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hidePivotFieldList="1"/>
  <mc:AlternateContent xmlns:mc="http://schemas.openxmlformats.org/markup-compatibility/2006">
    <mc:Choice Requires="x15">
      <x15ac:absPath xmlns:x15ac="http://schemas.microsoft.com/office/spreadsheetml/2010/11/ac" url="https://d.docs.live.net/d6bc9c82fdee99e6/Desktop/EXCEL COURSE/"/>
    </mc:Choice>
  </mc:AlternateContent>
  <xr:revisionPtr revIDLastSave="88" documentId="8_{BDB0381C-0D34-45C7-968D-896CE8A0B062}" xr6:coauthVersionLast="47" xr6:coauthVersionMax="47" xr10:uidLastSave="{4B7B2E9E-4964-438B-AC40-FB3492DF2786}"/>
  <bookViews>
    <workbookView xWindow="-110" yWindow="-110" windowWidth="21820" windowHeight="14020" tabRatio="764" xr2:uid="{26D4546B-D2A1-4444-8EAF-A6228F96F0C1}"/>
  </bookViews>
  <sheets>
    <sheet name="Customer Centre Report" sheetId="5" r:id="rId1"/>
    <sheet name="Pivots" sheetId="6" r:id="rId2"/>
    <sheet name="Data" sheetId="2" r:id="rId3"/>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8"/>
  <pivotCaches>
    <pivotCache cacheId="55" r:id="rId4"/>
    <pivotCache cacheId="56" r:id="rId5"/>
    <pivotCache cacheId="57" r:id="rId6"/>
    <pivotCache cacheId="58" r:id="rId7"/>
    <pivotCache cacheId="59" r:id="rId8"/>
    <pivotCache cacheId="60" r:id="rId9"/>
    <pivotCache cacheId="61" r:id="rId10"/>
    <pivotCache cacheId="62" r:id="rId11"/>
    <pivotCache cacheId="63" r:id="rId12"/>
  </pivotCaches>
  <extLst>
    <ext xmlns:x14="http://schemas.microsoft.com/office/spreadsheetml/2009/9/main" uri="{876F7934-8845-4945-9796-88D515C7AA90}">
      <x14:pivotCaches>
        <pivotCache cacheId="64"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5" i="6" l="1"/>
  <c r="H42" i="6"/>
  <c r="H52" i="6" s="1"/>
  <c r="L33" i="5" s="1"/>
  <c r="Q19" i="5"/>
  <c r="R19" i="5"/>
  <c r="S19" i="5"/>
  <c r="T19" i="5"/>
  <c r="P19" i="5"/>
  <c r="O20" i="5"/>
  <c r="O21" i="5"/>
  <c r="P21" i="5"/>
  <c r="Q21" i="5"/>
  <c r="R21" i="5"/>
  <c r="S21" i="5"/>
  <c r="T21" i="5"/>
  <c r="U21" i="5"/>
  <c r="O22" i="5"/>
  <c r="P22" i="5"/>
  <c r="Q22" i="5"/>
  <c r="R22" i="5"/>
  <c r="S22" i="5"/>
  <c r="T22" i="5"/>
  <c r="U22" i="5"/>
  <c r="O23" i="5"/>
  <c r="P23" i="5"/>
  <c r="Q23" i="5"/>
  <c r="R23" i="5"/>
  <c r="S23" i="5"/>
  <c r="T23" i="5"/>
  <c r="U23" i="5"/>
  <c r="O24" i="5"/>
  <c r="P24" i="5"/>
  <c r="Q24" i="5"/>
  <c r="R24" i="5"/>
  <c r="S24" i="5"/>
  <c r="T24" i="5"/>
  <c r="U24" i="5"/>
  <c r="O25" i="5"/>
  <c r="O26" i="5"/>
  <c r="P26" i="5"/>
  <c r="Q26" i="5"/>
  <c r="R26" i="5"/>
  <c r="S26" i="5"/>
  <c r="T26" i="5"/>
  <c r="U26" i="5"/>
  <c r="O27" i="5"/>
  <c r="P27" i="5"/>
  <c r="Q27" i="5"/>
  <c r="R27" i="5"/>
  <c r="S27" i="5"/>
  <c r="T27" i="5"/>
  <c r="U27" i="5"/>
  <c r="O28" i="5"/>
  <c r="P28" i="5"/>
  <c r="Q28" i="5"/>
  <c r="R28" i="5"/>
  <c r="S28" i="5"/>
  <c r="T28" i="5"/>
  <c r="U28" i="5"/>
  <c r="O29" i="5"/>
  <c r="P29" i="5"/>
  <c r="Q29" i="5"/>
  <c r="R29" i="5"/>
  <c r="S29" i="5"/>
  <c r="T29" i="5"/>
  <c r="U29" i="5"/>
  <c r="O30" i="5"/>
  <c r="P30" i="5"/>
  <c r="Q30" i="5"/>
  <c r="R30" i="5"/>
  <c r="S30" i="5"/>
  <c r="T30" i="5"/>
  <c r="U30" i="5"/>
  <c r="O31" i="5"/>
  <c r="P31" i="5"/>
  <c r="Q31" i="5"/>
  <c r="R31" i="5"/>
  <c r="S31" i="5"/>
  <c r="T31" i="5"/>
  <c r="U31" i="5"/>
  <c r="O32" i="5"/>
  <c r="O33" i="5"/>
  <c r="P33" i="5"/>
  <c r="Q33" i="5"/>
  <c r="R33" i="5"/>
  <c r="S33" i="5"/>
  <c r="T33" i="5"/>
  <c r="U33" i="5"/>
  <c r="O34" i="5"/>
  <c r="P34" i="5"/>
  <c r="Q34" i="5"/>
  <c r="R34" i="5"/>
  <c r="S34" i="5"/>
  <c r="T34" i="5"/>
  <c r="U34" i="5"/>
  <c r="O35" i="5"/>
  <c r="P35" i="5"/>
  <c r="Q35" i="5"/>
  <c r="R35" i="5"/>
  <c r="S35" i="5"/>
  <c r="T35" i="5"/>
  <c r="U35" i="5"/>
  <c r="O36" i="5"/>
  <c r="P36" i="5"/>
  <c r="Q36" i="5"/>
  <c r="R36" i="5"/>
  <c r="S36" i="5"/>
  <c r="T36" i="5"/>
  <c r="U36" i="5"/>
  <c r="O37" i="5"/>
  <c r="P37" i="5"/>
  <c r="Q37" i="5"/>
  <c r="R37" i="5"/>
  <c r="S37" i="5"/>
  <c r="T37" i="5"/>
  <c r="U37" i="5"/>
  <c r="E32" i="6"/>
  <c r="E33" i="6"/>
  <c r="E34" i="6"/>
  <c r="I27" i="6"/>
  <c r="F30" i="6"/>
  <c r="G30" i="6"/>
  <c r="F31" i="6"/>
  <c r="G31" i="6"/>
  <c r="F32" i="6"/>
  <c r="G32" i="6"/>
  <c r="F33" i="6"/>
  <c r="G33" i="6"/>
  <c r="F34" i="6"/>
  <c r="G34" i="6"/>
  <c r="E31" i="6"/>
  <c r="E30"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44" i="6" l="1"/>
  <c r="H49" i="6" s="1"/>
  <c r="H54" i="6" s="1"/>
  <c r="L35" i="5" s="1"/>
  <c r="H43" i="6"/>
  <c r="H48" i="6" s="1"/>
  <c r="H53" i="6" s="1"/>
  <c r="L34" i="5" s="1"/>
  <c r="I32" i="6"/>
  <c r="H32" i="6"/>
  <c r="I30" i="6"/>
  <c r="I33" i="6"/>
  <c r="H34" i="6"/>
  <c r="I31" i="6"/>
  <c r="H33" i="6"/>
  <c r="I34" i="6"/>
  <c r="H30" i="6"/>
  <c r="H3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CAEBF8-1C2C-437B-9285-BD7DD3C0B7E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751C507-7661-4AB4-9681-CC17A11DCB19}"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045013D5-9D2C-4947-BF05-09144EAD2B64}"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
    <bk>
      <extLst>
        <ext xmlns:xlrd="http://schemas.microsoft.com/office/spreadsheetml/2017/richdata"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<sst xmlns="http://schemas.openxmlformats.org/spreadsheetml/2006/main" count="3166" uniqueCount="1084">
  <si>
    <t>Call Centre Report -2023</t>
  </si>
  <si>
    <t>TOTAL</t>
  </si>
  <si>
    <t>Call Count</t>
  </si>
  <si>
    <t>Total Amount</t>
  </si>
  <si>
    <t>Total Duration</t>
  </si>
  <si>
    <t>Average rating</t>
  </si>
  <si>
    <t>5* Calls</t>
  </si>
  <si>
    <t>Row Labels</t>
  </si>
  <si>
    <t>Call Count2</t>
  </si>
  <si>
    <t>Jan</t>
  </si>
  <si>
    <t>Monday</t>
  </si>
  <si>
    <t>Feb</t>
  </si>
  <si>
    <t>Tuesday</t>
  </si>
  <si>
    <t>Mar</t>
  </si>
  <si>
    <t>Wednesday</t>
  </si>
  <si>
    <t>Apr</t>
  </si>
  <si>
    <t>Thursday</t>
  </si>
  <si>
    <t>May</t>
  </si>
  <si>
    <t>Friday</t>
  </si>
  <si>
    <t>Jun</t>
  </si>
  <si>
    <t>Saturday</t>
  </si>
  <si>
    <t>Jul</t>
  </si>
  <si>
    <t>Sunday</t>
  </si>
  <si>
    <t>Aug</t>
  </si>
  <si>
    <t>Grand Total</t>
  </si>
  <si>
    <t>Sep</t>
  </si>
  <si>
    <t>Oct</t>
  </si>
  <si>
    <t>Nov</t>
  </si>
  <si>
    <t>Dec</t>
  </si>
  <si>
    <t>For graph</t>
  </si>
  <si>
    <t>Selected rep</t>
  </si>
  <si>
    <t>R01</t>
  </si>
  <si>
    <t>R02</t>
  </si>
  <si>
    <t>Rep</t>
  </si>
  <si>
    <t>Calls</t>
  </si>
  <si>
    <t>Amount</t>
  </si>
  <si>
    <t>Sel. Calls</t>
  </si>
  <si>
    <t>Sel. Amount</t>
  </si>
  <si>
    <t>R03</t>
  </si>
  <si>
    <t>R04</t>
  </si>
  <si>
    <t>R05</t>
  </si>
  <si>
    <t>Column Labels</t>
  </si>
  <si>
    <t>Rep Summary</t>
  </si>
  <si>
    <t>Female</t>
  </si>
  <si>
    <t>Male</t>
  </si>
  <si>
    <t>Cincinnati</t>
  </si>
  <si>
    <t>% of calls</t>
  </si>
  <si>
    <t>Cleveland</t>
  </si>
  <si>
    <t>Columbus</t>
  </si>
  <si>
    <t>Call Rank</t>
  </si>
  <si>
    <t>Amount Rank</t>
  </si>
  <si>
    <t>Labels:</t>
  </si>
  <si>
    <t>Image:</t>
  </si>
  <si>
    <t>C0003</t>
  </si>
  <si>
    <t>C0004</t>
  </si>
  <si>
    <t>C0011</t>
  </si>
  <si>
    <t>C0012</t>
  </si>
  <si>
    <t>C0002</t>
  </si>
  <si>
    <t>C0007</t>
  </si>
  <si>
    <t>C0008</t>
  </si>
  <si>
    <t>C0010</t>
  </si>
  <si>
    <t>C0013</t>
  </si>
  <si>
    <t>C0015</t>
  </si>
  <si>
    <t>C0001</t>
  </si>
  <si>
    <t>C0005</t>
  </si>
  <si>
    <t>C0006</t>
  </si>
  <si>
    <t>C0009</t>
  </si>
  <si>
    <t>C0014</t>
  </si>
  <si>
    <t>Call Centre Data</t>
  </si>
  <si>
    <t>CUSTOMER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</si>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</sst>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quot;₹&quot;\ #,###.0,&quot;k&quot;"/>
    <numFmt numFmtId="168" formatCode="&quot;₹&quot;\ #,##0"/>
  </numFmts>
  <fonts count="10"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0"/>
      <color theme="1"/>
      <name val="Aptos"/>
      <family val="2"/>
      <scheme val="minor"/>
    </font>
    <font>
      <sz val="24"/>
      <color theme="1" tint="0.34998626667073579"/>
      <name val="Aptos ExtraBold"/>
      <family val="2"/>
      <scheme val="major"/>
    </font>
    <font>
      <sz val="11"/>
      <color theme="1" tint="0.34998626667073579"/>
      <name val="Aptos"/>
      <family val="2"/>
      <scheme val="minor"/>
    </font>
    <font>
      <sz val="22"/>
      <color theme="1"/>
      <name val="Aptos ExtraBold"/>
      <family val="2"/>
      <scheme val="major"/>
    </font>
  </fonts>
  <fills count="6">
    <fill>
      <patternFill patternType="none"/>
    </fill>
    <fill>
      <patternFill patternType="gray125"/>
    </fill>
    <fill>
      <patternFill patternType="solid">
        <fgColor rgb="FF2AA393"/>
        <bgColor indexed="64"/>
      </patternFill>
    </fill>
    <fill>
      <patternFill patternType="solid">
        <fgColor theme="0" tint="-4.9989318521683403E-2"/>
        <bgColor indexed="64"/>
      </patternFill>
    </fill>
    <fill>
      <patternFill patternType="solid">
        <fgColor rgb="FFFF421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2">
    <xf numFmtId="0" fontId="0" fillId="0" borderId="0"/>
    <xf numFmtId="9" fontId="4" fillId="0" borderId="0" applyFont="0" applyFill="0" applyBorder="0" applyAlignment="0" applyProtection="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2" borderId="0" xfId="0" applyFill="1"/>
    <xf numFmtId="0" fontId="3" fillId="2" borderId="0" xfId="0" applyFont="1" applyFill="1" applyAlignment="1">
      <alignment vertical="center"/>
    </xf>
    <xf numFmtId="0" fontId="0" fillId="3" borderId="0" xfId="0" applyFill="1"/>
    <xf numFmtId="0" fontId="0" fillId="0" borderId="0" xfId="0" pivotButton="1"/>
    <xf numFmtId="0" fontId="0" fillId="0" borderId="0" xfId="0" applyAlignment="1">
      <alignment horizontal="left"/>
    </xf>
    <xf numFmtId="3" fontId="0" fillId="0" borderId="0" xfId="0" applyNumberFormat="1"/>
    <xf numFmtId="166" fontId="0" fillId="0" borderId="0" xfId="0" applyNumberFormat="1"/>
    <xf numFmtId="0" fontId="0" fillId="4" borderId="0" xfId="0" applyFill="1" applyAlignment="1">
      <alignment horizontal="left"/>
    </xf>
    <xf numFmtId="167" fontId="0" fillId="0" borderId="0" xfId="0" applyNumberFormat="1" applyAlignment="1">
      <alignment horizontal="left"/>
    </xf>
    <xf numFmtId="0" fontId="0" fillId="0" borderId="0" xfId="0" applyAlignment="1">
      <alignment horizontal="left" indent="1"/>
    </xf>
    <xf numFmtId="0" fontId="0" fillId="5" borderId="10" xfId="0"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left" indent="1"/>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left" indent="1"/>
    </xf>
    <xf numFmtId="168" fontId="5" fillId="5" borderId="16" xfId="0" applyNumberFormat="1" applyFont="1" applyFill="1" applyBorder="1"/>
    <xf numFmtId="168" fontId="5" fillId="5" borderId="17" xfId="0" applyNumberFormat="1" applyFont="1" applyFill="1" applyBorder="1"/>
    <xf numFmtId="0" fontId="1" fillId="5" borderId="11" xfId="0" applyFont="1" applyFill="1" applyBorder="1"/>
    <xf numFmtId="0" fontId="1" fillId="5" borderId="12" xfId="0" applyFont="1" applyFill="1" applyBorder="1"/>
    <xf numFmtId="0" fontId="6" fillId="5" borderId="13" xfId="0" applyFont="1" applyFill="1" applyBorder="1"/>
    <xf numFmtId="9" fontId="0" fillId="0" borderId="0" xfId="1" applyFont="1"/>
    <xf numFmtId="0" fontId="0" fillId="0" borderId="0" xfId="0" applyAlignment="1">
      <alignment wrapText="1"/>
    </xf>
    <xf numFmtId="0" fontId="7" fillId="3" borderId="0" xfId="0" applyFont="1" applyFill="1"/>
    <xf numFmtId="0" fontId="8" fillId="3" borderId="0" xfId="0" applyFont="1" applyFill="1"/>
    <xf numFmtId="0" fontId="0" fillId="3" borderId="0" xfId="0" applyFill="1" applyAlignment="1">
      <alignment horizontal="left" indent="3"/>
    </xf>
    <xf numFmtId="165" fontId="0" fillId="0" borderId="0" xfId="0" applyNumberFormat="1"/>
    <xf numFmtId="0" fontId="9" fillId="2" borderId="0" xfId="0" applyFont="1" applyFill="1"/>
    <xf numFmtId="0" fontId="0" fillId="3" borderId="0" xfId="0" applyFill="1" applyAlignment="1">
      <alignment horizontal="center" indent="3"/>
    </xf>
    <xf numFmtId="0" fontId="5" fillId="3" borderId="0" xfId="0" applyFont="1" applyFill="1" applyAlignment="1">
      <alignment horizontal="center" vertical="center"/>
    </xf>
  </cellXfs>
  <cellStyles count="2">
    <cellStyle name="Normal" xfId="0" builtinId="0"/>
    <cellStyle name="Percent" xfId="1" builtinId="5"/>
  </cellStyles>
  <dxfs count="24">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7" formatCode="&quot;₹&quot;\ #,###.0,&quot;k&quo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bgColor rgb="FFFF4215"/>
        </patternFill>
      </fill>
    </dxf>
    <dxf>
      <fill>
        <patternFill patternType="solid">
          <bgColor rgb="FFFF0000"/>
        </patternFill>
      </fill>
    </dxf>
    <dxf>
      <fill>
        <patternFill>
          <bgColor rgb="FFF4996C"/>
        </patternFill>
      </fill>
      <border>
        <left style="thin">
          <color auto="1"/>
        </left>
        <right style="thin">
          <color theme="1" tint="0.14996795556505021"/>
        </right>
        <vertical/>
        <horizontal/>
      </border>
    </dxf>
    <dxf>
      <font>
        <b/>
        <color theme="1"/>
      </font>
      <border>
        <bottom style="thin">
          <color theme="4"/>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fill>
        <patternFill>
          <bgColor rgb="FFFF6600"/>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4" defaultTableStyle="TableStyleMedium2" defaultPivotStyle="PivotStyleLight16">
    <tableStyle name="Slicer Style 1" pivot="0" table="0" count="1" xr9:uid="{25BABDA2-DB3D-41F6-98D0-3EE7CBB0176F}">
      <tableStyleElement type="wholeTable" dxfId="23"/>
    </tableStyle>
    <tableStyle name="Slicer Style 2" pivot="0" table="0" count="1" xr9:uid="{485E1FB8-ED71-4D0A-9474-9B5DE614070B}">
      <tableStyleElement type="wholeTable" dxfId="22"/>
    </tableStyle>
    <tableStyle name="Slicer Style 3" pivot="0" table="0" count="0" xr9:uid="{7C34E44D-35A2-4800-B53C-354E18E2300B}"/>
    <tableStyle name="SlicerStyleDark1 2" pivot="0" table="0" count="10" xr9:uid="{D17207D7-AE63-4B34-B0CA-D53FB2BB714F}">
      <tableStyleElement type="wholeTable" dxfId="21"/>
      <tableStyleElement type="headerRow" dxfId="20"/>
    </tableStyle>
  </tableStyles>
  <colors>
    <mruColors>
      <color rgb="FFF4996C"/>
      <color rgb="FFFF6600"/>
      <color rgb="FF2AA393"/>
      <color rgb="FFFF964F"/>
      <color rgb="FF76DCCD"/>
      <color rgb="FFFF9981"/>
      <color rgb="FFFF7C80"/>
      <color rgb="FFFFB8A7"/>
      <color rgb="FFFF4215"/>
      <color rgb="FFCC33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color theme="0"/>
          </font>
          <fill>
            <patternFill patternType="solid">
              <fgColor theme="4"/>
              <bgColor rgb="FFFF660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2"/>
        <x14:slicerStyle name="Slicer Style 3"/>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microsoft.com/office/2022/10/relationships/richValueRel" Target="richData/richValueRel.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microsoft.com/office/2017/06/relationships/rdRichValue" Target="richData/rdrichvalue.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data analysis excel project.xlsx]Pivots!Weekly trend</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21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Pivots!$F$11</c:f>
              <c:strCache>
                <c:ptCount val="1"/>
                <c:pt idx="0">
                  <c:v>Total</c:v>
                </c:pt>
              </c:strCache>
            </c:strRef>
          </c:tx>
          <c:spPr>
            <a:solidFill>
              <a:srgbClr val="FF421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Pivots!$E$12:$E$19</c:f>
              <c:strCache>
                <c:ptCount val="7"/>
                <c:pt idx="0">
                  <c:v>Monday</c:v>
                </c:pt>
                <c:pt idx="1">
                  <c:v>Tuesday</c:v>
                </c:pt>
                <c:pt idx="2">
                  <c:v>Wednesday</c:v>
                </c:pt>
                <c:pt idx="3">
                  <c:v>Thursday</c:v>
                </c:pt>
                <c:pt idx="4">
                  <c:v>Friday</c:v>
                </c:pt>
                <c:pt idx="5">
                  <c:v>Saturday</c:v>
                </c:pt>
                <c:pt idx="6">
                  <c:v>Sunday</c:v>
                </c:pt>
              </c:strCache>
            </c:strRef>
          </c:cat>
          <c:val>
            <c:numRef>
              <c:f>Pivots!$F$12:$F$19</c:f>
              <c:numCache>
                <c:formatCode>#,##0</c:formatCode>
                <c:ptCount val="7"/>
                <c:pt idx="0">
                  <c:v>30</c:v>
                </c:pt>
                <c:pt idx="1">
                  <c:v>13</c:v>
                </c:pt>
                <c:pt idx="2">
                  <c:v>23</c:v>
                </c:pt>
                <c:pt idx="3">
                  <c:v>23</c:v>
                </c:pt>
                <c:pt idx="4">
                  <c:v>24</c:v>
                </c:pt>
                <c:pt idx="5">
                  <c:v>40</c:v>
                </c:pt>
                <c:pt idx="6">
                  <c:v>36</c:v>
                </c:pt>
              </c:numCache>
            </c:numRef>
          </c:val>
          <c:extLst>
            <c:ext xmlns:c16="http://schemas.microsoft.com/office/drawing/2014/chart" uri="{C3380CC4-5D6E-409C-BE32-E72D297353CC}">
              <c16:uniqueId val="{00000000-5DD8-43C0-A226-FE902DBFE3D4}"/>
            </c:ext>
          </c:extLst>
        </c:ser>
        <c:dLbls>
          <c:showLegendKey val="0"/>
          <c:showVal val="0"/>
          <c:showCatName val="0"/>
          <c:showSerName val="0"/>
          <c:showPercent val="0"/>
          <c:showBubbleSize val="0"/>
        </c:dLbls>
        <c:gapWidth val="25"/>
        <c:axId val="957100991"/>
        <c:axId val="957106271"/>
      </c:barChart>
      <c:catAx>
        <c:axId val="9571009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106271"/>
        <c:crosses val="autoZero"/>
        <c:auto val="1"/>
        <c:lblAlgn val="ctr"/>
        <c:lblOffset val="100"/>
        <c:noMultiLvlLbl val="0"/>
      </c:catAx>
      <c:valAx>
        <c:axId val="957106271"/>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10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data analysis excel project.xlsx]Pivots!Monthly trend</c:name>
    <c:fmtId val="9"/>
  </c:pivotSource>
  <c:chart>
    <c:title>
      <c:tx>
        <c:rich>
          <a:bodyPr rot="0" spcFirstLastPara="1" vertOverflow="ellipsis" vert="horz" wrap="square" anchor="ctr" anchorCtr="1"/>
          <a:lstStyle/>
          <a:p>
            <a:pPr>
              <a:defRPr sz="1400" b="0" i="0" u="none" strike="noStrike" kern="1200" spc="0" baseline="0">
                <a:solidFill>
                  <a:srgbClr val="FF0000"/>
                </a:solidFill>
                <a:latin typeface="+mj-lt"/>
                <a:ea typeface="+mn-ea"/>
                <a:cs typeface="+mn-cs"/>
              </a:defRPr>
            </a:pPr>
            <a:r>
              <a:rPr lang="en-IN">
                <a:solidFill>
                  <a:srgbClr val="FF0000"/>
                </a:solidFill>
                <a:latin typeface="+mj-lt"/>
              </a:rPr>
              <a:t>Call Trend</a:t>
            </a:r>
          </a:p>
        </c:rich>
      </c:tx>
      <c:layout>
        <c:manualLayout>
          <c:xMode val="edge"/>
          <c:yMode val="edge"/>
          <c:x val="1.8749999999999999E-2"/>
          <c:y val="2.9565228187690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FF7C80">
                  <a:lumMod val="99000"/>
                  <a:alpha val="50000"/>
                </a:srgbClr>
              </a:gs>
              <a:gs pos="100000">
                <a:srgbClr val="CC3300"/>
              </a:gs>
            </a:gsLst>
            <a:lin ang="18900000" scaled="1"/>
            <a:tileRect/>
          </a:gradFill>
          <a:ln w="28575" cap="rnd">
            <a:solidFill>
              <a:srgbClr val="C00000">
                <a:alpha val="97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C3300"/>
            </a:solidFill>
            <a:round/>
          </a:ln>
          <a:effectLst/>
        </c:spPr>
        <c:marker>
          <c:symbol val="diamond"/>
          <c:size val="7"/>
          <c:spPr>
            <a:solidFill>
              <a:schemeClr val="bg1"/>
            </a:solidFill>
            <a:ln w="25400">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Pivots!$C$11</c:f>
              <c:strCache>
                <c:ptCount val="1"/>
                <c:pt idx="0">
                  <c:v>Call Count2</c:v>
                </c:pt>
              </c:strCache>
            </c:strRef>
          </c:tx>
          <c:spPr>
            <a:gradFill flip="none" rotWithShape="1">
              <a:gsLst>
                <a:gs pos="0">
                  <a:srgbClr val="FF7C80">
                    <a:lumMod val="99000"/>
                    <a:alpha val="50000"/>
                  </a:srgbClr>
                </a:gs>
                <a:gs pos="100000">
                  <a:srgbClr val="CC3300"/>
                </a:gs>
              </a:gsLst>
              <a:lin ang="18900000" scaled="1"/>
              <a:tileRect/>
            </a:gradFill>
            <a:ln w="28575" cap="rnd">
              <a:solidFill>
                <a:srgbClr val="C00000">
                  <a:alpha val="97000"/>
                </a:srgbClr>
              </a:solidFill>
            </a:ln>
            <a:effectLst/>
          </c:spP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Pivots!$C$12:$C$24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0DC8-44CB-B26F-0EFBF1AF5017}"/>
            </c:ext>
          </c:extLst>
        </c:ser>
        <c:dLbls>
          <c:showLegendKey val="0"/>
          <c:showVal val="0"/>
          <c:showCatName val="0"/>
          <c:showSerName val="0"/>
          <c:showPercent val="0"/>
          <c:showBubbleSize val="0"/>
        </c:dLbls>
        <c:axId val="957098111"/>
        <c:axId val="957083711"/>
      </c:areaChart>
      <c:lineChart>
        <c:grouping val="standard"/>
        <c:varyColors val="0"/>
        <c:ser>
          <c:idx val="0"/>
          <c:order val="0"/>
          <c:tx>
            <c:strRef>
              <c:f>Pivots!$B$11</c:f>
              <c:strCache>
                <c:ptCount val="1"/>
                <c:pt idx="0">
                  <c:v>Call Count</c:v>
                </c:pt>
              </c:strCache>
            </c:strRef>
          </c:tx>
          <c:spPr>
            <a:ln w="28575" cap="rnd">
              <a:solidFill>
                <a:srgbClr val="CC3300"/>
              </a:solidFill>
              <a:round/>
            </a:ln>
            <a:effectLst/>
          </c:spPr>
          <c:marker>
            <c:symbol val="diamond"/>
            <c:size val="7"/>
            <c:spPr>
              <a:solidFill>
                <a:schemeClr val="bg1"/>
              </a:solidFill>
              <a:ln w="25400">
                <a:solidFill>
                  <a:schemeClr val="tx1">
                    <a:lumMod val="85000"/>
                    <a:lumOff val="15000"/>
                  </a:schemeClr>
                </a:solidFill>
              </a:ln>
              <a:effectLst/>
            </c:spPr>
          </c:marke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Pivots!$B$12:$B$24</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0DC8-44CB-B26F-0EFBF1AF5017}"/>
            </c:ext>
          </c:extLst>
        </c:ser>
        <c:dLbls>
          <c:showLegendKey val="0"/>
          <c:showVal val="0"/>
          <c:showCatName val="0"/>
          <c:showSerName val="0"/>
          <c:showPercent val="0"/>
          <c:showBubbleSize val="0"/>
        </c:dLbls>
        <c:marker val="1"/>
        <c:smooth val="0"/>
        <c:axId val="957098111"/>
        <c:axId val="957083711"/>
      </c:lineChart>
      <c:catAx>
        <c:axId val="95709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083711"/>
        <c:crosses val="autoZero"/>
        <c:auto val="1"/>
        <c:lblAlgn val="ctr"/>
        <c:lblOffset val="100"/>
        <c:noMultiLvlLbl val="0"/>
      </c:catAx>
      <c:valAx>
        <c:axId val="957083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098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rgbClr val="FF0000"/>
                </a:solidFill>
                <a:effectLst>
                  <a:outerShdw blurRad="38100" dist="19050" dir="2700000" algn="tl" rotWithShape="0">
                    <a:schemeClr val="dk1">
                      <a:alpha val="40000"/>
                    </a:schemeClr>
                  </a:outerShdw>
                </a:effectLst>
                <a:latin typeface="+mn-lt"/>
                <a:ea typeface="+mn-ea"/>
                <a:cs typeface="+mn-cs"/>
              </a:defRPr>
            </a:pPr>
            <a:r>
              <a:rPr lang="en-IN" b="0" cap="none" spc="0">
                <a:ln w="0"/>
                <a:solidFill>
                  <a:srgbClr val="FF0000"/>
                </a:solidFill>
                <a:effectLst>
                  <a:outerShdw blurRad="38100" dist="19050" dir="2700000" algn="tl" rotWithShape="0">
                    <a:schemeClr val="dk1">
                      <a:alpha val="40000"/>
                    </a:schemeClr>
                  </a:outerShdw>
                </a:effectLst>
              </a:rPr>
              <a:t>Calls</a:t>
            </a:r>
          </a:p>
        </c:rich>
      </c:tx>
      <c:layout>
        <c:manualLayout>
          <c:xMode val="edge"/>
          <c:yMode val="edge"/>
          <c:x val="3.4610453844023246E-2"/>
          <c:y val="3.5398230088495575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rgbClr val="FF0000"/>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Pivots!$E$30:$E$34</c:f>
              <c:strCache>
                <c:ptCount val="5"/>
                <c:pt idx="0">
                  <c:v>R01</c:v>
                </c:pt>
                <c:pt idx="1">
                  <c:v>R02</c:v>
                </c:pt>
                <c:pt idx="2">
                  <c:v>R03</c:v>
                </c:pt>
                <c:pt idx="3">
                  <c:v>R04</c:v>
                </c:pt>
                <c:pt idx="4">
                  <c:v>R05</c:v>
                </c:pt>
              </c:strCache>
            </c:strRef>
          </c:cat>
          <c:val>
            <c:numRef>
              <c:f>Pivots!$F$30:$F$34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E3C-4C05-AAF1-AB9C326A63D3}"/>
            </c:ext>
          </c:extLst>
        </c:ser>
        <c:ser>
          <c:idx val="1"/>
          <c:order val="1"/>
          <c:tx>
            <c:strRef>
              <c:f>Pivots!$H$29</c:f>
              <c:strCache>
                <c:ptCount val="1"/>
                <c:pt idx="0">
                  <c:v>Sel. Calls</c:v>
                </c:pt>
              </c:strCache>
            </c:strRef>
          </c:tx>
          <c:spPr>
            <a:gradFill flip="none" rotWithShape="1">
              <a:gsLst>
                <a:gs pos="0">
                  <a:srgbClr val="FF4215"/>
                </a:gs>
                <a:gs pos="100000">
                  <a:srgbClr val="FFB8A7"/>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Pivots!$H$30:$H$34</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2E3C-4C05-AAF1-AB9C326A63D3}"/>
            </c:ext>
          </c:extLst>
        </c:ser>
        <c:dLbls>
          <c:dLblPos val="outEnd"/>
          <c:showLegendKey val="0"/>
          <c:showVal val="1"/>
          <c:showCatName val="0"/>
          <c:showSerName val="0"/>
          <c:showPercent val="0"/>
          <c:showBubbleSize val="0"/>
        </c:dLbls>
        <c:gapWidth val="25"/>
        <c:overlap val="100"/>
        <c:axId val="1660814303"/>
        <c:axId val="1660789823"/>
      </c:barChart>
      <c:catAx>
        <c:axId val="166081430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789823"/>
        <c:crosses val="autoZero"/>
        <c:auto val="1"/>
        <c:lblAlgn val="ctr"/>
        <c:lblOffset val="100"/>
        <c:noMultiLvlLbl val="0"/>
      </c:catAx>
      <c:valAx>
        <c:axId val="1660789823"/>
        <c:scaling>
          <c:orientation val="minMax"/>
          <c:min val="0"/>
        </c:scaling>
        <c:delete val="1"/>
        <c:axPos val="t"/>
        <c:numFmt formatCode="General" sourceLinked="1"/>
        <c:majorTickMark val="out"/>
        <c:minorTickMark val="none"/>
        <c:tickLblPos val="nextTo"/>
        <c:crossAx val="166081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rgbClr val="FF0000"/>
                </a:solidFill>
                <a:effectLst>
                  <a:outerShdw blurRad="38100" dist="25400" dir="5400000" algn="ctr" rotWithShape="0">
                    <a:srgbClr val="6E747A">
                      <a:alpha val="43000"/>
                    </a:srgbClr>
                  </a:outerShdw>
                </a:effectLst>
                <a:latin typeface="+mn-lt"/>
                <a:ea typeface="+mn-ea"/>
                <a:cs typeface="+mn-cs"/>
              </a:defRPr>
            </a:pPr>
            <a:r>
              <a:rPr lang="en-IN" b="0" cap="none" spc="0">
                <a:ln w="0"/>
                <a:solidFill>
                  <a:srgbClr val="FF0000"/>
                </a:solidFill>
                <a:effectLst>
                  <a:outerShdw blurRad="38100" dist="25400" dir="5400000" algn="ctr" rotWithShape="0">
                    <a:srgbClr val="6E747A">
                      <a:alpha val="43000"/>
                    </a:srgbClr>
                  </a:outerShdw>
                </a:effectLst>
              </a:rPr>
              <a:t>Amount</a:t>
            </a:r>
          </a:p>
        </c:rich>
      </c:tx>
      <c:layout>
        <c:manualLayout>
          <c:xMode val="edge"/>
          <c:yMode val="edge"/>
          <c:x val="4.9951288100817087E-2"/>
          <c:y val="2.7777855201728104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rgbClr val="FF0000"/>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Pivots!$E$30:$E$34</c:f>
              <c:strCache>
                <c:ptCount val="5"/>
                <c:pt idx="0">
                  <c:v>R01</c:v>
                </c:pt>
                <c:pt idx="1">
                  <c:v>R02</c:v>
                </c:pt>
                <c:pt idx="2">
                  <c:v>R03</c:v>
                </c:pt>
                <c:pt idx="3">
                  <c:v>R04</c:v>
                </c:pt>
                <c:pt idx="4">
                  <c:v>R05</c:v>
                </c:pt>
              </c:strCache>
            </c:strRef>
          </c:cat>
          <c:val>
            <c:numRef>
              <c:f>Pivots!$G$30:$G$34</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6C2-471E-92E3-8737395A8B67}"/>
            </c:ext>
          </c:extLst>
        </c:ser>
        <c:ser>
          <c:idx val="1"/>
          <c:order val="1"/>
          <c:tx>
            <c:strRef>
              <c:f>Pivots!$I$29</c:f>
              <c:strCache>
                <c:ptCount val="1"/>
                <c:pt idx="0">
                  <c:v>Sel. Amount</c:v>
                </c:pt>
              </c:strCache>
            </c:strRef>
          </c:tx>
          <c:spPr>
            <a:gradFill>
              <a:gsLst>
                <a:gs pos="0">
                  <a:srgbClr val="FF4215"/>
                </a:gs>
                <a:gs pos="100000">
                  <a:srgbClr val="FFB8A7"/>
                </a:gs>
              </a:gsLst>
              <a:lin ang="10800000" scaled="1"/>
            </a:gradFill>
            <a:ln>
              <a:noFill/>
            </a:ln>
            <a:effectLst/>
          </c:spPr>
          <c:invertIfNegative val="0"/>
          <c:dLbls>
            <c:delete val="1"/>
          </c:dLbls>
          <c:val>
            <c:numRef>
              <c:f>Pivots!$I$30:$I$34</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96C2-471E-92E3-8737395A8B67}"/>
            </c:ext>
          </c:extLst>
        </c:ser>
        <c:dLbls>
          <c:dLblPos val="outEnd"/>
          <c:showLegendKey val="0"/>
          <c:showVal val="1"/>
          <c:showCatName val="0"/>
          <c:showSerName val="0"/>
          <c:showPercent val="0"/>
          <c:showBubbleSize val="0"/>
        </c:dLbls>
        <c:gapWidth val="25"/>
        <c:overlap val="100"/>
        <c:axId val="1660814303"/>
        <c:axId val="1660789823"/>
      </c:barChart>
      <c:catAx>
        <c:axId val="1660814303"/>
        <c:scaling>
          <c:orientation val="maxMin"/>
        </c:scaling>
        <c:delete val="1"/>
        <c:axPos val="l"/>
        <c:numFmt formatCode="General" sourceLinked="1"/>
        <c:majorTickMark val="out"/>
        <c:minorTickMark val="none"/>
        <c:tickLblPos val="nextTo"/>
        <c:crossAx val="1660789823"/>
        <c:crosses val="autoZero"/>
        <c:auto val="1"/>
        <c:lblAlgn val="ctr"/>
        <c:lblOffset val="100"/>
        <c:noMultiLvlLbl val="0"/>
      </c:catAx>
      <c:valAx>
        <c:axId val="1660789823"/>
        <c:scaling>
          <c:orientation val="minMax"/>
          <c:min val="0"/>
        </c:scaling>
        <c:delete val="1"/>
        <c:axPos val="t"/>
        <c:numFmt formatCode="&quot;₹&quot;\ #,###.0,&quot;k&quot;" sourceLinked="1"/>
        <c:majorTickMark val="out"/>
        <c:minorTickMark val="none"/>
        <c:tickLblPos val="nextTo"/>
        <c:crossAx val="166081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data analysis excel project.xlsx]Pivots!PivotTable1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6600"/>
                </a:solidFill>
              </a:rPr>
              <a:t>Female</a:t>
            </a:r>
            <a:r>
              <a:rPr lang="en-IN" b="1"/>
              <a:t> vs. </a:t>
            </a:r>
            <a:r>
              <a:rPr lang="en-IN" b="1">
                <a:solidFill>
                  <a:srgbClr val="2AA393"/>
                </a:solidFill>
              </a:rPr>
              <a:t>Male</a:t>
            </a:r>
            <a:r>
              <a:rPr lang="en-IN" b="1"/>
              <a:t> Callers</a:t>
            </a:r>
          </a:p>
        </c:rich>
      </c:tx>
      <c:layout>
        <c:manualLayout>
          <c:xMode val="edge"/>
          <c:yMode val="edge"/>
          <c:x val="0.16541801893975011"/>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6600"/>
          </a:solidFill>
          <a:ln>
            <a:noFill/>
          </a:ln>
          <a:effectLst/>
        </c:spPr>
        <c:marker>
          <c:symbol val="none"/>
        </c:marker>
        <c:dLbl>
          <c:idx val="0"/>
          <c:spPr>
            <a:solidFill>
              <a:srgbClr val="FF964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2AA393"/>
          </a:solidFill>
          <a:ln>
            <a:noFill/>
          </a:ln>
          <a:effectLst/>
        </c:spPr>
        <c:marker>
          <c:symbol val="none"/>
        </c:marker>
        <c:dLbl>
          <c:idx val="0"/>
          <c:spPr>
            <a:solidFill>
              <a:srgbClr val="76DCCD">
                <a:alpha val="49804"/>
              </a:srgb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Pivots!$B$40:$B$41</c:f>
              <c:strCache>
                <c:ptCount val="1"/>
                <c:pt idx="0">
                  <c:v>Female</c:v>
                </c:pt>
              </c:strCache>
            </c:strRef>
          </c:tx>
          <c:spPr>
            <a:solidFill>
              <a:srgbClr val="FF6600"/>
            </a:solidFill>
            <a:ln>
              <a:noFill/>
            </a:ln>
            <a:effectLst/>
          </c:spPr>
          <c:invertIfNegative val="0"/>
          <c:dLbls>
            <c:spPr>
              <a:solidFill>
                <a:srgbClr val="FF964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Pivots!$A$42:$A$45</c:f>
              <c:strCache>
                <c:ptCount val="3"/>
                <c:pt idx="0">
                  <c:v>Cincinnati</c:v>
                </c:pt>
                <c:pt idx="1">
                  <c:v>Cleveland</c:v>
                </c:pt>
                <c:pt idx="2">
                  <c:v>Columbus</c:v>
                </c:pt>
              </c:strCache>
            </c:strRef>
          </c:cat>
          <c:val>
            <c:numRef>
              <c:f>Pivots!$B$42:$B$45</c:f>
              <c:numCache>
                <c:formatCode>#,##0</c:formatCode>
                <c:ptCount val="3"/>
                <c:pt idx="0">
                  <c:v>144</c:v>
                </c:pt>
                <c:pt idx="1">
                  <c:v>326</c:v>
                </c:pt>
                <c:pt idx="2">
                  <c:v>129</c:v>
                </c:pt>
              </c:numCache>
            </c:numRef>
          </c:val>
          <c:extLst>
            <c:ext xmlns:c16="http://schemas.microsoft.com/office/drawing/2014/chart" uri="{C3380CC4-5D6E-409C-BE32-E72D297353CC}">
              <c16:uniqueId val="{00000000-DCDD-4834-B1B3-F990AC51E8AC}"/>
            </c:ext>
          </c:extLst>
        </c:ser>
        <c:ser>
          <c:idx val="1"/>
          <c:order val="1"/>
          <c:tx>
            <c:strRef>
              <c:f>Pivots!$C$40:$C$41</c:f>
              <c:strCache>
                <c:ptCount val="1"/>
                <c:pt idx="0">
                  <c:v>Male</c:v>
                </c:pt>
              </c:strCache>
            </c:strRef>
          </c:tx>
          <c:spPr>
            <a:solidFill>
              <a:srgbClr val="2AA393"/>
            </a:solidFill>
            <a:ln>
              <a:noFill/>
            </a:ln>
            <a:effectLst/>
          </c:spPr>
          <c:invertIfNegative val="0"/>
          <c:dLbls>
            <c:spPr>
              <a:solidFill>
                <a:srgbClr val="76DCCD">
                  <a:alpha val="49804"/>
                </a:srgb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Pivots!$A$42:$A$45</c:f>
              <c:strCache>
                <c:ptCount val="3"/>
                <c:pt idx="0">
                  <c:v>Cincinnati</c:v>
                </c:pt>
                <c:pt idx="1">
                  <c:v>Cleveland</c:v>
                </c:pt>
                <c:pt idx="2">
                  <c:v>Columbus</c:v>
                </c:pt>
              </c:strCache>
            </c:strRef>
          </c:cat>
          <c:val>
            <c:numRef>
              <c:f>Pivots!$C$42:$C$45</c:f>
              <c:numCache>
                <c:formatCode>#,##0</c:formatCode>
                <c:ptCount val="3"/>
                <c:pt idx="0">
                  <c:v>132</c:v>
                </c:pt>
                <c:pt idx="1">
                  <c:v>63</c:v>
                </c:pt>
                <c:pt idx="2">
                  <c:v>206</c:v>
                </c:pt>
              </c:numCache>
            </c:numRef>
          </c:val>
          <c:extLst>
            <c:ext xmlns:c16="http://schemas.microsoft.com/office/drawing/2014/chart" uri="{C3380CC4-5D6E-409C-BE32-E72D297353CC}">
              <c16:uniqueId val="{00000001-DCDD-4834-B1B3-F990AC51E8AC}"/>
            </c:ext>
          </c:extLst>
        </c:ser>
        <c:dLbls>
          <c:dLblPos val="ctr"/>
          <c:showLegendKey val="0"/>
          <c:showVal val="1"/>
          <c:showCatName val="0"/>
          <c:showSerName val="0"/>
          <c:showPercent val="0"/>
          <c:showBubbleSize val="0"/>
        </c:dLbls>
        <c:gapWidth val="25"/>
        <c:overlap val="100"/>
        <c:axId val="1814050943"/>
        <c:axId val="1814052383"/>
      </c:barChart>
      <c:catAx>
        <c:axId val="1814050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052383"/>
        <c:crosses val="autoZero"/>
        <c:auto val="1"/>
        <c:lblAlgn val="ctr"/>
        <c:lblOffset val="100"/>
        <c:noMultiLvlLbl val="0"/>
      </c:catAx>
      <c:valAx>
        <c:axId val="1814052383"/>
        <c:scaling>
          <c:orientation val="minMax"/>
        </c:scaling>
        <c:delete val="1"/>
        <c:axPos val="l"/>
        <c:numFmt formatCode="0%" sourceLinked="1"/>
        <c:majorTickMark val="out"/>
        <c:minorTickMark val="none"/>
        <c:tickLblPos val="nextTo"/>
        <c:crossAx val="181405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centre data analysis excel project.xlsx]Pivots!Rep Satisfaction</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Pivots!$B$48</c:f>
              <c:strCache>
                <c:ptCount val="1"/>
                <c:pt idx="0">
                  <c:v>Total</c:v>
                </c:pt>
              </c:strCache>
            </c:strRef>
          </c:tx>
          <c:spPr>
            <a:solidFill>
              <a:srgbClr val="0070C0"/>
            </a:solidFill>
            <a:ln>
              <a:noFill/>
            </a:ln>
            <a:effectLst/>
          </c:spPr>
          <c:invertIfNegative val="0"/>
          <c:cat>
            <c:strRef>
              <c:f>Pivots!$A$49:$A$54</c:f>
              <c:strCache>
                <c:ptCount val="5"/>
                <c:pt idx="0">
                  <c:v>1</c:v>
                </c:pt>
                <c:pt idx="1">
                  <c:v>2</c:v>
                </c:pt>
                <c:pt idx="2">
                  <c:v>3</c:v>
                </c:pt>
                <c:pt idx="3">
                  <c:v>4</c:v>
                </c:pt>
                <c:pt idx="4">
                  <c:v>5</c:v>
                </c:pt>
              </c:strCache>
            </c:strRef>
          </c:cat>
          <c:val>
            <c:numRef>
              <c:f>Pivots!$B$49:$B$54</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9CA1-461C-A4FB-5540F1349BA3}"/>
            </c:ext>
          </c:extLst>
        </c:ser>
        <c:dLbls>
          <c:showLegendKey val="0"/>
          <c:showVal val="0"/>
          <c:showCatName val="0"/>
          <c:showSerName val="0"/>
          <c:showPercent val="0"/>
          <c:showBubbleSize val="0"/>
        </c:dLbls>
        <c:gapWidth val="10"/>
        <c:overlap val="-27"/>
        <c:axId val="2121487903"/>
        <c:axId val="2121498943"/>
      </c:barChart>
      <c:catAx>
        <c:axId val="212148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98943"/>
        <c:crosses val="autoZero"/>
        <c:auto val="1"/>
        <c:lblAlgn val="ctr"/>
        <c:lblOffset val="100"/>
        <c:noMultiLvlLbl val="0"/>
      </c:catAx>
      <c:valAx>
        <c:axId val="21214989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487903"/>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chart" Target="../charts/chart2.xml"/><Relationship Id="rId3" Type="http://schemas.openxmlformats.org/officeDocument/2006/relationships/image" Target="../media/image2.svg"/><Relationship Id="rId7" Type="http://schemas.openxmlformats.org/officeDocument/2006/relationships/image" Target="../media/image6.png"/><Relationship Id="rId12" Type="http://schemas.openxmlformats.org/officeDocument/2006/relationships/image" Target="../media/image11.svg"/><Relationship Id="rId17" Type="http://schemas.openxmlformats.org/officeDocument/2006/relationships/chart" Target="../charts/chart6.xml"/><Relationship Id="rId2" Type="http://schemas.openxmlformats.org/officeDocument/2006/relationships/image" Target="../media/image1.png"/><Relationship Id="rId16" Type="http://schemas.openxmlformats.org/officeDocument/2006/relationships/chart" Target="../charts/chart5.xml"/><Relationship Id="rId1" Type="http://schemas.openxmlformats.org/officeDocument/2006/relationships/chart" Target="../charts/chart1.xml"/><Relationship Id="rId6" Type="http://schemas.openxmlformats.org/officeDocument/2006/relationships/image" Target="../media/image5.svg"/><Relationship Id="rId11" Type="http://schemas.openxmlformats.org/officeDocument/2006/relationships/image" Target="../media/image10.png"/><Relationship Id="rId5" Type="http://schemas.openxmlformats.org/officeDocument/2006/relationships/image" Target="../media/image4.svg"/><Relationship Id="rId15" Type="http://schemas.openxmlformats.org/officeDocument/2006/relationships/chart" Target="../charts/chart4.xml"/><Relationship Id="rId10" Type="http://schemas.openxmlformats.org/officeDocument/2006/relationships/image" Target="../media/image9.sv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520700</xdr:colOff>
      <xdr:row>15</xdr:row>
      <xdr:rowOff>177800</xdr:rowOff>
    </xdr:from>
    <xdr:to>
      <xdr:col>10</xdr:col>
      <xdr:colOff>609600</xdr:colOff>
      <xdr:row>28</xdr:row>
      <xdr:rowOff>177800</xdr:rowOff>
    </xdr:to>
    <xdr:sp macro="" textlink="">
      <xdr:nvSpPr>
        <xdr:cNvPr id="32" name="Rectangle 31">
          <a:extLst>
            <a:ext uri="{FF2B5EF4-FFF2-40B4-BE49-F238E27FC236}">
              <a16:creationId xmlns:a16="http://schemas.microsoft.com/office/drawing/2014/main" id="{3BDA3351-D776-F096-FDA0-D5B61B421AC4}"/>
            </a:ext>
          </a:extLst>
        </xdr:cNvPr>
        <xdr:cNvSpPr/>
      </xdr:nvSpPr>
      <xdr:spPr>
        <a:xfrm>
          <a:off x="2514600" y="3308350"/>
          <a:ext cx="4711700" cy="23939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480453</xdr:colOff>
      <xdr:row>1</xdr:row>
      <xdr:rowOff>118128</xdr:rowOff>
    </xdr:from>
    <xdr:to>
      <xdr:col>14</xdr:col>
      <xdr:colOff>166687</xdr:colOff>
      <xdr:row>13</xdr:row>
      <xdr:rowOff>125600</xdr:rowOff>
    </xdr:to>
    <xdr:graphicFrame macro="">
      <xdr:nvGraphicFramePr>
        <xdr:cNvPr id="28" name="Chart 27">
          <a:extLst>
            <a:ext uri="{FF2B5EF4-FFF2-40B4-BE49-F238E27FC236}">
              <a16:creationId xmlns:a16="http://schemas.microsoft.com/office/drawing/2014/main" id="{EA85CBA6-D7FD-404B-9B7E-74A614359050}"/>
            </a:ext>
            <a:ext uri="{147F2762-F138-4A5C-976F-8EAC2B608ADB}">
              <a16:predDERef xmlns:a16="http://schemas.microsoft.com/office/drawing/2014/main" pred="{3BDA3351-D776-F096-FDA0-D5B61B421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1</xdr:row>
      <xdr:rowOff>171450</xdr:rowOff>
    </xdr:from>
    <xdr:to>
      <xdr:col>3</xdr:col>
      <xdr:colOff>190500</xdr:colOff>
      <xdr:row>6</xdr:row>
      <xdr:rowOff>165100</xdr:rowOff>
    </xdr:to>
    <xdr:sp macro="" textlink="Pivots!A4">
      <xdr:nvSpPr>
        <xdr:cNvPr id="2" name="Rectangle 1">
          <a:extLst>
            <a:ext uri="{FF2B5EF4-FFF2-40B4-BE49-F238E27FC236}">
              <a16:creationId xmlns:a16="http://schemas.microsoft.com/office/drawing/2014/main" id="{2C0791A5-E974-6318-F39E-8078823AD39B}"/>
            </a:ext>
          </a:extLst>
        </xdr:cNvPr>
        <xdr:cNvSpPr/>
      </xdr:nvSpPr>
      <xdr:spPr>
        <a:xfrm>
          <a:off x="691403" y="731744"/>
          <a:ext cx="1486273" cy="927474"/>
        </a:xfrm>
        <a:prstGeom prst="rect">
          <a:avLst/>
        </a:prstGeom>
        <a:solidFill>
          <a:srgbClr val="CC33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0AEB0A4-6781-4B8C-AEAB-5112F32587FF}" type="TxLink">
            <a:rPr lang="en-US" sz="2400" b="0" i="0" u="none" strike="noStrike">
              <a:solidFill>
                <a:schemeClr val="bg1"/>
              </a:solidFill>
              <a:latin typeface="+mj-lt"/>
            </a:rPr>
            <a:pPr algn="ctr"/>
            <a:t>1,000</a:t>
          </a:fld>
          <a:endParaRPr lang="en-US" sz="2400">
            <a:solidFill>
              <a:schemeClr val="bg1"/>
            </a:solidFill>
            <a:latin typeface="+mj-lt"/>
          </a:endParaRPr>
        </a:p>
      </xdr:txBody>
    </xdr:sp>
    <xdr:clientData/>
  </xdr:twoCellAnchor>
  <xdr:twoCellAnchor>
    <xdr:from>
      <xdr:col>1</xdr:col>
      <xdr:colOff>196850</xdr:colOff>
      <xdr:row>1</xdr:row>
      <xdr:rowOff>157481</xdr:rowOff>
    </xdr:from>
    <xdr:to>
      <xdr:col>3</xdr:col>
      <xdr:colOff>69850</xdr:colOff>
      <xdr:row>2</xdr:row>
      <xdr:rowOff>165100</xdr:rowOff>
    </xdr:to>
    <xdr:sp macro="" textlink="">
      <xdr:nvSpPr>
        <xdr:cNvPr id="3" name="TextBox 2">
          <a:extLst>
            <a:ext uri="{FF2B5EF4-FFF2-40B4-BE49-F238E27FC236}">
              <a16:creationId xmlns:a16="http://schemas.microsoft.com/office/drawing/2014/main" id="{6151BE32-1C40-CCFC-F220-143BBB32ED3D}"/>
            </a:ext>
          </a:extLst>
        </xdr:cNvPr>
        <xdr:cNvSpPr txBox="1"/>
      </xdr:nvSpPr>
      <xdr:spPr>
        <a:xfrm>
          <a:off x="869950" y="709931"/>
          <a:ext cx="1193800" cy="19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Calls</a:t>
          </a:r>
        </a:p>
      </xdr:txBody>
    </xdr:sp>
    <xdr:clientData/>
  </xdr:twoCellAnchor>
  <xdr:twoCellAnchor editAs="oneCell">
    <xdr:from>
      <xdr:col>1</xdr:col>
      <xdr:colOff>29267</xdr:colOff>
      <xdr:row>2</xdr:row>
      <xdr:rowOff>15185</xdr:rowOff>
    </xdr:from>
    <xdr:to>
      <xdr:col>1</xdr:col>
      <xdr:colOff>270623</xdr:colOff>
      <xdr:row>3</xdr:row>
      <xdr:rowOff>53826</xdr:rowOff>
    </xdr:to>
    <xdr:pic>
      <xdr:nvPicPr>
        <xdr:cNvPr id="4" name="Graphic 3" descr="Receiver with solid fill">
          <a:extLst>
            <a:ext uri="{FF2B5EF4-FFF2-40B4-BE49-F238E27FC236}">
              <a16:creationId xmlns:a16="http://schemas.microsoft.com/office/drawing/2014/main" id="{720DC777-4E0C-421D-BA76-D7911CFC4A2D}"/>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856912">
          <a:off x="701620" y="762244"/>
          <a:ext cx="241356" cy="234931"/>
        </a:xfrm>
        <a:prstGeom prst="rect">
          <a:avLst/>
        </a:prstGeom>
      </xdr:spPr>
    </xdr:pic>
    <xdr:clientData/>
  </xdr:twoCellAnchor>
  <xdr:oneCellAnchor>
    <xdr:from>
      <xdr:col>1</xdr:col>
      <xdr:colOff>387350</xdr:colOff>
      <xdr:row>4</xdr:row>
      <xdr:rowOff>158750</xdr:rowOff>
    </xdr:from>
    <xdr:ext cx="825500" cy="264560"/>
    <xdr:sp macro="" textlink="Pivots!A8">
      <xdr:nvSpPr>
        <xdr:cNvPr id="5" name="TextBox 4">
          <a:extLst>
            <a:ext uri="{FF2B5EF4-FFF2-40B4-BE49-F238E27FC236}">
              <a16:creationId xmlns:a16="http://schemas.microsoft.com/office/drawing/2014/main" id="{6386E5D2-E991-68DB-13DC-DF42B7923D58}"/>
            </a:ext>
          </a:extLst>
        </xdr:cNvPr>
        <xdr:cNvSpPr txBox="1"/>
      </xdr:nvSpPr>
      <xdr:spPr>
        <a:xfrm>
          <a:off x="1060450" y="1263650"/>
          <a:ext cx="8255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42A5C6B-54DB-4FF4-B0D0-DC6B1142094B}" type="TxLink">
            <a:rPr lang="en-US" sz="1100" b="0" i="0" u="none" strike="noStrike">
              <a:solidFill>
                <a:schemeClr val="bg1">
                  <a:lumMod val="95000"/>
                </a:schemeClr>
              </a:solidFill>
              <a:latin typeface="Aptos"/>
            </a:rPr>
            <a:pPr algn="ctr"/>
            <a:t>189</a:t>
          </a:fld>
          <a:endParaRPr lang="en-IN" sz="1100">
            <a:solidFill>
              <a:schemeClr val="bg1">
                <a:lumMod val="95000"/>
              </a:schemeClr>
            </a:solidFill>
          </a:endParaRPr>
        </a:p>
      </xdr:txBody>
    </xdr:sp>
    <xdr:clientData/>
  </xdr:oneCellAnchor>
  <xdr:twoCellAnchor>
    <xdr:from>
      <xdr:col>1</xdr:col>
      <xdr:colOff>38100</xdr:colOff>
      <xdr:row>9</xdr:row>
      <xdr:rowOff>0</xdr:rowOff>
    </xdr:from>
    <xdr:to>
      <xdr:col>3</xdr:col>
      <xdr:colOff>209550</xdr:colOff>
      <xdr:row>13</xdr:row>
      <xdr:rowOff>177800</xdr:rowOff>
    </xdr:to>
    <xdr:sp macro="" textlink="Pivots!B4">
      <xdr:nvSpPr>
        <xdr:cNvPr id="6" name="Rectangle 5">
          <a:extLst>
            <a:ext uri="{FF2B5EF4-FFF2-40B4-BE49-F238E27FC236}">
              <a16:creationId xmlns:a16="http://schemas.microsoft.com/office/drawing/2014/main" id="{B6AF1C6A-EFAC-487E-A2A8-3687A3D94D6A}"/>
            </a:ext>
          </a:extLst>
        </xdr:cNvPr>
        <xdr:cNvSpPr/>
      </xdr:nvSpPr>
      <xdr:spPr>
        <a:xfrm>
          <a:off x="711200" y="2025650"/>
          <a:ext cx="1492250" cy="914400"/>
        </a:xfrm>
        <a:prstGeom prst="rect">
          <a:avLst/>
        </a:prstGeom>
        <a:solidFill>
          <a:srgbClr val="CC33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259446E-1759-45E0-A1D7-7EA2F8732806}" type="TxLink">
            <a:rPr lang="en-US" sz="2400" b="0" i="0" u="none" strike="noStrike">
              <a:solidFill>
                <a:schemeClr val="bg1"/>
              </a:solidFill>
              <a:latin typeface="+mj-lt"/>
              <a:ea typeface="+mn-ea"/>
              <a:cs typeface="+mn-cs"/>
            </a:rPr>
            <a:pPr marL="0" indent="0" algn="ctr"/>
            <a:t>₹ 96,623</a:t>
          </a:fld>
          <a:endParaRPr lang="en-US" sz="2400" b="0" i="0" u="none" strike="noStrike">
            <a:solidFill>
              <a:schemeClr val="bg1"/>
            </a:solidFill>
            <a:latin typeface="+mj-lt"/>
            <a:ea typeface="+mn-ea"/>
            <a:cs typeface="+mn-cs"/>
          </a:endParaRPr>
        </a:p>
      </xdr:txBody>
    </xdr:sp>
    <xdr:clientData/>
  </xdr:twoCellAnchor>
  <xdr:twoCellAnchor>
    <xdr:from>
      <xdr:col>1</xdr:col>
      <xdr:colOff>215900</xdr:colOff>
      <xdr:row>9</xdr:row>
      <xdr:rowOff>68581</xdr:rowOff>
    </xdr:from>
    <xdr:to>
      <xdr:col>3</xdr:col>
      <xdr:colOff>88900</xdr:colOff>
      <xdr:row>10</xdr:row>
      <xdr:rowOff>76200</xdr:rowOff>
    </xdr:to>
    <xdr:sp macro="" textlink="">
      <xdr:nvSpPr>
        <xdr:cNvPr id="7" name="TextBox 6">
          <a:extLst>
            <a:ext uri="{FF2B5EF4-FFF2-40B4-BE49-F238E27FC236}">
              <a16:creationId xmlns:a16="http://schemas.microsoft.com/office/drawing/2014/main" id="{B36B68B7-6FFB-421A-BEFD-AF6815604A8B}"/>
            </a:ext>
          </a:extLst>
        </xdr:cNvPr>
        <xdr:cNvSpPr txBox="1"/>
      </xdr:nvSpPr>
      <xdr:spPr>
        <a:xfrm>
          <a:off x="889000" y="2094231"/>
          <a:ext cx="1193800" cy="19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Amount</a:t>
          </a:r>
        </a:p>
      </xdr:txBody>
    </xdr:sp>
    <xdr:clientData/>
  </xdr:twoCellAnchor>
  <xdr:twoCellAnchor editAs="oneCell">
    <xdr:from>
      <xdr:col>1</xdr:col>
      <xdr:colOff>35477</xdr:colOff>
      <xdr:row>9</xdr:row>
      <xdr:rowOff>17768</xdr:rowOff>
    </xdr:from>
    <xdr:to>
      <xdr:col>1</xdr:col>
      <xdr:colOff>324002</xdr:colOff>
      <xdr:row>10</xdr:row>
      <xdr:rowOff>110004</xdr:rowOff>
    </xdr:to>
    <xdr:pic>
      <xdr:nvPicPr>
        <xdr:cNvPr id="8" name="Graphic 7">
          <a:extLst>
            <a:ext uri="{FF2B5EF4-FFF2-40B4-BE49-F238E27FC236}">
              <a16:creationId xmlns:a16="http://schemas.microsoft.com/office/drawing/2014/main" id="{566D185F-C20F-4B33-B2C6-0D397F5666F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707830" y="2072180"/>
          <a:ext cx="288525" cy="288525"/>
        </a:xfrm>
        <a:prstGeom prst="rect">
          <a:avLst/>
        </a:prstGeom>
      </xdr:spPr>
    </xdr:pic>
    <xdr:clientData/>
  </xdr:twoCellAnchor>
  <xdr:oneCellAnchor>
    <xdr:from>
      <xdr:col>1</xdr:col>
      <xdr:colOff>406400</xdr:colOff>
      <xdr:row>12</xdr:row>
      <xdr:rowOff>69850</xdr:rowOff>
    </xdr:from>
    <xdr:ext cx="825500" cy="264560"/>
    <xdr:sp macro="" textlink="Pivots!B8">
      <xdr:nvSpPr>
        <xdr:cNvPr id="9" name="TextBox 8">
          <a:extLst>
            <a:ext uri="{FF2B5EF4-FFF2-40B4-BE49-F238E27FC236}">
              <a16:creationId xmlns:a16="http://schemas.microsoft.com/office/drawing/2014/main" id="{B9A93863-0ABC-47E1-874D-1A0B2AA8704E}"/>
            </a:ext>
          </a:extLst>
        </xdr:cNvPr>
        <xdr:cNvSpPr txBox="1"/>
      </xdr:nvSpPr>
      <xdr:spPr>
        <a:xfrm>
          <a:off x="1079500" y="2647950"/>
          <a:ext cx="8255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71C6AC16-63A7-4934-9E8F-70D22304D7F8}" type="TxLink">
            <a:rPr lang="en-US" sz="1100" b="0" i="0" u="none" strike="noStrike">
              <a:solidFill>
                <a:schemeClr val="bg1">
                  <a:lumMod val="95000"/>
                </a:schemeClr>
              </a:solidFill>
              <a:latin typeface="Aptos"/>
            </a:rPr>
            <a:pPr algn="ctr"/>
            <a:t>₹ 18,415</a:t>
          </a:fld>
          <a:endParaRPr lang="en-IN" sz="1100">
            <a:solidFill>
              <a:schemeClr val="bg1">
                <a:lumMod val="95000"/>
              </a:schemeClr>
            </a:solidFill>
          </a:endParaRPr>
        </a:p>
      </xdr:txBody>
    </xdr:sp>
    <xdr:clientData/>
  </xdr:oneCellAnchor>
  <xdr:twoCellAnchor>
    <xdr:from>
      <xdr:col>1</xdr:col>
      <xdr:colOff>158750</xdr:colOff>
      <xdr:row>17</xdr:row>
      <xdr:rowOff>68581</xdr:rowOff>
    </xdr:from>
    <xdr:to>
      <xdr:col>3</xdr:col>
      <xdr:colOff>31750</xdr:colOff>
      <xdr:row>18</xdr:row>
      <xdr:rowOff>76200</xdr:rowOff>
    </xdr:to>
    <xdr:sp macro="" textlink="">
      <xdr:nvSpPr>
        <xdr:cNvPr id="11" name="TextBox 10">
          <a:extLst>
            <a:ext uri="{FF2B5EF4-FFF2-40B4-BE49-F238E27FC236}">
              <a16:creationId xmlns:a16="http://schemas.microsoft.com/office/drawing/2014/main" id="{96AE7038-9D90-4D79-A734-96506AE55B65}"/>
            </a:ext>
          </a:extLst>
        </xdr:cNvPr>
        <xdr:cNvSpPr txBox="1"/>
      </xdr:nvSpPr>
      <xdr:spPr>
        <a:xfrm>
          <a:off x="831850" y="3567431"/>
          <a:ext cx="1193800" cy="19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Calls</a:t>
          </a:r>
        </a:p>
      </xdr:txBody>
    </xdr:sp>
    <xdr:clientData/>
  </xdr:twoCellAnchor>
  <xdr:twoCellAnchor editAs="oneCell">
    <xdr:from>
      <xdr:col>1</xdr:col>
      <xdr:colOff>409102</xdr:colOff>
      <xdr:row>17</xdr:row>
      <xdr:rowOff>70062</xdr:rowOff>
    </xdr:from>
    <xdr:to>
      <xdr:col>1</xdr:col>
      <xdr:colOff>598418</xdr:colOff>
      <xdr:row>18</xdr:row>
      <xdr:rowOff>58048</xdr:rowOff>
    </xdr:to>
    <xdr:pic>
      <xdr:nvPicPr>
        <xdr:cNvPr id="12" name="Graphic 11" descr="Receiver with solid fill">
          <a:extLst>
            <a:ext uri="{FF2B5EF4-FFF2-40B4-BE49-F238E27FC236}">
              <a16:creationId xmlns:a16="http://schemas.microsoft.com/office/drawing/2014/main" id="{3A72B213-53F8-4031-A85D-13465FDE93D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6"/>
            </a:ext>
          </a:extLst>
        </a:blip>
        <a:stretch>
          <a:fillRect/>
        </a:stretch>
      </xdr:blipFill>
      <xdr:spPr>
        <a:xfrm rot="856912">
          <a:off x="1082202" y="3568912"/>
          <a:ext cx="189316" cy="181661"/>
        </a:xfrm>
        <a:prstGeom prst="rect">
          <a:avLst/>
        </a:prstGeom>
      </xdr:spPr>
    </xdr:pic>
    <xdr:clientData/>
  </xdr:twoCellAnchor>
  <xdr:oneCellAnchor>
    <xdr:from>
      <xdr:col>1</xdr:col>
      <xdr:colOff>349250</xdr:colOff>
      <xdr:row>20</xdr:row>
      <xdr:rowOff>69850</xdr:rowOff>
    </xdr:from>
    <xdr:ext cx="825500" cy="264560"/>
    <xdr:sp macro="" textlink="Pivots!A8">
      <xdr:nvSpPr>
        <xdr:cNvPr id="13" name="TextBox 12">
          <a:extLst>
            <a:ext uri="{FF2B5EF4-FFF2-40B4-BE49-F238E27FC236}">
              <a16:creationId xmlns:a16="http://schemas.microsoft.com/office/drawing/2014/main" id="{1DC11634-4A34-4A97-AFB1-779593B9F6E2}"/>
            </a:ext>
          </a:extLst>
        </xdr:cNvPr>
        <xdr:cNvSpPr txBox="1"/>
      </xdr:nvSpPr>
      <xdr:spPr>
        <a:xfrm>
          <a:off x="1022350" y="4121150"/>
          <a:ext cx="8255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42A5C6B-54DB-4FF4-B0D0-DC6B1142094B}" type="TxLink">
            <a:rPr lang="en-US" sz="1100" b="0" i="0" u="none" strike="noStrike">
              <a:solidFill>
                <a:schemeClr val="bg1">
                  <a:lumMod val="95000"/>
                </a:schemeClr>
              </a:solidFill>
              <a:latin typeface="Aptos"/>
            </a:rPr>
            <a:pPr algn="ctr"/>
            <a:t>189</a:t>
          </a:fld>
          <a:endParaRPr lang="en-IN" sz="1100">
            <a:solidFill>
              <a:schemeClr val="bg1">
                <a:lumMod val="95000"/>
              </a:schemeClr>
            </a:solidFill>
          </a:endParaRPr>
        </a:p>
      </xdr:txBody>
    </xdr:sp>
    <xdr:clientData/>
  </xdr:oneCellAnchor>
  <xdr:twoCellAnchor>
    <xdr:from>
      <xdr:col>1</xdr:col>
      <xdr:colOff>0</xdr:colOff>
      <xdr:row>23</xdr:row>
      <xdr:rowOff>0</xdr:rowOff>
    </xdr:from>
    <xdr:to>
      <xdr:col>3</xdr:col>
      <xdr:colOff>171450</xdr:colOff>
      <xdr:row>27</xdr:row>
      <xdr:rowOff>177800</xdr:rowOff>
    </xdr:to>
    <xdr:sp macro="" textlink="Pivots!D4">
      <xdr:nvSpPr>
        <xdr:cNvPr id="14" name="Rectangle 13">
          <a:extLst>
            <a:ext uri="{FF2B5EF4-FFF2-40B4-BE49-F238E27FC236}">
              <a16:creationId xmlns:a16="http://schemas.microsoft.com/office/drawing/2014/main" id="{89B6DD58-B9E2-4B55-A921-BA3E29EAD54E}"/>
            </a:ext>
          </a:extLst>
        </xdr:cNvPr>
        <xdr:cNvSpPr/>
      </xdr:nvSpPr>
      <xdr:spPr>
        <a:xfrm>
          <a:off x="673100" y="4603750"/>
          <a:ext cx="1492250" cy="914400"/>
        </a:xfrm>
        <a:prstGeom prst="rect">
          <a:avLst/>
        </a:prstGeom>
        <a:solidFill>
          <a:srgbClr val="CC33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6A79F51-1314-4B60-AFD5-6DECE496CBA9}"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1</xdr:col>
      <xdr:colOff>158750</xdr:colOff>
      <xdr:row>23</xdr:row>
      <xdr:rowOff>68581</xdr:rowOff>
    </xdr:from>
    <xdr:to>
      <xdr:col>3</xdr:col>
      <xdr:colOff>31750</xdr:colOff>
      <xdr:row>24</xdr:row>
      <xdr:rowOff>76200</xdr:rowOff>
    </xdr:to>
    <xdr:sp macro="" textlink="">
      <xdr:nvSpPr>
        <xdr:cNvPr id="15" name="TextBox 14">
          <a:extLst>
            <a:ext uri="{FF2B5EF4-FFF2-40B4-BE49-F238E27FC236}">
              <a16:creationId xmlns:a16="http://schemas.microsoft.com/office/drawing/2014/main" id="{EB2599AA-7EB5-4653-A027-E7018AA53AA4}"/>
            </a:ext>
          </a:extLst>
        </xdr:cNvPr>
        <xdr:cNvSpPr txBox="1"/>
      </xdr:nvSpPr>
      <xdr:spPr>
        <a:xfrm>
          <a:off x="831850" y="4672331"/>
          <a:ext cx="1193800" cy="19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Average</a:t>
          </a:r>
          <a:r>
            <a:rPr lang="en-IN" sz="1100" baseline="0">
              <a:solidFill>
                <a:schemeClr val="bg1">
                  <a:lumMod val="95000"/>
                </a:schemeClr>
              </a:solidFill>
            </a:rPr>
            <a:t> Rating</a:t>
          </a:r>
          <a:endParaRPr lang="en-IN" sz="1100">
            <a:solidFill>
              <a:schemeClr val="bg1">
                <a:lumMod val="95000"/>
              </a:schemeClr>
            </a:solidFill>
          </a:endParaRPr>
        </a:p>
      </xdr:txBody>
    </xdr:sp>
    <xdr:clientData/>
  </xdr:twoCellAnchor>
  <xdr:twoCellAnchor editAs="oneCell">
    <xdr:from>
      <xdr:col>1</xdr:col>
      <xdr:colOff>23151</xdr:colOff>
      <xdr:row>23</xdr:row>
      <xdr:rowOff>47649</xdr:rowOff>
    </xdr:from>
    <xdr:to>
      <xdr:col>1</xdr:col>
      <xdr:colOff>289266</xdr:colOff>
      <xdr:row>24</xdr:row>
      <xdr:rowOff>117475</xdr:rowOff>
    </xdr:to>
    <xdr:pic>
      <xdr:nvPicPr>
        <xdr:cNvPr id="16" name="Graphic 15">
          <a:extLst>
            <a:ext uri="{FF2B5EF4-FFF2-40B4-BE49-F238E27FC236}">
              <a16:creationId xmlns:a16="http://schemas.microsoft.com/office/drawing/2014/main" id="{B64AE8BE-F876-4DB7-AA89-0884D890D83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695504" y="4716767"/>
          <a:ext cx="266115" cy="266115"/>
        </a:xfrm>
        <a:prstGeom prst="rect">
          <a:avLst/>
        </a:prstGeom>
      </xdr:spPr>
    </xdr:pic>
    <xdr:clientData/>
  </xdr:twoCellAnchor>
  <xdr:oneCellAnchor>
    <xdr:from>
      <xdr:col>1</xdr:col>
      <xdr:colOff>349250</xdr:colOff>
      <xdr:row>26</xdr:row>
      <xdr:rowOff>69850</xdr:rowOff>
    </xdr:from>
    <xdr:ext cx="825500" cy="264560"/>
    <xdr:sp macro="" textlink="Pivots!D8">
      <xdr:nvSpPr>
        <xdr:cNvPr id="17" name="TextBox 16">
          <a:extLst>
            <a:ext uri="{FF2B5EF4-FFF2-40B4-BE49-F238E27FC236}">
              <a16:creationId xmlns:a16="http://schemas.microsoft.com/office/drawing/2014/main" id="{A53A70F3-76F8-4FA9-A89B-2B9141C2396C}"/>
            </a:ext>
          </a:extLst>
        </xdr:cNvPr>
        <xdr:cNvSpPr txBox="1"/>
      </xdr:nvSpPr>
      <xdr:spPr>
        <a:xfrm>
          <a:off x="1022350" y="5226050"/>
          <a:ext cx="8255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C4CEDEC8-8D6F-46B4-8463-9E0D7B738CDB}" type="TxLink">
            <a:rPr lang="en-US" sz="1100" b="0" i="0" u="none" strike="noStrike">
              <a:solidFill>
                <a:schemeClr val="bg1">
                  <a:lumMod val="95000"/>
                </a:schemeClr>
              </a:solidFill>
              <a:latin typeface="Aptos"/>
            </a:rPr>
            <a:pPr algn="ctr"/>
            <a:t>3.9</a:t>
          </a:fld>
          <a:endParaRPr lang="en-IN" sz="1100">
            <a:solidFill>
              <a:schemeClr val="bg1">
                <a:lumMod val="95000"/>
              </a:schemeClr>
            </a:solidFill>
          </a:endParaRPr>
        </a:p>
      </xdr:txBody>
    </xdr:sp>
    <xdr:clientData/>
  </xdr:oneCellAnchor>
  <xdr:twoCellAnchor>
    <xdr:from>
      <xdr:col>1</xdr:col>
      <xdr:colOff>0</xdr:colOff>
      <xdr:row>30</xdr:row>
      <xdr:rowOff>0</xdr:rowOff>
    </xdr:from>
    <xdr:to>
      <xdr:col>3</xdr:col>
      <xdr:colOff>171450</xdr:colOff>
      <xdr:row>34</xdr:row>
      <xdr:rowOff>177800</xdr:rowOff>
    </xdr:to>
    <xdr:sp macro="" textlink="Pivots!E4">
      <xdr:nvSpPr>
        <xdr:cNvPr id="18" name="Rectangle 17">
          <a:extLst>
            <a:ext uri="{FF2B5EF4-FFF2-40B4-BE49-F238E27FC236}">
              <a16:creationId xmlns:a16="http://schemas.microsoft.com/office/drawing/2014/main" id="{9011C451-9241-444E-A1F6-E430A8FEE0FB}"/>
            </a:ext>
          </a:extLst>
        </xdr:cNvPr>
        <xdr:cNvSpPr/>
      </xdr:nvSpPr>
      <xdr:spPr>
        <a:xfrm>
          <a:off x="673100" y="5892800"/>
          <a:ext cx="1492250" cy="914400"/>
        </a:xfrm>
        <a:prstGeom prst="rect">
          <a:avLst/>
        </a:prstGeom>
        <a:solidFill>
          <a:srgbClr val="CC33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C5125B3-FA40-47C6-8907-503116DFCE58}"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1</xdr:col>
      <xdr:colOff>158750</xdr:colOff>
      <xdr:row>30</xdr:row>
      <xdr:rowOff>68581</xdr:rowOff>
    </xdr:from>
    <xdr:to>
      <xdr:col>3</xdr:col>
      <xdr:colOff>31750</xdr:colOff>
      <xdr:row>31</xdr:row>
      <xdr:rowOff>76200</xdr:rowOff>
    </xdr:to>
    <xdr:sp macro="" textlink="">
      <xdr:nvSpPr>
        <xdr:cNvPr id="19" name="TextBox 18">
          <a:extLst>
            <a:ext uri="{FF2B5EF4-FFF2-40B4-BE49-F238E27FC236}">
              <a16:creationId xmlns:a16="http://schemas.microsoft.com/office/drawing/2014/main" id="{AB5C133F-6C48-40AF-900E-3636E6275EC7}"/>
            </a:ext>
          </a:extLst>
        </xdr:cNvPr>
        <xdr:cNvSpPr txBox="1"/>
      </xdr:nvSpPr>
      <xdr:spPr>
        <a:xfrm>
          <a:off x="831850" y="5961381"/>
          <a:ext cx="1193800" cy="19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Happy</a:t>
          </a:r>
          <a:r>
            <a:rPr lang="en-IN" sz="1100" baseline="0">
              <a:solidFill>
                <a:schemeClr val="bg1">
                  <a:lumMod val="95000"/>
                </a:schemeClr>
              </a:solidFill>
            </a:rPr>
            <a:t> Callers</a:t>
          </a:r>
          <a:endParaRPr lang="en-IN" sz="1100">
            <a:solidFill>
              <a:schemeClr val="bg1">
                <a:lumMod val="95000"/>
              </a:schemeClr>
            </a:solidFill>
          </a:endParaRPr>
        </a:p>
      </xdr:txBody>
    </xdr:sp>
    <xdr:clientData/>
  </xdr:twoCellAnchor>
  <xdr:twoCellAnchor editAs="oneCell">
    <xdr:from>
      <xdr:col>1</xdr:col>
      <xdr:colOff>45563</xdr:colOff>
      <xdr:row>30</xdr:row>
      <xdr:rowOff>62591</xdr:rowOff>
    </xdr:from>
    <xdr:to>
      <xdr:col>1</xdr:col>
      <xdr:colOff>281795</xdr:colOff>
      <xdr:row>31</xdr:row>
      <xdr:rowOff>112059</xdr:rowOff>
    </xdr:to>
    <xdr:pic>
      <xdr:nvPicPr>
        <xdr:cNvPr id="20" name="Graphic 19">
          <a:extLst>
            <a:ext uri="{FF2B5EF4-FFF2-40B4-BE49-F238E27FC236}">
              <a16:creationId xmlns:a16="http://schemas.microsoft.com/office/drawing/2014/main" id="{207ECCED-F503-4EB7-BBC6-29A8876BE39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717916" y="6039062"/>
          <a:ext cx="236232" cy="236232"/>
        </a:xfrm>
        <a:prstGeom prst="rect">
          <a:avLst/>
        </a:prstGeom>
      </xdr:spPr>
    </xdr:pic>
    <xdr:clientData/>
  </xdr:twoCellAnchor>
  <xdr:oneCellAnchor>
    <xdr:from>
      <xdr:col>1</xdr:col>
      <xdr:colOff>349250</xdr:colOff>
      <xdr:row>33</xdr:row>
      <xdr:rowOff>69850</xdr:rowOff>
    </xdr:from>
    <xdr:ext cx="825500" cy="264560"/>
    <xdr:sp macro="" textlink="Pivots!E8">
      <xdr:nvSpPr>
        <xdr:cNvPr id="21" name="TextBox 20">
          <a:extLst>
            <a:ext uri="{FF2B5EF4-FFF2-40B4-BE49-F238E27FC236}">
              <a16:creationId xmlns:a16="http://schemas.microsoft.com/office/drawing/2014/main" id="{7B830F3E-C02D-4C8F-824D-948E20D51DE6}"/>
            </a:ext>
          </a:extLst>
        </xdr:cNvPr>
        <xdr:cNvSpPr txBox="1"/>
      </xdr:nvSpPr>
      <xdr:spPr>
        <a:xfrm>
          <a:off x="1022350" y="6515100"/>
          <a:ext cx="8255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4FB9052F-CFB2-4B6B-902C-EB6B8AEF97AF}" type="TxLink">
            <a:rPr lang="en-US" sz="1100" b="0" i="0" u="none" strike="noStrike">
              <a:solidFill>
                <a:schemeClr val="bg1">
                  <a:lumMod val="95000"/>
                </a:schemeClr>
              </a:solidFill>
              <a:latin typeface="Aptos"/>
            </a:rPr>
            <a:pPr algn="ctr"/>
            <a:t>60</a:t>
          </a:fld>
          <a:endParaRPr lang="en-IN" sz="1100">
            <a:solidFill>
              <a:schemeClr val="bg1">
                <a:lumMod val="95000"/>
              </a:schemeClr>
            </a:solidFill>
          </a:endParaRPr>
        </a:p>
      </xdr:txBody>
    </xdr:sp>
    <xdr:clientData/>
  </xdr:oneCellAnchor>
  <xdr:twoCellAnchor>
    <xdr:from>
      <xdr:col>1</xdr:col>
      <xdr:colOff>0</xdr:colOff>
      <xdr:row>16</xdr:row>
      <xdr:rowOff>0</xdr:rowOff>
    </xdr:from>
    <xdr:to>
      <xdr:col>3</xdr:col>
      <xdr:colOff>171450</xdr:colOff>
      <xdr:row>20</xdr:row>
      <xdr:rowOff>177800</xdr:rowOff>
    </xdr:to>
    <xdr:sp macro="" textlink="Pivots!C4">
      <xdr:nvSpPr>
        <xdr:cNvPr id="22" name="Rectangle 21">
          <a:extLst>
            <a:ext uri="{FF2B5EF4-FFF2-40B4-BE49-F238E27FC236}">
              <a16:creationId xmlns:a16="http://schemas.microsoft.com/office/drawing/2014/main" id="{335DA848-9B07-48DE-BE2F-68BA90493A92}"/>
            </a:ext>
          </a:extLst>
        </xdr:cNvPr>
        <xdr:cNvSpPr/>
      </xdr:nvSpPr>
      <xdr:spPr>
        <a:xfrm>
          <a:off x="673100" y="3314700"/>
          <a:ext cx="1492250" cy="914400"/>
        </a:xfrm>
        <a:prstGeom prst="rect">
          <a:avLst/>
        </a:prstGeom>
        <a:solidFill>
          <a:srgbClr val="CC3300"/>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2C656E3-C579-4571-9F5D-C79A5331DE4A}"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1</xdr:col>
      <xdr:colOff>158750</xdr:colOff>
      <xdr:row>16</xdr:row>
      <xdr:rowOff>68581</xdr:rowOff>
    </xdr:from>
    <xdr:to>
      <xdr:col>3</xdr:col>
      <xdr:colOff>31750</xdr:colOff>
      <xdr:row>17</xdr:row>
      <xdr:rowOff>76200</xdr:rowOff>
    </xdr:to>
    <xdr:sp macro="" textlink="">
      <xdr:nvSpPr>
        <xdr:cNvPr id="23" name="TextBox 22">
          <a:extLst>
            <a:ext uri="{FF2B5EF4-FFF2-40B4-BE49-F238E27FC236}">
              <a16:creationId xmlns:a16="http://schemas.microsoft.com/office/drawing/2014/main" id="{8112E474-C200-49D5-AC44-7DCD945E64A3}"/>
            </a:ext>
          </a:extLst>
        </xdr:cNvPr>
        <xdr:cNvSpPr txBox="1"/>
      </xdr:nvSpPr>
      <xdr:spPr>
        <a:xfrm>
          <a:off x="831850" y="3383281"/>
          <a:ext cx="1193800" cy="191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rPr>
            <a:t>Duration</a:t>
          </a:r>
        </a:p>
      </xdr:txBody>
    </xdr:sp>
    <xdr:clientData/>
  </xdr:twoCellAnchor>
  <xdr:twoCellAnchor editAs="oneCell">
    <xdr:from>
      <xdr:col>1</xdr:col>
      <xdr:colOff>15681</xdr:colOff>
      <xdr:row>16</xdr:row>
      <xdr:rowOff>10296</xdr:rowOff>
    </xdr:from>
    <xdr:to>
      <xdr:col>1</xdr:col>
      <xdr:colOff>281796</xdr:colOff>
      <xdr:row>17</xdr:row>
      <xdr:rowOff>80122</xdr:rowOff>
    </xdr:to>
    <xdr:pic>
      <xdr:nvPicPr>
        <xdr:cNvPr id="24" name="Graphic 23">
          <a:extLst>
            <a:ext uri="{FF2B5EF4-FFF2-40B4-BE49-F238E27FC236}">
              <a16:creationId xmlns:a16="http://schemas.microsoft.com/office/drawing/2014/main" id="{D2252ED4-85C4-47FD-822E-EA799906DA6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8034" y="3372061"/>
          <a:ext cx="266115" cy="266115"/>
        </a:xfrm>
        <a:prstGeom prst="rect">
          <a:avLst/>
        </a:prstGeom>
      </xdr:spPr>
    </xdr:pic>
    <xdr:clientData/>
  </xdr:twoCellAnchor>
  <xdr:oneCellAnchor>
    <xdr:from>
      <xdr:col>1</xdr:col>
      <xdr:colOff>349250</xdr:colOff>
      <xdr:row>19</xdr:row>
      <xdr:rowOff>69850</xdr:rowOff>
    </xdr:from>
    <xdr:ext cx="825500" cy="264560"/>
    <xdr:sp macro="" textlink="Pivots!C8">
      <xdr:nvSpPr>
        <xdr:cNvPr id="25" name="TextBox 24">
          <a:extLst>
            <a:ext uri="{FF2B5EF4-FFF2-40B4-BE49-F238E27FC236}">
              <a16:creationId xmlns:a16="http://schemas.microsoft.com/office/drawing/2014/main" id="{ABA9C60D-64DC-45C6-90E4-99FA63A36561}"/>
            </a:ext>
          </a:extLst>
        </xdr:cNvPr>
        <xdr:cNvSpPr txBox="1"/>
      </xdr:nvSpPr>
      <xdr:spPr>
        <a:xfrm>
          <a:off x="1022350" y="3937000"/>
          <a:ext cx="825500" cy="26456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B027B7A1-9D5B-4110-A1B6-1C88817131B3}" type="TxLink">
            <a:rPr lang="en-US" sz="1100" b="0" i="0" u="none" strike="noStrike">
              <a:solidFill>
                <a:schemeClr val="bg1">
                  <a:lumMod val="95000"/>
                </a:schemeClr>
              </a:solidFill>
              <a:latin typeface="Aptos"/>
            </a:rPr>
            <a:pPr algn="ctr"/>
            <a:t>16,834</a:t>
          </a:fld>
          <a:endParaRPr lang="en-IN" sz="1100">
            <a:solidFill>
              <a:schemeClr val="bg1">
                <a:lumMod val="95000"/>
              </a:schemeClr>
            </a:solidFill>
          </a:endParaRPr>
        </a:p>
      </xdr:txBody>
    </xdr:sp>
    <xdr:clientData/>
  </xdr:oneCellAnchor>
  <xdr:twoCellAnchor editAs="oneCell">
    <xdr:from>
      <xdr:col>11</xdr:col>
      <xdr:colOff>182562</xdr:colOff>
      <xdr:row>15</xdr:row>
      <xdr:rowOff>7938</xdr:rowOff>
    </xdr:from>
    <xdr:to>
      <xdr:col>13</xdr:col>
      <xdr:colOff>547686</xdr:colOff>
      <xdr:row>25</xdr:row>
      <xdr:rowOff>80496</xdr:rowOff>
    </xdr:to>
    <mc:AlternateContent xmlns:mc="http://schemas.openxmlformats.org/markup-compatibility/2006" xmlns:a14="http://schemas.microsoft.com/office/drawing/2010/main">
      <mc:Choice Requires="a14">
        <xdr:graphicFrame macro="">
          <xdr:nvGraphicFramePr>
            <xdr:cNvPr id="26" name="Representative 1">
              <a:extLst>
                <a:ext uri="{FF2B5EF4-FFF2-40B4-BE49-F238E27FC236}">
                  <a16:creationId xmlns:a16="http://schemas.microsoft.com/office/drawing/2014/main" id="{73B56700-685A-4824-BC1B-96D4B789F1F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7273395" y="3239382"/>
              <a:ext cx="1691569" cy="20022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522942</xdr:colOff>
      <xdr:row>1</xdr:row>
      <xdr:rowOff>112060</xdr:rowOff>
    </xdr:from>
    <xdr:to>
      <xdr:col>10</xdr:col>
      <xdr:colOff>493059</xdr:colOff>
      <xdr:row>15</xdr:row>
      <xdr:rowOff>74706</xdr:rowOff>
    </xdr:to>
    <xdr:graphicFrame macro="">
      <xdr:nvGraphicFramePr>
        <xdr:cNvPr id="27" name="Chart 26">
          <a:extLst>
            <a:ext uri="{FF2B5EF4-FFF2-40B4-BE49-F238E27FC236}">
              <a16:creationId xmlns:a16="http://schemas.microsoft.com/office/drawing/2014/main" id="{1A509065-29FB-41DF-AA58-79F422DC259D}"/>
            </a:ext>
            <a:ext uri="{147F2762-F138-4A5C-976F-8EAC2B608ADB}">
              <a16:predDERef xmlns:a16="http://schemas.microsoft.com/office/drawing/2014/main" pred="{73B56700-685A-4824-BC1B-96D4B789F1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615950</xdr:colOff>
      <xdr:row>16</xdr:row>
      <xdr:rowOff>114300</xdr:rowOff>
    </xdr:from>
    <xdr:to>
      <xdr:col>7</xdr:col>
      <xdr:colOff>501650</xdr:colOff>
      <xdr:row>28</xdr:row>
      <xdr:rowOff>57150</xdr:rowOff>
    </xdr:to>
    <xdr:graphicFrame macro="">
      <xdr:nvGraphicFramePr>
        <xdr:cNvPr id="10" name="Chart 9">
          <a:extLst>
            <a:ext uri="{FF2B5EF4-FFF2-40B4-BE49-F238E27FC236}">
              <a16:creationId xmlns:a16="http://schemas.microsoft.com/office/drawing/2014/main" id="{2794A935-2C65-44F0-9F96-D112698765B8}"/>
            </a:ext>
            <a:ext uri="{147F2762-F138-4A5C-976F-8EAC2B608ADB}">
              <a16:predDERef xmlns:a16="http://schemas.microsoft.com/office/drawing/2014/main" pred="{1A509065-29FB-41DF-AA58-79F422DC2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304801</xdr:colOff>
      <xdr:row>16</xdr:row>
      <xdr:rowOff>114300</xdr:rowOff>
    </xdr:from>
    <xdr:to>
      <xdr:col>10</xdr:col>
      <xdr:colOff>590550</xdr:colOff>
      <xdr:row>28</xdr:row>
      <xdr:rowOff>57150</xdr:rowOff>
    </xdr:to>
    <xdr:graphicFrame macro="">
      <xdr:nvGraphicFramePr>
        <xdr:cNvPr id="29" name="Chart 28">
          <a:extLst>
            <a:ext uri="{FF2B5EF4-FFF2-40B4-BE49-F238E27FC236}">
              <a16:creationId xmlns:a16="http://schemas.microsoft.com/office/drawing/2014/main" id="{D71ABE1E-3D89-4893-8C5B-8B6DFFB0C319}"/>
            </a:ext>
            <a:ext uri="{147F2762-F138-4A5C-976F-8EAC2B608ADB}">
              <a16:predDERef xmlns:a16="http://schemas.microsoft.com/office/drawing/2014/main" pred="{2794A935-2C65-44F0-9F96-D11269876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261938</xdr:colOff>
      <xdr:row>1</xdr:row>
      <xdr:rowOff>119062</xdr:rowOff>
    </xdr:from>
    <xdr:to>
      <xdr:col>17</xdr:col>
      <xdr:colOff>282222</xdr:colOff>
      <xdr:row>16</xdr:row>
      <xdr:rowOff>123825</xdr:rowOff>
    </xdr:to>
    <xdr:graphicFrame macro="">
      <xdr:nvGraphicFramePr>
        <xdr:cNvPr id="30" name="Chart 29">
          <a:extLst>
            <a:ext uri="{FF2B5EF4-FFF2-40B4-BE49-F238E27FC236}">
              <a16:creationId xmlns:a16="http://schemas.microsoft.com/office/drawing/2014/main" id="{15437281-3708-4920-A2F0-5E112D8EE65C}"/>
            </a:ext>
            <a:ext uri="{147F2762-F138-4A5C-976F-8EAC2B608ADB}">
              <a16:predDERef xmlns:a16="http://schemas.microsoft.com/office/drawing/2014/main" pred="{D71ABE1E-3D89-4893-8C5B-8B6DFFB0C3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328614</xdr:colOff>
      <xdr:row>1</xdr:row>
      <xdr:rowOff>114299</xdr:rowOff>
    </xdr:from>
    <xdr:to>
      <xdr:col>20</xdr:col>
      <xdr:colOff>488950</xdr:colOff>
      <xdr:row>16</xdr:row>
      <xdr:rowOff>130174</xdr:rowOff>
    </xdr:to>
    <xdr:graphicFrame macro="">
      <xdr:nvGraphicFramePr>
        <xdr:cNvPr id="31" name="Chart 30">
          <a:extLst>
            <a:ext uri="{FF2B5EF4-FFF2-40B4-BE49-F238E27FC236}">
              <a16:creationId xmlns:a16="http://schemas.microsoft.com/office/drawing/2014/main" id="{5AB41C22-22A3-4131-B489-53E04B86D88E}"/>
            </a:ext>
            <a:ext uri="{147F2762-F138-4A5C-976F-8EAC2B608ADB}">
              <a16:predDERef xmlns:a16="http://schemas.microsoft.com/office/drawing/2014/main" pred="{15437281-3708-4920-A2F0-5E112D8EE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53.536058564816" backgroundQuery="1" createdVersion="8" refreshedVersion="8" minRefreshableVersion="3" recordCount="0" supportSubquery="1" supportAdvancedDrill="1" xr:uid="{38654FC8-54F9-4E99-8BB3-1E455EFD0FF1}">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49.662091550927" backgroundQuery="1" createdVersion="8" refreshedVersion="8" minRefreshableVersion="3" recordCount="0" supportSubquery="1" supportAdvancedDrill="1" xr:uid="{E792C48C-972E-43EF-B7EA-E5874D96AD8C}">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52.990104398152" backgroundQuery="1" createdVersion="8" refreshedVersion="8" minRefreshableVersion="3" recordCount="0" supportSubquery="1" supportAdvancedDrill="1" xr:uid="{D3C3E29B-67E4-492A-A9DE-683B5ECDF07F}">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53.582368402778" backgroundQuery="1" createdVersion="8" refreshedVersion="8" minRefreshableVersion="3" recordCount="0" supportSubquery="1" supportAdvancedDrill="1" xr:uid="{E84A898B-3FD9-4E37-A8FC-7F54A285D202}">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53.928393981485" backgroundQuery="1" createdVersion="8" refreshedVersion="8" minRefreshableVersion="3" recordCount="0" supportSubquery="1" supportAdvancedDrill="1" xr:uid="{E9E7E721-ADEE-4B4E-9D57-0F3CEC0D7A72}">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53.928394328701" backgroundQuery="1" createdVersion="8" refreshedVersion="8" minRefreshableVersion="3" recordCount="0" supportSubquery="1" supportAdvancedDrill="1" xr:uid="{B525F604-8C46-42F6-8AD9-A6B64592DB67}">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8">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53.928394675924" backgroundQuery="1" createdVersion="8" refreshedVersion="8" minRefreshableVersion="3" recordCount="0" supportSubquery="1" supportAdvancedDrill="1" xr:uid="{470F26C2-930C-42C1-867F-1D193612D4E7}">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53.928395023147" backgroundQuery="1" createdVersion="8" refreshedVersion="8" minRefreshableVersion="3" recordCount="0" supportSubquery="1" supportAdvancedDrill="1" xr:uid="{2076B95A-59E1-467D-8B93-855C919A3F97}">
  <cacheSource type="external" connectionId="1"/>
  <cacheFields count="1">
    <cacheField name="[calls].[Representative].[Representative]" caption="Representative" numFmtId="0" hierarchy="3" level="1">
      <sharedItems count="1">
        <s v="R01"/>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53.928395370371" backgroundQuery="1" createdVersion="8" refreshedVersion="8" minRefreshableVersion="3" recordCount="0" supportSubquery="1" supportAdvancedDrill="1" xr:uid="{6D8A3AA4-58BB-4322-9C6F-718A7BCB4E4B}">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 Yeshaswini Gowda" refreshedDate="45849.662087615739" backgroundQuery="1" createdVersion="3" refreshedVersion="8" minRefreshableVersion="3" recordCount="0" supportSubquery="1" supportAdvancedDrill="1" xr:uid="{AD1C82A9-F71E-48DE-94E1-2FEF848F0A18}">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9676516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A0A738-5493-42DD-92F2-62C8EBF7845D}" name="Summary pivot"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9ECAF-7C2C-40D4-89D8-00DD274C21B4}" name="Monthly trend" cacheId="6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1:C24" firstHeaderRow="0" firstDataRow="1" firstDataCol="1"/>
  <pivotFields count="5">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5D1D4A-39F1-4C01-9076-A1C46052CC22}" name="PivotTable1" cacheId="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40:D45"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9C0664-9B82-4799-8891-09B262249DC7}" name="rep pivot" cacheId="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2037AA-BE4B-4317-AC50-9EC5F743DA2C}" name="Rep Satisfaction" cacheId="6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9">
  <location ref="A48:B5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27"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4C4211-1C06-48AC-A791-D1F2544F266C}" name="Rep Amounts" cacheId="58"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9">
  <location ref="A59:G7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D3DDA8-D23D-4649-9BFB-385617ED3459}" name="Reps pivot"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7:C3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chartFormats count="2">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9663CE-41C0-463C-BB1A-72C0CBDD0E1C}" name="Weekly trend" cacheId="6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E11:F19"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8D07CF-DB40-4C56-B7E3-239C9716E87F}" name="PivotTable7" cacheId="6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D48:D4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18">
      <pivotArea dataOnly="0" labelOnly="1" fieldPosition="0">
        <references count="1">
          <reference field="0" count="0"/>
        </references>
      </pivotArea>
    </format>
    <format dxfId="17">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4</v>
    <v>A person in a skirt and a cardigan
Description automatically generated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23A8C4D-08B6-45D8-9991-E1DD465F1CDB}" sourceName="[calls].[Representative]">
  <pivotTables>
    <pivotTable tabId="6" name="rep pivot"/>
    <pivotTable tabId="6" name="Monthly trend"/>
    <pivotTable tabId="6" name="Weekly trend"/>
    <pivotTable tabId="6" name="PivotTable7"/>
    <pivotTable tabId="6" name="Rep Satisfaction"/>
  </pivotTables>
  <data>
    <olap pivotCacheId="99676516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75753462-C0AC-47A1-923E-C03468C682A6}" cache="Slicer_Representative" caption="Representative" level="1" style="SlicerStyleDark1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BA773F-E75A-47E6-A380-AC546152D378}" name="new" displayName="new" ref="E29:I34" totalsRowShown="0">
  <autoFilter ref="E29:I34" xr:uid="{3FBA773F-E75A-47E6-A380-AC546152D378}"/>
  <tableColumns count="5">
    <tableColumn id="1" xr3:uid="{96695A62-5189-4BBE-B01E-C63B0464DCE1}" name="Rep" dataDxfId="16">
      <calculatedColumnFormula>A28</calculatedColumnFormula>
    </tableColumn>
    <tableColumn id="2" xr3:uid="{D850C57B-8F92-4906-B1F7-50F6A8C3168F}" name="Calls" dataDxfId="15">
      <calculatedColumnFormula>B28</calculatedColumnFormula>
    </tableColumn>
    <tableColumn id="3" xr3:uid="{F7C90075-8516-4A5B-8201-797E852FE7C1}" name="Amount" dataDxfId="14">
      <calculatedColumnFormula>C28</calculatedColumnFormula>
    </tableColumn>
    <tableColumn id="4" xr3:uid="{C745C38A-B23F-4159-B75D-E0B9BF2A0B93}" name="Sel. Calls">
      <calculatedColumnFormula>IF(E30=$I$27,F30,NA())</calculatedColumnFormula>
    </tableColumn>
    <tableColumn id="5" xr3:uid="{09F0C47E-6EFB-43B4-8751-5F467E27CE79}" name="Sel. Amount">
      <calculatedColumnFormula>IF(E30=$I$27,G30,NA())</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7F9C-A618-4F3F-AEFF-7CE2C69DB50A}">
  <dimension ref="A1:BX133"/>
  <sheetViews>
    <sheetView tabSelected="1" zoomScale="90" zoomScaleNormal="90" workbookViewId="0">
      <selection activeCell="J37" sqref="J37"/>
    </sheetView>
  </sheetViews>
  <sheetFormatPr defaultRowHeight="15" customHeight="1" x14ac:dyDescent="0.35"/>
  <cols>
    <col min="1" max="1" width="2.83203125" customWidth="1"/>
    <col min="2" max="2" width="9.08203125" customWidth="1"/>
    <col min="15" max="15" width="12.25" customWidth="1"/>
    <col min="16" max="17" width="9.08203125" customWidth="1"/>
    <col min="18" max="18" width="9" customWidth="1"/>
    <col min="19" max="19" width="8.83203125" customWidth="1"/>
    <col min="20" max="20" width="9.5" customWidth="1"/>
    <col min="21" max="21" width="11.08203125" customWidth="1"/>
  </cols>
  <sheetData>
    <row r="1" spans="1:76" ht="38.25" customHeight="1" x14ac:dyDescent="0.7">
      <c r="A1" s="20"/>
      <c r="B1" s="42" t="s">
        <v>0</v>
      </c>
      <c r="C1" s="42"/>
      <c r="D1" s="42"/>
      <c r="E1" s="42"/>
      <c r="F1" s="42"/>
      <c r="G1" s="43"/>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row>
    <row r="2" spans="1:76" ht="14.5" x14ac:dyDescent="0.3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row>
    <row r="3" spans="1:76" ht="14.5"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row>
    <row r="4" spans="1:76" ht="14.5"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row>
    <row r="5" spans="1:76" ht="14.5" x14ac:dyDescent="0.3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row>
    <row r="6" spans="1:76" ht="14.5" x14ac:dyDescent="0.3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row>
    <row r="7" spans="1:76" ht="14.5" x14ac:dyDescent="0.3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row>
    <row r="8" spans="1:76" ht="14.5" x14ac:dyDescent="0.3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row>
    <row r="9" spans="1:76" ht="14.5"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row>
    <row r="10" spans="1:76" ht="14.5" x14ac:dyDescent="0.3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row>
    <row r="11" spans="1:76" ht="14.5" x14ac:dyDescent="0.3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row>
    <row r="12" spans="1:76" ht="14.5" x14ac:dyDescent="0.3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row>
    <row r="13" spans="1:76" ht="14.5" x14ac:dyDescent="0.3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row>
    <row r="14" spans="1:76" ht="14.5" x14ac:dyDescent="0.3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row>
    <row r="15" spans="1:76" ht="14.5" x14ac:dyDescent="0.3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row>
    <row r="16" spans="1:76" ht="14.5" x14ac:dyDescent="0.3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row>
    <row r="17" spans="1:76" ht="14.5" x14ac:dyDescent="0.3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row>
    <row r="18" spans="1:76" ht="14.5" x14ac:dyDescent="0.3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row>
    <row r="19" spans="1:76" ht="14.5" x14ac:dyDescent="0.35">
      <c r="A19" s="20"/>
      <c r="B19" s="20"/>
      <c r="C19" s="20"/>
      <c r="D19" s="20"/>
      <c r="E19" s="20"/>
      <c r="F19" s="20"/>
      <c r="G19" s="20"/>
      <c r="H19" s="20"/>
      <c r="I19" s="20"/>
      <c r="J19" s="20"/>
      <c r="K19" s="20"/>
      <c r="L19" s="20"/>
      <c r="M19" s="20"/>
      <c r="N19" s="20"/>
      <c r="O19" s="28"/>
      <c r="P19" s="37" t="str">
        <f>Pivots!B60</f>
        <v>R01</v>
      </c>
      <c r="Q19" s="37" t="str">
        <f>Pivots!C60</f>
        <v>R02</v>
      </c>
      <c r="R19" s="37" t="str">
        <f>Pivots!D60</f>
        <v>R03</v>
      </c>
      <c r="S19" s="37" t="str">
        <f>Pivots!E60</f>
        <v>R04</v>
      </c>
      <c r="T19" s="37" t="str">
        <f>Pivots!F60</f>
        <v>R05</v>
      </c>
      <c r="U19" s="38" t="s">
        <v>1</v>
      </c>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row>
    <row r="20" spans="1:76" ht="14.5" x14ac:dyDescent="0.35">
      <c r="A20" s="20"/>
      <c r="B20" s="20"/>
      <c r="C20" s="20"/>
      <c r="D20" s="20"/>
      <c r="E20" s="20"/>
      <c r="F20" s="20"/>
      <c r="G20" s="20"/>
      <c r="H20" s="20"/>
      <c r="I20" s="20"/>
      <c r="J20" s="20"/>
      <c r="K20" s="20"/>
      <c r="L20" s="20"/>
      <c r="M20" s="20"/>
      <c r="N20" s="20"/>
      <c r="O20" s="39" t="str">
        <f>Pivots!A61</f>
        <v>Cincinnati</v>
      </c>
      <c r="P20" s="29"/>
      <c r="Q20" s="29"/>
      <c r="R20" s="29"/>
      <c r="S20" s="29"/>
      <c r="T20" s="29"/>
      <c r="U20" s="3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row>
    <row r="21" spans="1:76" ht="14.5" x14ac:dyDescent="0.35">
      <c r="A21" s="20"/>
      <c r="B21" s="20"/>
      <c r="C21" s="20"/>
      <c r="D21" s="20"/>
      <c r="E21" s="20"/>
      <c r="F21" s="20"/>
      <c r="G21" s="20"/>
      <c r="H21" s="20"/>
      <c r="I21" s="20"/>
      <c r="J21" s="20"/>
      <c r="K21" s="20"/>
      <c r="L21" s="20"/>
      <c r="M21" s="20"/>
      <c r="N21" s="20"/>
      <c r="O21" s="31" t="str">
        <f>Pivots!A62</f>
        <v>C0003</v>
      </c>
      <c r="P21" s="32">
        <f>Pivots!B62</f>
        <v>891</v>
      </c>
      <c r="Q21" s="32">
        <f>Pivots!C62</f>
        <v>1332</v>
      </c>
      <c r="R21" s="32">
        <f>Pivots!D62</f>
        <v>1282</v>
      </c>
      <c r="S21" s="32">
        <f>Pivots!E62</f>
        <v>739</v>
      </c>
      <c r="T21" s="32">
        <f>Pivots!F62</f>
        <v>560</v>
      </c>
      <c r="U21" s="33">
        <f>Pivots!G62</f>
        <v>4804</v>
      </c>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row>
    <row r="22" spans="1:76" ht="14.5" x14ac:dyDescent="0.35">
      <c r="A22" s="20"/>
      <c r="B22" s="20"/>
      <c r="C22" s="20"/>
      <c r="D22" s="20"/>
      <c r="E22" s="20"/>
      <c r="F22" s="20"/>
      <c r="G22" s="20"/>
      <c r="H22" s="20"/>
      <c r="I22" s="20"/>
      <c r="J22" s="20"/>
      <c r="K22" s="20"/>
      <c r="L22" s="20"/>
      <c r="M22" s="20"/>
      <c r="N22" s="20"/>
      <c r="O22" s="31" t="str">
        <f>Pivots!A63</f>
        <v>C0004</v>
      </c>
      <c r="P22" s="32">
        <f>Pivots!B63</f>
        <v>1991</v>
      </c>
      <c r="Q22" s="32">
        <f>Pivots!C63</f>
        <v>1886</v>
      </c>
      <c r="R22" s="32">
        <f>Pivots!D63</f>
        <v>1206</v>
      </c>
      <c r="S22" s="32">
        <f>Pivots!E63</f>
        <v>884</v>
      </c>
      <c r="T22" s="32">
        <f>Pivots!F63</f>
        <v>1722</v>
      </c>
      <c r="U22" s="33">
        <f>Pivots!G63</f>
        <v>7689</v>
      </c>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row>
    <row r="23" spans="1:76" ht="14.5" x14ac:dyDescent="0.35">
      <c r="A23" s="20"/>
      <c r="B23" s="20"/>
      <c r="C23" s="20"/>
      <c r="D23" s="20"/>
      <c r="E23" s="20"/>
      <c r="F23" s="20"/>
      <c r="G23" s="20"/>
      <c r="H23" s="20"/>
      <c r="I23" s="20"/>
      <c r="J23" s="20"/>
      <c r="K23" s="20"/>
      <c r="L23" s="20"/>
      <c r="M23" s="20"/>
      <c r="N23" s="20"/>
      <c r="O23" s="31" t="str">
        <f>Pivots!A64</f>
        <v>C0011</v>
      </c>
      <c r="P23" s="32">
        <f>Pivots!B64</f>
        <v>1163</v>
      </c>
      <c r="Q23" s="32">
        <f>Pivots!C64</f>
        <v>1180</v>
      </c>
      <c r="R23" s="32">
        <f>Pivots!D64</f>
        <v>1616</v>
      </c>
      <c r="S23" s="32">
        <f>Pivots!E64</f>
        <v>1043</v>
      </c>
      <c r="T23" s="32">
        <f>Pivots!F64</f>
        <v>1747</v>
      </c>
      <c r="U23" s="33">
        <f>Pivots!G64</f>
        <v>6749</v>
      </c>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row>
    <row r="24" spans="1:76" ht="14.5" x14ac:dyDescent="0.35">
      <c r="A24" s="20"/>
      <c r="B24" s="20"/>
      <c r="C24" s="20"/>
      <c r="D24" s="20"/>
      <c r="E24" s="20"/>
      <c r="F24" s="20"/>
      <c r="G24" s="20"/>
      <c r="H24" s="20"/>
      <c r="I24" s="20"/>
      <c r="J24" s="20"/>
      <c r="K24" s="20"/>
      <c r="L24" s="20"/>
      <c r="M24" s="20"/>
      <c r="N24" s="20"/>
      <c r="O24" s="31" t="str">
        <f>Pivots!A65</f>
        <v>C0012</v>
      </c>
      <c r="P24" s="32">
        <f>Pivots!B65</f>
        <v>1438</v>
      </c>
      <c r="Q24" s="32">
        <f>Pivots!C65</f>
        <v>1616</v>
      </c>
      <c r="R24" s="32">
        <f>Pivots!D65</f>
        <v>866</v>
      </c>
      <c r="S24" s="32">
        <f>Pivots!E65</f>
        <v>829</v>
      </c>
      <c r="T24" s="32">
        <f>Pivots!F65</f>
        <v>2070</v>
      </c>
      <c r="U24" s="33">
        <f>Pivots!G65</f>
        <v>6819</v>
      </c>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row>
    <row r="25" spans="1:76" ht="14.5" x14ac:dyDescent="0.35">
      <c r="A25" s="20"/>
      <c r="B25" s="20"/>
      <c r="C25" s="20"/>
      <c r="D25" s="20"/>
      <c r="E25" s="20"/>
      <c r="F25" s="20"/>
      <c r="G25" s="20"/>
      <c r="H25" s="20"/>
      <c r="I25" s="20"/>
      <c r="J25" s="20"/>
      <c r="K25" s="20"/>
      <c r="L25" s="20"/>
      <c r="M25" s="20"/>
      <c r="N25" s="20"/>
      <c r="O25" s="39" t="str">
        <f>Pivots!A66</f>
        <v>Cleveland</v>
      </c>
      <c r="P25" s="32"/>
      <c r="Q25" s="32"/>
      <c r="R25" s="32"/>
      <c r="S25" s="32"/>
      <c r="T25" s="32"/>
      <c r="U25" s="33"/>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row>
    <row r="26" spans="1:76" ht="14.5" x14ac:dyDescent="0.35">
      <c r="A26" s="20"/>
      <c r="B26" s="20"/>
      <c r="C26" s="20"/>
      <c r="D26" s="20"/>
      <c r="E26" s="20"/>
      <c r="F26" s="20"/>
      <c r="G26" s="20"/>
      <c r="H26" s="20"/>
      <c r="I26" s="20"/>
      <c r="J26" s="20"/>
      <c r="K26" s="20"/>
      <c r="L26" s="20"/>
      <c r="M26" s="20"/>
      <c r="N26" s="20"/>
      <c r="O26" s="31" t="str">
        <f>Pivots!A67</f>
        <v>C0002</v>
      </c>
      <c r="P26" s="32">
        <f>Pivots!B67</f>
        <v>1233</v>
      </c>
      <c r="Q26" s="32">
        <f>Pivots!C67</f>
        <v>223</v>
      </c>
      <c r="R26" s="32">
        <f>Pivots!D67</f>
        <v>1680</v>
      </c>
      <c r="S26" s="32">
        <f>Pivots!E67</f>
        <v>990</v>
      </c>
      <c r="T26" s="32">
        <f>Pivots!F67</f>
        <v>1508</v>
      </c>
      <c r="U26" s="33">
        <f>Pivots!G67</f>
        <v>5634</v>
      </c>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row>
    <row r="27" spans="1:76" ht="14.5" customHeight="1" x14ac:dyDescent="0.35">
      <c r="A27" s="20"/>
      <c r="B27" s="20"/>
      <c r="C27" s="20"/>
      <c r="D27" s="20"/>
      <c r="E27" s="20"/>
      <c r="F27" s="20"/>
      <c r="G27" s="20"/>
      <c r="H27" s="20"/>
      <c r="I27" s="20"/>
      <c r="J27" s="20"/>
      <c r="K27" s="20"/>
      <c r="L27" s="47" t="e" vm="1">
        <v>#VALUE!</v>
      </c>
      <c r="M27" s="47"/>
      <c r="N27" s="20"/>
      <c r="O27" s="31" t="str">
        <f>Pivots!A68</f>
        <v>C0007</v>
      </c>
      <c r="P27" s="32">
        <f>Pivots!B68</f>
        <v>1598</v>
      </c>
      <c r="Q27" s="32">
        <f>Pivots!C68</f>
        <v>1907</v>
      </c>
      <c r="R27" s="32">
        <f>Pivots!D68</f>
        <v>869</v>
      </c>
      <c r="S27" s="32">
        <f>Pivots!E68</f>
        <v>1426</v>
      </c>
      <c r="T27" s="32">
        <f>Pivots!F68</f>
        <v>1416</v>
      </c>
      <c r="U27" s="33">
        <f>Pivots!G68</f>
        <v>7216</v>
      </c>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row>
    <row r="28" spans="1:76" ht="14.5" customHeight="1" x14ac:dyDescent="0.35">
      <c r="A28" s="20"/>
      <c r="B28" s="20"/>
      <c r="C28" s="20"/>
      <c r="D28" s="20"/>
      <c r="E28" s="20"/>
      <c r="F28" s="20"/>
      <c r="G28" s="20"/>
      <c r="H28" s="20"/>
      <c r="I28" s="20"/>
      <c r="J28" s="20"/>
      <c r="K28" s="20"/>
      <c r="L28" s="47"/>
      <c r="M28" s="47"/>
      <c r="N28" s="20"/>
      <c r="O28" s="31" t="str">
        <f>Pivots!A69</f>
        <v>C0008</v>
      </c>
      <c r="P28" s="32">
        <f>Pivots!B69</f>
        <v>900</v>
      </c>
      <c r="Q28" s="32">
        <f>Pivots!C69</f>
        <v>1016</v>
      </c>
      <c r="R28" s="32">
        <f>Pivots!D69</f>
        <v>960</v>
      </c>
      <c r="S28" s="32">
        <f>Pivots!E69</f>
        <v>940</v>
      </c>
      <c r="T28" s="32">
        <f>Pivots!F69</f>
        <v>1193</v>
      </c>
      <c r="U28" s="33">
        <f>Pivots!G69</f>
        <v>5009</v>
      </c>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row>
    <row r="29" spans="1:76" ht="14.5" customHeight="1" x14ac:dyDescent="0.35">
      <c r="A29" s="20"/>
      <c r="B29" s="20"/>
      <c r="C29" s="20"/>
      <c r="D29" s="20"/>
      <c r="E29" s="20"/>
      <c r="F29" s="20"/>
      <c r="G29" s="20"/>
      <c r="H29" s="20"/>
      <c r="I29" s="20"/>
      <c r="J29" s="20"/>
      <c r="K29" s="20"/>
      <c r="L29" s="47"/>
      <c r="M29" s="47"/>
      <c r="N29" s="20"/>
      <c r="O29" s="31" t="str">
        <f>Pivots!A70</f>
        <v>C0010</v>
      </c>
      <c r="P29" s="32">
        <f>Pivots!B70</f>
        <v>900</v>
      </c>
      <c r="Q29" s="32">
        <f>Pivots!C70</f>
        <v>1470</v>
      </c>
      <c r="R29" s="32">
        <f>Pivots!D70</f>
        <v>1617</v>
      </c>
      <c r="S29" s="32">
        <f>Pivots!E70</f>
        <v>1314</v>
      </c>
      <c r="T29" s="32">
        <f>Pivots!F70</f>
        <v>941</v>
      </c>
      <c r="U29" s="33">
        <f>Pivots!G70</f>
        <v>6242</v>
      </c>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row>
    <row r="30" spans="1:76" ht="14.5" customHeight="1" x14ac:dyDescent="0.35">
      <c r="A30" s="20"/>
      <c r="B30" s="20"/>
      <c r="C30" s="20"/>
      <c r="D30" s="20"/>
      <c r="E30" s="20"/>
      <c r="F30" s="20"/>
      <c r="G30" s="20"/>
      <c r="H30" s="20"/>
      <c r="I30" s="20"/>
      <c r="J30" s="20"/>
      <c r="K30" s="20"/>
      <c r="L30" s="47"/>
      <c r="M30" s="47"/>
      <c r="N30" s="20"/>
      <c r="O30" s="31" t="str">
        <f>Pivots!A71</f>
        <v>C0013</v>
      </c>
      <c r="P30" s="32">
        <f>Pivots!B71</f>
        <v>1255</v>
      </c>
      <c r="Q30" s="32">
        <f>Pivots!C71</f>
        <v>516</v>
      </c>
      <c r="R30" s="32">
        <f>Pivots!D71</f>
        <v>1874</v>
      </c>
      <c r="S30" s="32">
        <f>Pivots!E71</f>
        <v>1863</v>
      </c>
      <c r="T30" s="32">
        <f>Pivots!F71</f>
        <v>1722</v>
      </c>
      <c r="U30" s="33">
        <f>Pivots!G71</f>
        <v>7230</v>
      </c>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row>
    <row r="31" spans="1:76" ht="14.5" customHeight="1" x14ac:dyDescent="0.35">
      <c r="A31" s="20"/>
      <c r="B31" s="20"/>
      <c r="C31" s="20"/>
      <c r="D31" s="20"/>
      <c r="E31" s="20"/>
      <c r="F31" s="20"/>
      <c r="G31" s="20"/>
      <c r="H31" s="20"/>
      <c r="I31" s="20"/>
      <c r="J31" s="20"/>
      <c r="K31" s="20"/>
      <c r="L31" s="47"/>
      <c r="M31" s="47"/>
      <c r="N31" s="20"/>
      <c r="O31" s="31" t="str">
        <f>Pivots!A72</f>
        <v>C0015</v>
      </c>
      <c r="P31" s="32">
        <f>Pivots!B72</f>
        <v>1138</v>
      </c>
      <c r="Q31" s="32">
        <f>Pivots!C72</f>
        <v>1898</v>
      </c>
      <c r="R31" s="32">
        <f>Pivots!D72</f>
        <v>1482</v>
      </c>
      <c r="S31" s="32">
        <f>Pivots!E72</f>
        <v>846</v>
      </c>
      <c r="T31" s="32">
        <f>Pivots!F72</f>
        <v>1154</v>
      </c>
      <c r="U31" s="33">
        <f>Pivots!G72</f>
        <v>6518</v>
      </c>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row>
    <row r="32" spans="1:76" ht="14.5" customHeight="1" x14ac:dyDescent="0.35">
      <c r="A32" s="20"/>
      <c r="B32" s="20"/>
      <c r="C32" s="20"/>
      <c r="D32" s="20"/>
      <c r="E32" s="20"/>
      <c r="F32" s="20"/>
      <c r="G32" s="20"/>
      <c r="H32" s="20"/>
      <c r="I32" s="20"/>
      <c r="J32" s="20"/>
      <c r="K32" s="20"/>
      <c r="L32" s="47"/>
      <c r="M32" s="47"/>
      <c r="N32" s="20"/>
      <c r="O32" s="39" t="str">
        <f>Pivots!A73</f>
        <v>Columbus</v>
      </c>
      <c r="P32" s="32"/>
      <c r="Q32" s="32"/>
      <c r="R32" s="32"/>
      <c r="S32" s="32"/>
      <c r="T32" s="32"/>
      <c r="U32" s="33"/>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row>
    <row r="33" spans="1:76" ht="14.5" x14ac:dyDescent="0.35">
      <c r="A33" s="20"/>
      <c r="B33" s="20"/>
      <c r="C33" s="20"/>
      <c r="D33" s="20"/>
      <c r="E33" s="20"/>
      <c r="F33" s="20"/>
      <c r="G33" s="20"/>
      <c r="H33" s="20"/>
      <c r="I33" s="20"/>
      <c r="J33" s="20"/>
      <c r="K33" s="20"/>
      <c r="L33" s="44" t="str">
        <f>Pivots!H52</f>
        <v>% of calls:19%</v>
      </c>
      <c r="M33" s="44"/>
      <c r="N33" s="20"/>
      <c r="O33" s="31" t="str">
        <f>Pivots!A74</f>
        <v>C0001</v>
      </c>
      <c r="P33" s="32">
        <f>Pivots!B74</f>
        <v>1655</v>
      </c>
      <c r="Q33" s="32">
        <f>Pivots!C74</f>
        <v>805</v>
      </c>
      <c r="R33" s="32">
        <f>Pivots!D74</f>
        <v>2263</v>
      </c>
      <c r="S33" s="32">
        <f>Pivots!E74</f>
        <v>987</v>
      </c>
      <c r="T33" s="32">
        <f>Pivots!F74</f>
        <v>1075</v>
      </c>
      <c r="U33" s="33">
        <f>Pivots!G74</f>
        <v>6785</v>
      </c>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row>
    <row r="34" spans="1:76" ht="14.5" customHeight="1" x14ac:dyDescent="0.35">
      <c r="A34" s="20"/>
      <c r="B34" s="20"/>
      <c r="C34" s="20"/>
      <c r="D34" s="20"/>
      <c r="E34" s="20"/>
      <c r="F34" s="20"/>
      <c r="G34" s="20"/>
      <c r="H34" s="20"/>
      <c r="I34" s="20"/>
      <c r="J34" s="20"/>
      <c r="K34" s="20"/>
      <c r="L34" s="48" t="str">
        <f>Pivots!H53</f>
        <v>Call rank:4</v>
      </c>
      <c r="M34" s="48"/>
      <c r="N34" s="20"/>
      <c r="O34" s="31" t="str">
        <f>Pivots!A75</f>
        <v>C0005</v>
      </c>
      <c r="P34" s="32">
        <f>Pivots!B75</f>
        <v>1104</v>
      </c>
      <c r="Q34" s="32">
        <f>Pivots!C75</f>
        <v>2280</v>
      </c>
      <c r="R34" s="32">
        <f>Pivots!D75</f>
        <v>1445</v>
      </c>
      <c r="S34" s="32">
        <f>Pivots!E75</f>
        <v>1722</v>
      </c>
      <c r="T34" s="32">
        <f>Pivots!F75</f>
        <v>1196</v>
      </c>
      <c r="U34" s="33">
        <f>Pivots!G75</f>
        <v>7747</v>
      </c>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row>
    <row r="35" spans="1:76" ht="14.5" customHeight="1" x14ac:dyDescent="0.35">
      <c r="A35" s="20"/>
      <c r="B35" s="20"/>
      <c r="C35" s="20"/>
      <c r="D35" s="20"/>
      <c r="E35" s="20"/>
      <c r="F35" s="20"/>
      <c r="G35" s="20"/>
      <c r="H35" s="20"/>
      <c r="I35" s="20"/>
      <c r="J35" s="20"/>
      <c r="K35" s="20"/>
      <c r="L35" s="48" t="str">
        <f>Pivots!H54</f>
        <v>Amount rank:4</v>
      </c>
      <c r="M35" s="48"/>
      <c r="N35" s="20"/>
      <c r="O35" s="31" t="str">
        <f>Pivots!A76</f>
        <v>C0006</v>
      </c>
      <c r="P35" s="32">
        <f>Pivots!B76</f>
        <v>372</v>
      </c>
      <c r="Q35" s="32">
        <f>Pivots!C76</f>
        <v>1818</v>
      </c>
      <c r="R35" s="32">
        <f>Pivots!D76</f>
        <v>1346</v>
      </c>
      <c r="S35" s="32">
        <f>Pivots!E76</f>
        <v>1156</v>
      </c>
      <c r="T35" s="32">
        <f>Pivots!F76</f>
        <v>1484</v>
      </c>
      <c r="U35" s="33">
        <f>Pivots!G76</f>
        <v>6176</v>
      </c>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row>
    <row r="36" spans="1:76" ht="14.5" customHeight="1" x14ac:dyDescent="0.35">
      <c r="A36" s="20"/>
      <c r="B36" s="20"/>
      <c r="C36" s="20"/>
      <c r="D36" s="20"/>
      <c r="E36" s="20"/>
      <c r="F36" s="20"/>
      <c r="G36" s="20"/>
      <c r="H36" s="20"/>
      <c r="I36" s="20"/>
      <c r="J36" s="20"/>
      <c r="K36" s="20"/>
      <c r="L36" s="48"/>
      <c r="M36" s="48"/>
      <c r="N36" s="20"/>
      <c r="O36" s="31" t="str">
        <f>Pivots!A77</f>
        <v>C0009</v>
      </c>
      <c r="P36" s="32">
        <f>Pivots!B77</f>
        <v>1415</v>
      </c>
      <c r="Q36" s="32">
        <f>Pivots!C77</f>
        <v>1271</v>
      </c>
      <c r="R36" s="32">
        <f>Pivots!D77</f>
        <v>1214</v>
      </c>
      <c r="S36" s="32">
        <f>Pivots!E77</f>
        <v>1135</v>
      </c>
      <c r="T36" s="32">
        <f>Pivots!F77</f>
        <v>1566</v>
      </c>
      <c r="U36" s="33">
        <f>Pivots!G77</f>
        <v>6601</v>
      </c>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row>
    <row r="37" spans="1:76" ht="14.5" x14ac:dyDescent="0.35">
      <c r="A37" s="20"/>
      <c r="B37" s="20"/>
      <c r="C37" s="20"/>
      <c r="D37" s="20"/>
      <c r="E37" s="20"/>
      <c r="F37" s="20"/>
      <c r="G37" s="20"/>
      <c r="H37" s="20"/>
      <c r="I37" s="20"/>
      <c r="J37" s="20"/>
      <c r="K37" s="20"/>
      <c r="L37" s="20"/>
      <c r="M37" s="20"/>
      <c r="N37" s="20"/>
      <c r="O37" s="34" t="str">
        <f>Pivots!A78</f>
        <v>C0014</v>
      </c>
      <c r="P37" s="35">
        <f>Pivots!B78</f>
        <v>1362</v>
      </c>
      <c r="Q37" s="35">
        <f>Pivots!C78</f>
        <v>1363</v>
      </c>
      <c r="R37" s="35">
        <f>Pivots!D78</f>
        <v>1152</v>
      </c>
      <c r="S37" s="35">
        <f>Pivots!E78</f>
        <v>777</v>
      </c>
      <c r="T37" s="35">
        <f>Pivots!F78</f>
        <v>750</v>
      </c>
      <c r="U37" s="36">
        <f>Pivots!G78</f>
        <v>5404</v>
      </c>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row>
    <row r="38" spans="1:76" ht="14.5" x14ac:dyDescent="0.3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row>
    <row r="39" spans="1:76" ht="14.5" x14ac:dyDescent="0.3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row>
    <row r="40" spans="1:76" ht="14.5" x14ac:dyDescent="0.3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row>
    <row r="41" spans="1:76" ht="14.5" x14ac:dyDescent="0.3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row>
    <row r="42" spans="1:76" ht="14.5" x14ac:dyDescent="0.3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row>
    <row r="43" spans="1:76" ht="14.5" x14ac:dyDescent="0.3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row>
    <row r="44" spans="1:76" ht="14.5" x14ac:dyDescent="0.3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row>
    <row r="45" spans="1:76" ht="14.5" x14ac:dyDescent="0.3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row>
    <row r="46" spans="1:76" ht="14.5" x14ac:dyDescent="0.3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row>
    <row r="47" spans="1:76" ht="14.5" x14ac:dyDescent="0.3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row>
    <row r="48" spans="1:76" ht="14.5" x14ac:dyDescent="0.3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row>
    <row r="49" spans="1:76" ht="14.5" x14ac:dyDescent="0.3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row>
    <row r="50" spans="1:76" ht="14.5" x14ac:dyDescent="0.3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row>
    <row r="51" spans="1:76" ht="14.5" x14ac:dyDescent="0.3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row>
    <row r="52" spans="1:76" ht="14.5" x14ac:dyDescent="0.3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row>
    <row r="53" spans="1:76" ht="14.5" x14ac:dyDescent="0.3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row>
    <row r="54" spans="1:76" ht="14.5" x14ac:dyDescent="0.3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row>
    <row r="55" spans="1:76" ht="14.5" x14ac:dyDescent="0.3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row>
    <row r="56" spans="1:76" ht="14.5" x14ac:dyDescent="0.3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row>
    <row r="57" spans="1:76" ht="14.5" x14ac:dyDescent="0.3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row>
    <row r="58" spans="1:76" ht="14.5" x14ac:dyDescent="0.3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row>
    <row r="59" spans="1:76" ht="14.5" x14ac:dyDescent="0.3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row>
    <row r="60" spans="1:76" ht="14.5" x14ac:dyDescent="0.3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row>
    <row r="61" spans="1:76" ht="14.5" x14ac:dyDescent="0.3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row>
    <row r="62" spans="1:76" ht="14.5" x14ac:dyDescent="0.3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row>
    <row r="63" spans="1:76" ht="14.5" x14ac:dyDescent="0.3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row>
    <row r="64" spans="1:76" ht="14.5" x14ac:dyDescent="0.3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row>
    <row r="65" spans="1:76" ht="14.5" x14ac:dyDescent="0.3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row>
    <row r="66" spans="1:76" ht="14.5" x14ac:dyDescent="0.3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row>
    <row r="67" spans="1:76" ht="14.5" x14ac:dyDescent="0.3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row>
    <row r="68" spans="1:76" ht="14.5" x14ac:dyDescent="0.3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row>
    <row r="69" spans="1:76" ht="14.5" x14ac:dyDescent="0.3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row>
    <row r="70" spans="1:76" ht="14.5" x14ac:dyDescent="0.3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row>
    <row r="71" spans="1:76" ht="14.5" x14ac:dyDescent="0.3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row>
    <row r="72" spans="1:76" ht="14.5" x14ac:dyDescent="0.3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row>
    <row r="73" spans="1:76" ht="14.5" x14ac:dyDescent="0.3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row>
    <row r="74" spans="1:76" ht="14.5" x14ac:dyDescent="0.3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row>
    <row r="75" spans="1:76" ht="14.5" x14ac:dyDescent="0.3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row>
    <row r="76" spans="1:76" ht="14.5" x14ac:dyDescent="0.3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row>
    <row r="77" spans="1:76" ht="14.5" x14ac:dyDescent="0.3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row>
    <row r="78" spans="1:76" ht="14.5" x14ac:dyDescent="0.3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row>
    <row r="79" spans="1:76" ht="14.5" x14ac:dyDescent="0.3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row>
    <row r="80" spans="1:76" ht="14.5" x14ac:dyDescent="0.3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row>
    <row r="81" spans="1:76" ht="14.5" x14ac:dyDescent="0.3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row>
    <row r="82" spans="1:76" ht="14.5" x14ac:dyDescent="0.3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row>
    <row r="83" spans="1:76" ht="14.5" x14ac:dyDescent="0.3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row>
    <row r="84" spans="1:76" ht="14.5" x14ac:dyDescent="0.3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row>
    <row r="85" spans="1:76" ht="14.5" x14ac:dyDescent="0.3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row>
    <row r="86" spans="1:76" ht="14.5" x14ac:dyDescent="0.3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row>
    <row r="87" spans="1:76" ht="14.5" x14ac:dyDescent="0.3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row>
    <row r="88" spans="1:76" ht="14.5" x14ac:dyDescent="0.3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row>
    <row r="89" spans="1:76" ht="14.5" x14ac:dyDescent="0.3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row>
    <row r="90" spans="1:76" ht="14.5" x14ac:dyDescent="0.3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row>
    <row r="91" spans="1:76" ht="14.5" x14ac:dyDescent="0.3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row>
    <row r="92" spans="1:76" ht="14.5" x14ac:dyDescent="0.3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row>
    <row r="93" spans="1:76" ht="14.5" x14ac:dyDescent="0.3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row>
    <row r="94" spans="1:76" ht="14.5" x14ac:dyDescent="0.3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row>
    <row r="95" spans="1:76" ht="14.5" x14ac:dyDescent="0.3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row>
    <row r="96" spans="1:76" ht="14.5" x14ac:dyDescent="0.3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row>
    <row r="97" spans="1:76" ht="14.5" x14ac:dyDescent="0.3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row>
    <row r="98" spans="1:76" ht="14.5" x14ac:dyDescent="0.3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row>
    <row r="99" spans="1:76" ht="14.5" x14ac:dyDescent="0.3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row>
    <row r="100" spans="1:76" ht="14.5" x14ac:dyDescent="0.3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row>
    <row r="101" spans="1:76" ht="14.5" x14ac:dyDescent="0.3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row>
    <row r="102" spans="1:76" ht="14.5" x14ac:dyDescent="0.3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row>
    <row r="103" spans="1:76" ht="14.5" x14ac:dyDescent="0.3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row>
    <row r="104" spans="1:76" ht="14.5" x14ac:dyDescent="0.3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row>
    <row r="105" spans="1:76" ht="14.5" x14ac:dyDescent="0.3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row>
    <row r="106" spans="1:76" ht="14.5" x14ac:dyDescent="0.3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row>
    <row r="107" spans="1:76" ht="14.5" x14ac:dyDescent="0.3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row>
    <row r="108" spans="1:76" ht="14.5" x14ac:dyDescent="0.3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row>
    <row r="109" spans="1:76" ht="14.5" x14ac:dyDescent="0.3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row>
    <row r="110" spans="1:76" ht="14.5" x14ac:dyDescent="0.3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row>
    <row r="111" spans="1:76" ht="14.5" x14ac:dyDescent="0.3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row>
    <row r="112" spans="1:76" ht="14.5" x14ac:dyDescent="0.3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row>
    <row r="113" spans="1:76" ht="14.5" x14ac:dyDescent="0.3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row>
    <row r="114" spans="1:76" ht="14.5" x14ac:dyDescent="0.3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row>
    <row r="115" spans="1:76" ht="14.5" x14ac:dyDescent="0.3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row>
    <row r="116" spans="1:76" ht="14.5" x14ac:dyDescent="0.3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row>
    <row r="117" spans="1:76" ht="14.5" x14ac:dyDescent="0.3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row>
    <row r="118" spans="1:76" ht="14.5" x14ac:dyDescent="0.3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row>
    <row r="119" spans="1:76" ht="14.5" x14ac:dyDescent="0.3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row>
    <row r="120" spans="1:76" ht="14.5" x14ac:dyDescent="0.3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row>
    <row r="121" spans="1:76" ht="14.5" x14ac:dyDescent="0.3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row>
    <row r="122" spans="1:76" ht="14.5" x14ac:dyDescent="0.3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row>
    <row r="123" spans="1:76" ht="14.5" x14ac:dyDescent="0.3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row>
    <row r="124" spans="1:76" ht="14.5" x14ac:dyDescent="0.3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row>
    <row r="125" spans="1:76" ht="14.5" x14ac:dyDescent="0.3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row>
    <row r="126" spans="1:76" ht="14.5" x14ac:dyDescent="0.3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row>
    <row r="127" spans="1:76" ht="14.5" x14ac:dyDescent="0.3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row>
    <row r="128" spans="1:76" ht="14.5" x14ac:dyDescent="0.3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row>
    <row r="129" spans="1:76" ht="14.5" x14ac:dyDescent="0.3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row>
    <row r="130" spans="1:76" ht="14.5" x14ac:dyDescent="0.3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row>
    <row r="131" spans="1:76" ht="14.5" x14ac:dyDescent="0.3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row>
    <row r="132" spans="1:76" ht="14.5" x14ac:dyDescent="0.3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row>
    <row r="133" spans="1:76" ht="14.5" x14ac:dyDescent="0.3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row>
  </sheetData>
  <mergeCells count="4">
    <mergeCell ref="L27:M32"/>
    <mergeCell ref="L34:M34"/>
    <mergeCell ref="L35:M35"/>
    <mergeCell ref="L36:M36"/>
  </mergeCells>
  <conditionalFormatting sqref="P21:T37">
    <cfRule type="dataBar" priority="2">
      <dataBar>
        <cfvo type="num" val="0"/>
        <cfvo type="formula" val="MAX($P$21:$T$37)*2"/>
        <color theme="1" tint="0.14999847407452621"/>
      </dataBar>
      <extLst>
        <ext xmlns:x14="http://schemas.microsoft.com/office/spreadsheetml/2009/9/main" uri="{B025F937-C7B1-47D3-B67F-A62EFF666E3E}">
          <x14:id>{3439DB3B-4CC5-4429-9EDD-2FB786D1C02E}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439DB3B-4CC5-4429-9EDD-2FB786D1C02E}">
            <x14:dataBar minLength="0" maxLength="100" gradient="0">
              <x14:cfvo type="num">
                <xm:f>0</xm:f>
              </x14:cfvo>
              <x14:cfvo type="formula">
                <xm:f>MAX($P$21:$T$37)*2</xm:f>
              </x14:cfvo>
              <x14:negativeFillColor rgb="FFFF0000"/>
              <x14:axisColor rgb="FF000000"/>
            </x14:dataBar>
          </x14:cfRule>
          <xm:sqref>P21:T37</xm:sqref>
        </x14:conditionalFormatting>
        <x14:conditionalFormatting xmlns:xm="http://schemas.microsoft.com/office/excel/2006/main">
          <x14:cfRule type="expression" priority="4" id="{682850B8-15FE-4223-8401-1CBCDB886F50}">
            <xm:f>P$19=Pivots!$D$49</xm:f>
            <x14:dxf>
              <fill>
                <patternFill>
                  <bgColor rgb="FFF4996C"/>
                </patternFill>
              </fill>
              <border>
                <left style="thin">
                  <color auto="1"/>
                </left>
                <right style="thin">
                  <color theme="1" tint="0.14996795556505021"/>
                </right>
                <vertical/>
                <horizontal/>
              </border>
            </x14:dxf>
          </x14:cfRule>
          <xm:sqref>P19:T37</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05AEF-BE3E-482E-A95B-0E6010948E66}">
  <dimension ref="A3:I78"/>
  <sheetViews>
    <sheetView workbookViewId="0">
      <selection activeCell="H64" sqref="H64"/>
    </sheetView>
  </sheetViews>
  <sheetFormatPr defaultRowHeight="14.5" x14ac:dyDescent="0.35"/>
  <cols>
    <col min="1" max="1" width="12.33203125" bestFit="1" customWidth="1"/>
    <col min="2" max="2" width="9.83203125" bestFit="1" customWidth="1"/>
    <col min="3" max="3" width="10.83203125" bestFit="1" customWidth="1"/>
    <col min="4" max="5" width="12.33203125" bestFit="1" customWidth="1"/>
    <col min="6" max="6" width="9.83203125" bestFit="1" customWidth="1"/>
    <col min="7" max="7" width="10.5" bestFit="1" customWidth="1"/>
    <col min="8" max="8" width="36" bestFit="1" customWidth="1"/>
    <col min="9" max="9" width="12.83203125" customWidth="1"/>
    <col min="10" max="10" width="12.33203125" bestFit="1" customWidth="1"/>
  </cols>
  <sheetData>
    <row r="3" spans="1:6" x14ac:dyDescent="0.35">
      <c r="A3" t="s">
        <v>2</v>
      </c>
      <c r="B3" t="s">
        <v>3</v>
      </c>
      <c r="C3" t="s">
        <v>4</v>
      </c>
      <c r="D3" t="s">
        <v>5</v>
      </c>
      <c r="E3" t="s">
        <v>6</v>
      </c>
    </row>
    <row r="4" spans="1:6" x14ac:dyDescent="0.35">
      <c r="A4" s="23">
        <v>1000</v>
      </c>
      <c r="B4" s="45">
        <v>96623</v>
      </c>
      <c r="C4" s="23">
        <v>89850</v>
      </c>
      <c r="D4" s="24">
        <v>3.8854000000000033</v>
      </c>
      <c r="E4" s="23">
        <v>307</v>
      </c>
    </row>
    <row r="7" spans="1:6" x14ac:dyDescent="0.35">
      <c r="A7" t="s">
        <v>2</v>
      </c>
      <c r="B7" t="s">
        <v>3</v>
      </c>
      <c r="C7" t="s">
        <v>4</v>
      </c>
      <c r="D7" t="s">
        <v>5</v>
      </c>
      <c r="E7" t="s">
        <v>6</v>
      </c>
    </row>
    <row r="8" spans="1:6" x14ac:dyDescent="0.35">
      <c r="A8" s="23">
        <v>189</v>
      </c>
      <c r="B8" s="45">
        <v>18415</v>
      </c>
      <c r="C8" s="23">
        <v>16834</v>
      </c>
      <c r="D8" s="24">
        <v>3.9227513227513247</v>
      </c>
      <c r="E8" s="23">
        <v>60</v>
      </c>
    </row>
    <row r="11" spans="1:6" x14ac:dyDescent="0.35">
      <c r="A11" s="21" t="s">
        <v>7</v>
      </c>
      <c r="B11" t="s">
        <v>2</v>
      </c>
      <c r="C11" t="s">
        <v>8</v>
      </c>
      <c r="E11" s="21" t="s">
        <v>7</v>
      </c>
      <c r="F11" t="s">
        <v>2</v>
      </c>
    </row>
    <row r="12" spans="1:6" x14ac:dyDescent="0.35">
      <c r="A12" s="22" t="s">
        <v>9</v>
      </c>
      <c r="B12" s="23">
        <v>16</v>
      </c>
      <c r="C12" s="23">
        <v>16</v>
      </c>
      <c r="E12" s="22" t="s">
        <v>10</v>
      </c>
      <c r="F12" s="23">
        <v>30</v>
      </c>
    </row>
    <row r="13" spans="1:6" x14ac:dyDescent="0.35">
      <c r="A13" s="22" t="s">
        <v>11</v>
      </c>
      <c r="B13" s="23">
        <v>14</v>
      </c>
      <c r="C13" s="23">
        <v>14</v>
      </c>
      <c r="E13" s="22" t="s">
        <v>12</v>
      </c>
      <c r="F13" s="23">
        <v>13</v>
      </c>
    </row>
    <row r="14" spans="1:6" x14ac:dyDescent="0.35">
      <c r="A14" s="22" t="s">
        <v>13</v>
      </c>
      <c r="B14" s="23">
        <v>26</v>
      </c>
      <c r="C14" s="23">
        <v>26</v>
      </c>
      <c r="E14" s="22" t="s">
        <v>14</v>
      </c>
      <c r="F14" s="23">
        <v>23</v>
      </c>
    </row>
    <row r="15" spans="1:6" x14ac:dyDescent="0.35">
      <c r="A15" s="22" t="s">
        <v>15</v>
      </c>
      <c r="B15" s="23">
        <v>29</v>
      </c>
      <c r="C15" s="23">
        <v>29</v>
      </c>
      <c r="E15" s="22" t="s">
        <v>16</v>
      </c>
      <c r="F15" s="23">
        <v>23</v>
      </c>
    </row>
    <row r="16" spans="1:6" x14ac:dyDescent="0.35">
      <c r="A16" s="22" t="s">
        <v>17</v>
      </c>
      <c r="B16" s="23">
        <v>17</v>
      </c>
      <c r="C16" s="23">
        <v>17</v>
      </c>
      <c r="E16" s="22" t="s">
        <v>18</v>
      </c>
      <c r="F16" s="23">
        <v>24</v>
      </c>
    </row>
    <row r="17" spans="1:9" x14ac:dyDescent="0.35">
      <c r="A17" s="22" t="s">
        <v>19</v>
      </c>
      <c r="B17" s="23">
        <v>15</v>
      </c>
      <c r="C17" s="23">
        <v>15</v>
      </c>
      <c r="E17" s="22" t="s">
        <v>20</v>
      </c>
      <c r="F17" s="23">
        <v>40</v>
      </c>
    </row>
    <row r="18" spans="1:9" x14ac:dyDescent="0.35">
      <c r="A18" s="22" t="s">
        <v>21</v>
      </c>
      <c r="B18" s="23">
        <v>15</v>
      </c>
      <c r="C18" s="23">
        <v>15</v>
      </c>
      <c r="E18" s="22" t="s">
        <v>22</v>
      </c>
      <c r="F18" s="23">
        <v>36</v>
      </c>
    </row>
    <row r="19" spans="1:9" x14ac:dyDescent="0.35">
      <c r="A19" s="22" t="s">
        <v>23</v>
      </c>
      <c r="B19" s="23">
        <v>7</v>
      </c>
      <c r="C19" s="23">
        <v>7</v>
      </c>
      <c r="E19" s="22" t="s">
        <v>24</v>
      </c>
      <c r="F19" s="23">
        <v>189</v>
      </c>
    </row>
    <row r="20" spans="1:9" x14ac:dyDescent="0.35">
      <c r="A20" s="22" t="s">
        <v>25</v>
      </c>
      <c r="B20" s="23">
        <v>11</v>
      </c>
      <c r="C20" s="23">
        <v>11</v>
      </c>
    </row>
    <row r="21" spans="1:9" x14ac:dyDescent="0.35">
      <c r="A21" s="22" t="s">
        <v>26</v>
      </c>
      <c r="B21" s="23">
        <v>24</v>
      </c>
      <c r="C21" s="23">
        <v>24</v>
      </c>
    </row>
    <row r="22" spans="1:9" x14ac:dyDescent="0.35">
      <c r="A22" s="22" t="s">
        <v>27</v>
      </c>
      <c r="B22" s="23">
        <v>9</v>
      </c>
      <c r="C22" s="23">
        <v>9</v>
      </c>
    </row>
    <row r="23" spans="1:9" x14ac:dyDescent="0.35">
      <c r="A23" s="22" t="s">
        <v>28</v>
      </c>
      <c r="B23" s="23">
        <v>6</v>
      </c>
      <c r="C23" s="23">
        <v>6</v>
      </c>
    </row>
    <row r="24" spans="1:9" x14ac:dyDescent="0.35">
      <c r="A24" s="22" t="s">
        <v>24</v>
      </c>
      <c r="B24" s="23">
        <v>189</v>
      </c>
      <c r="C24" s="23">
        <v>189</v>
      </c>
    </row>
    <row r="27" spans="1:9" x14ac:dyDescent="0.35">
      <c r="A27" s="21" t="s">
        <v>7</v>
      </c>
      <c r="B27" t="s">
        <v>2</v>
      </c>
      <c r="C27" t="s">
        <v>3</v>
      </c>
      <c r="E27" t="s">
        <v>29</v>
      </c>
      <c r="H27" t="s">
        <v>30</v>
      </c>
      <c r="I27" t="str">
        <f>D49</f>
        <v>R01</v>
      </c>
    </row>
    <row r="28" spans="1:9" x14ac:dyDescent="0.35">
      <c r="A28" s="22" t="s">
        <v>31</v>
      </c>
      <c r="B28" s="23">
        <v>189</v>
      </c>
      <c r="C28" s="45">
        <v>18415</v>
      </c>
    </row>
    <row r="29" spans="1:9" x14ac:dyDescent="0.35">
      <c r="A29" s="22" t="s">
        <v>32</v>
      </c>
      <c r="B29" s="23">
        <v>218</v>
      </c>
      <c r="C29" s="45">
        <v>20581</v>
      </c>
      <c r="E29" t="s">
        <v>33</v>
      </c>
      <c r="F29" t="s">
        <v>34</v>
      </c>
      <c r="G29" t="s">
        <v>35</v>
      </c>
      <c r="H29" t="s">
        <v>36</v>
      </c>
      <c r="I29" t="s">
        <v>37</v>
      </c>
    </row>
    <row r="30" spans="1:9" x14ac:dyDescent="0.35">
      <c r="A30" s="22" t="s">
        <v>38</v>
      </c>
      <c r="B30" s="23">
        <v>207</v>
      </c>
      <c r="C30" s="45">
        <v>20872</v>
      </c>
      <c r="E30" s="22" t="str">
        <f t="shared" ref="E30:G34" si="0">A28</f>
        <v>R01</v>
      </c>
      <c r="F30" s="22">
        <f t="shared" si="0"/>
        <v>189</v>
      </c>
      <c r="G30" s="26">
        <f t="shared" si="0"/>
        <v>18415</v>
      </c>
      <c r="H30">
        <f>IF(E30=$I$27,F30,NA())</f>
        <v>189</v>
      </c>
      <c r="I30">
        <f>IF(E30=$I$27,G30,NA())</f>
        <v>18415</v>
      </c>
    </row>
    <row r="31" spans="1:9" x14ac:dyDescent="0.35">
      <c r="A31" s="22" t="s">
        <v>39</v>
      </c>
      <c r="B31" s="23">
        <v>186</v>
      </c>
      <c r="C31" s="45">
        <v>16651</v>
      </c>
      <c r="E31" s="22" t="str">
        <f t="shared" si="0"/>
        <v>R02</v>
      </c>
      <c r="F31" s="22">
        <f t="shared" si="0"/>
        <v>218</v>
      </c>
      <c r="G31" s="26">
        <f t="shared" si="0"/>
        <v>20581</v>
      </c>
      <c r="H31" t="e">
        <f>IF(E31=$I$27,F31,NA())</f>
        <v>#N/A</v>
      </c>
      <c r="I31" t="e">
        <f>IF(E31=$I$27,G31,NA())</f>
        <v>#N/A</v>
      </c>
    </row>
    <row r="32" spans="1:9" x14ac:dyDescent="0.35">
      <c r="A32" s="22" t="s">
        <v>40</v>
      </c>
      <c r="B32" s="23">
        <v>200</v>
      </c>
      <c r="C32" s="45">
        <v>20104</v>
      </c>
      <c r="E32" s="22" t="str">
        <f t="shared" si="0"/>
        <v>R03</v>
      </c>
      <c r="F32" s="22">
        <f t="shared" si="0"/>
        <v>207</v>
      </c>
      <c r="G32" s="26">
        <f t="shared" si="0"/>
        <v>20872</v>
      </c>
      <c r="H32" t="e">
        <f>IF(E32=$I$27,F32,NA())</f>
        <v>#N/A</v>
      </c>
      <c r="I32" t="e">
        <f>IF(E32=$I$27,G32,NA())</f>
        <v>#N/A</v>
      </c>
    </row>
    <row r="33" spans="1:9" x14ac:dyDescent="0.35">
      <c r="A33" s="22" t="s">
        <v>24</v>
      </c>
      <c r="B33" s="23">
        <v>1000</v>
      </c>
      <c r="C33" s="45">
        <v>96623</v>
      </c>
      <c r="E33" s="22" t="str">
        <f t="shared" si="0"/>
        <v>R04</v>
      </c>
      <c r="F33" s="22">
        <f t="shared" si="0"/>
        <v>186</v>
      </c>
      <c r="G33" s="26">
        <f t="shared" si="0"/>
        <v>16651</v>
      </c>
      <c r="H33" t="e">
        <f>IF(E33=$I$27,F33,NA())</f>
        <v>#N/A</v>
      </c>
      <c r="I33" t="e">
        <f>IF(E33=$I$27,G33,NA())</f>
        <v>#N/A</v>
      </c>
    </row>
    <row r="34" spans="1:9" x14ac:dyDescent="0.35">
      <c r="E34" s="22" t="str">
        <f t="shared" si="0"/>
        <v>R05</v>
      </c>
      <c r="F34" s="22">
        <f t="shared" si="0"/>
        <v>200</v>
      </c>
      <c r="G34" s="26">
        <f t="shared" si="0"/>
        <v>20104</v>
      </c>
      <c r="H34" t="e">
        <f>IF(E34=$I$27,F34,NA())</f>
        <v>#N/A</v>
      </c>
      <c r="I34" t="e">
        <f>IF(E34=$I$27,G34,NA())</f>
        <v>#N/A</v>
      </c>
    </row>
    <row r="40" spans="1:9" x14ac:dyDescent="0.35">
      <c r="A40" s="21" t="s">
        <v>2</v>
      </c>
      <c r="B40" s="21" t="s">
        <v>41</v>
      </c>
      <c r="G40" t="s">
        <v>42</v>
      </c>
    </row>
    <row r="41" spans="1:9" x14ac:dyDescent="0.35">
      <c r="A41" s="21" t="s">
        <v>7</v>
      </c>
      <c r="B41" t="s">
        <v>43</v>
      </c>
      <c r="C41" t="s">
        <v>44</v>
      </c>
      <c r="D41" t="s">
        <v>24</v>
      </c>
    </row>
    <row r="42" spans="1:9" x14ac:dyDescent="0.35">
      <c r="A42" s="22" t="s">
        <v>45</v>
      </c>
      <c r="B42" s="23">
        <v>144</v>
      </c>
      <c r="C42" s="23">
        <v>132</v>
      </c>
      <c r="D42" s="23">
        <v>276</v>
      </c>
      <c r="G42" t="s">
        <v>46</v>
      </c>
      <c r="H42" s="40">
        <f>A8/A4</f>
        <v>0.189</v>
      </c>
    </row>
    <row r="43" spans="1:9" x14ac:dyDescent="0.35">
      <c r="A43" s="22" t="s">
        <v>47</v>
      </c>
      <c r="B43" s="23">
        <v>326</v>
      </c>
      <c r="C43" s="23">
        <v>63</v>
      </c>
      <c r="D43" s="23">
        <v>389</v>
      </c>
      <c r="G43" t="s">
        <v>34</v>
      </c>
      <c r="H43">
        <f>_xlfn.SINGLE(_xlfn.XLOOKUP(D49, E30:E34, F30:F34))</f>
        <v>189</v>
      </c>
    </row>
    <row r="44" spans="1:9" x14ac:dyDescent="0.35">
      <c r="A44" s="22" t="s">
        <v>48</v>
      </c>
      <c r="B44" s="23">
        <v>129</v>
      </c>
      <c r="C44" s="23">
        <v>206</v>
      </c>
      <c r="D44" s="23">
        <v>335</v>
      </c>
      <c r="G44" t="s">
        <v>35</v>
      </c>
      <c r="H44">
        <f>_xlfn.SINGLE(_xlfn.XLOOKUP(D49, E30:E34, G30:G34))</f>
        <v>18415</v>
      </c>
    </row>
    <row r="45" spans="1:9" x14ac:dyDescent="0.35">
      <c r="A45" s="22" t="s">
        <v>24</v>
      </c>
      <c r="B45" s="23">
        <v>599</v>
      </c>
      <c r="C45" s="23">
        <v>401</v>
      </c>
      <c r="D45" s="23">
        <v>1000</v>
      </c>
    </row>
    <row r="48" spans="1:9" x14ac:dyDescent="0.35">
      <c r="A48" s="21" t="s">
        <v>7</v>
      </c>
      <c r="B48" t="s">
        <v>2</v>
      </c>
      <c r="D48" s="21" t="s">
        <v>7</v>
      </c>
      <c r="G48" t="s">
        <v>49</v>
      </c>
      <c r="H48">
        <f>_xlfn.RANK.AVG(H43,F30:F34)</f>
        <v>4</v>
      </c>
    </row>
    <row r="49" spans="1:8" x14ac:dyDescent="0.35">
      <c r="A49" s="22">
        <v>1</v>
      </c>
      <c r="B49" s="23">
        <v>1</v>
      </c>
      <c r="D49" s="25" t="s">
        <v>31</v>
      </c>
      <c r="G49" t="s">
        <v>50</v>
      </c>
      <c r="H49">
        <f>_xlfn.RANK.AVG(H44,G30:G34)</f>
        <v>4</v>
      </c>
    </row>
    <row r="50" spans="1:8" x14ac:dyDescent="0.35">
      <c r="A50" s="22">
        <v>2</v>
      </c>
      <c r="B50" s="23">
        <v>9</v>
      </c>
    </row>
    <row r="51" spans="1:8" x14ac:dyDescent="0.35">
      <c r="A51" s="22">
        <v>3</v>
      </c>
      <c r="B51" s="23">
        <v>31</v>
      </c>
      <c r="G51" t="s">
        <v>51</v>
      </c>
    </row>
    <row r="52" spans="1:8" x14ac:dyDescent="0.35">
      <c r="A52" s="22">
        <v>4</v>
      </c>
      <c r="B52" s="23">
        <v>88</v>
      </c>
      <c r="H52" t="str">
        <f>"% of calls:"&amp;TEXT(H42,"0%")</f>
        <v>% of calls:19%</v>
      </c>
    </row>
    <row r="53" spans="1:8" x14ac:dyDescent="0.35">
      <c r="A53" s="22">
        <v>5</v>
      </c>
      <c r="B53" s="23">
        <v>60</v>
      </c>
      <c r="H53" s="41" t="str">
        <f>IF(COUNTA(D49:D53)&gt;1," ","Call rank:" &amp;H48)</f>
        <v>Call rank:4</v>
      </c>
    </row>
    <row r="54" spans="1:8" x14ac:dyDescent="0.35">
      <c r="A54" s="22" t="s">
        <v>24</v>
      </c>
      <c r="B54" s="23">
        <v>189</v>
      </c>
      <c r="H54" t="str">
        <f>IF(COUNTA(D49:D53)&gt;1," ","Amount rank:"&amp;H49)</f>
        <v>Amount rank:4</v>
      </c>
    </row>
    <row r="55" spans="1:8" x14ac:dyDescent="0.35">
      <c r="G55" t="s">
        <v>52</v>
      </c>
      <c r="H55" s="41" t="e">
        <f>IF(COUNTA(D49:D53)&gt;1," ",_xlfn.XLOOKUP(D49,#REF!,#REF!))</f>
        <v>#REF!</v>
      </c>
    </row>
    <row r="59" spans="1:8" x14ac:dyDescent="0.35">
      <c r="A59" s="21" t="s">
        <v>3</v>
      </c>
      <c r="B59" s="21" t="s">
        <v>41</v>
      </c>
    </row>
    <row r="60" spans="1:8" x14ac:dyDescent="0.35">
      <c r="A60" s="21" t="s">
        <v>7</v>
      </c>
      <c r="B60" t="s">
        <v>31</v>
      </c>
      <c r="C60" t="s">
        <v>32</v>
      </c>
      <c r="D60" t="s">
        <v>38</v>
      </c>
      <c r="E60" t="s">
        <v>39</v>
      </c>
      <c r="F60" t="s">
        <v>40</v>
      </c>
      <c r="G60" t="s">
        <v>24</v>
      </c>
    </row>
    <row r="61" spans="1:8" x14ac:dyDescent="0.35">
      <c r="A61" s="22" t="s">
        <v>45</v>
      </c>
    </row>
    <row r="62" spans="1:8" x14ac:dyDescent="0.35">
      <c r="A62" s="27" t="s">
        <v>53</v>
      </c>
      <c r="B62" s="45">
        <v>891</v>
      </c>
      <c r="C62" s="45">
        <v>1332</v>
      </c>
      <c r="D62" s="45">
        <v>1282</v>
      </c>
      <c r="E62" s="45">
        <v>739</v>
      </c>
      <c r="F62" s="45">
        <v>560</v>
      </c>
      <c r="G62" s="45">
        <v>4804</v>
      </c>
    </row>
    <row r="63" spans="1:8" x14ac:dyDescent="0.35">
      <c r="A63" s="27" t="s">
        <v>54</v>
      </c>
      <c r="B63" s="45">
        <v>1991</v>
      </c>
      <c r="C63" s="45">
        <v>1886</v>
      </c>
      <c r="D63" s="45">
        <v>1206</v>
      </c>
      <c r="E63" s="45">
        <v>884</v>
      </c>
      <c r="F63" s="45">
        <v>1722</v>
      </c>
      <c r="G63" s="45">
        <v>7689</v>
      </c>
    </row>
    <row r="64" spans="1:8" x14ac:dyDescent="0.35">
      <c r="A64" s="27" t="s">
        <v>55</v>
      </c>
      <c r="B64" s="45">
        <v>1163</v>
      </c>
      <c r="C64" s="45">
        <v>1180</v>
      </c>
      <c r="D64" s="45">
        <v>1616</v>
      </c>
      <c r="E64" s="45">
        <v>1043</v>
      </c>
      <c r="F64" s="45">
        <v>1747</v>
      </c>
      <c r="G64" s="45">
        <v>6749</v>
      </c>
    </row>
    <row r="65" spans="1:7" x14ac:dyDescent="0.35">
      <c r="A65" s="27" t="s">
        <v>56</v>
      </c>
      <c r="B65" s="45">
        <v>1438</v>
      </c>
      <c r="C65" s="45">
        <v>1616</v>
      </c>
      <c r="D65" s="45">
        <v>866</v>
      </c>
      <c r="E65" s="45">
        <v>829</v>
      </c>
      <c r="F65" s="45">
        <v>2070</v>
      </c>
      <c r="G65" s="45">
        <v>6819</v>
      </c>
    </row>
    <row r="66" spans="1:7" x14ac:dyDescent="0.35">
      <c r="A66" s="22" t="s">
        <v>47</v>
      </c>
    </row>
    <row r="67" spans="1:7" x14ac:dyDescent="0.35">
      <c r="A67" s="27" t="s">
        <v>57</v>
      </c>
      <c r="B67" s="45">
        <v>1233</v>
      </c>
      <c r="C67" s="45">
        <v>223</v>
      </c>
      <c r="D67" s="45">
        <v>1680</v>
      </c>
      <c r="E67" s="45">
        <v>990</v>
      </c>
      <c r="F67" s="45">
        <v>1508</v>
      </c>
      <c r="G67" s="45">
        <v>5634</v>
      </c>
    </row>
    <row r="68" spans="1:7" x14ac:dyDescent="0.35">
      <c r="A68" s="27" t="s">
        <v>58</v>
      </c>
      <c r="B68" s="45">
        <v>1598</v>
      </c>
      <c r="C68" s="45">
        <v>1907</v>
      </c>
      <c r="D68" s="45">
        <v>869</v>
      </c>
      <c r="E68" s="45">
        <v>1426</v>
      </c>
      <c r="F68" s="45">
        <v>1416</v>
      </c>
      <c r="G68" s="45">
        <v>7216</v>
      </c>
    </row>
    <row r="69" spans="1:7" x14ac:dyDescent="0.35">
      <c r="A69" s="27" t="s">
        <v>59</v>
      </c>
      <c r="B69" s="45">
        <v>900</v>
      </c>
      <c r="C69" s="45">
        <v>1016</v>
      </c>
      <c r="D69" s="45">
        <v>960</v>
      </c>
      <c r="E69" s="45">
        <v>940</v>
      </c>
      <c r="F69" s="45">
        <v>1193</v>
      </c>
      <c r="G69" s="45">
        <v>5009</v>
      </c>
    </row>
    <row r="70" spans="1:7" x14ac:dyDescent="0.35">
      <c r="A70" s="27" t="s">
        <v>60</v>
      </c>
      <c r="B70" s="45">
        <v>900</v>
      </c>
      <c r="C70" s="45">
        <v>1470</v>
      </c>
      <c r="D70" s="45">
        <v>1617</v>
      </c>
      <c r="E70" s="45">
        <v>1314</v>
      </c>
      <c r="F70" s="45">
        <v>941</v>
      </c>
      <c r="G70" s="45">
        <v>6242</v>
      </c>
    </row>
    <row r="71" spans="1:7" x14ac:dyDescent="0.35">
      <c r="A71" s="27" t="s">
        <v>61</v>
      </c>
      <c r="B71" s="45">
        <v>1255</v>
      </c>
      <c r="C71" s="45">
        <v>516</v>
      </c>
      <c r="D71" s="45">
        <v>1874</v>
      </c>
      <c r="E71" s="45">
        <v>1863</v>
      </c>
      <c r="F71" s="45">
        <v>1722</v>
      </c>
      <c r="G71" s="45">
        <v>7230</v>
      </c>
    </row>
    <row r="72" spans="1:7" x14ac:dyDescent="0.35">
      <c r="A72" s="27" t="s">
        <v>62</v>
      </c>
      <c r="B72" s="45">
        <v>1138</v>
      </c>
      <c r="C72" s="45">
        <v>1898</v>
      </c>
      <c r="D72" s="45">
        <v>1482</v>
      </c>
      <c r="E72" s="45">
        <v>846</v>
      </c>
      <c r="F72" s="45">
        <v>1154</v>
      </c>
      <c r="G72" s="45">
        <v>6518</v>
      </c>
    </row>
    <row r="73" spans="1:7" x14ac:dyDescent="0.35">
      <c r="A73" s="22" t="s">
        <v>48</v>
      </c>
    </row>
    <row r="74" spans="1:7" x14ac:dyDescent="0.35">
      <c r="A74" s="27" t="s">
        <v>63</v>
      </c>
      <c r="B74" s="45">
        <v>1655</v>
      </c>
      <c r="C74" s="45">
        <v>805</v>
      </c>
      <c r="D74" s="45">
        <v>2263</v>
      </c>
      <c r="E74" s="45">
        <v>987</v>
      </c>
      <c r="F74" s="45">
        <v>1075</v>
      </c>
      <c r="G74" s="45">
        <v>6785</v>
      </c>
    </row>
    <row r="75" spans="1:7" x14ac:dyDescent="0.35">
      <c r="A75" s="27" t="s">
        <v>64</v>
      </c>
      <c r="B75" s="45">
        <v>1104</v>
      </c>
      <c r="C75" s="45">
        <v>2280</v>
      </c>
      <c r="D75" s="45">
        <v>1445</v>
      </c>
      <c r="E75" s="45">
        <v>1722</v>
      </c>
      <c r="F75" s="45">
        <v>1196</v>
      </c>
      <c r="G75" s="45">
        <v>7747</v>
      </c>
    </row>
    <row r="76" spans="1:7" x14ac:dyDescent="0.35">
      <c r="A76" s="27" t="s">
        <v>65</v>
      </c>
      <c r="B76" s="45">
        <v>372</v>
      </c>
      <c r="C76" s="45">
        <v>1818</v>
      </c>
      <c r="D76" s="45">
        <v>1346</v>
      </c>
      <c r="E76" s="45">
        <v>1156</v>
      </c>
      <c r="F76" s="45">
        <v>1484</v>
      </c>
      <c r="G76" s="45">
        <v>6176</v>
      </c>
    </row>
    <row r="77" spans="1:7" x14ac:dyDescent="0.35">
      <c r="A77" s="27" t="s">
        <v>66</v>
      </c>
      <c r="B77" s="45">
        <v>1415</v>
      </c>
      <c r="C77" s="45">
        <v>1271</v>
      </c>
      <c r="D77" s="45">
        <v>1214</v>
      </c>
      <c r="E77" s="45">
        <v>1135</v>
      </c>
      <c r="F77" s="45">
        <v>1566</v>
      </c>
      <c r="G77" s="45">
        <v>6601</v>
      </c>
    </row>
    <row r="78" spans="1:7" x14ac:dyDescent="0.35">
      <c r="A78" s="27" t="s">
        <v>67</v>
      </c>
      <c r="B78" s="45">
        <v>1362</v>
      </c>
      <c r="C78" s="45">
        <v>1363</v>
      </c>
      <c r="D78" s="45">
        <v>1152</v>
      </c>
      <c r="E78" s="45">
        <v>777</v>
      </c>
      <c r="F78" s="45">
        <v>750</v>
      </c>
      <c r="G78" s="45">
        <v>5404</v>
      </c>
    </row>
  </sheetData>
  <pageMargins left="0.7" right="0.7" top="0.75" bottom="0.75" header="0.3" footer="0.3"/>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H1" zoomScale="115" zoomScaleNormal="115" workbookViewId="0">
      <selection activeCell="K1" sqref="K1"/>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18" customFormat="1" ht="48" customHeight="1" x14ac:dyDescent="0.65">
      <c r="B1" s="19" t="s">
        <v>68</v>
      </c>
      <c r="H1" s="46" t="s">
        <v>69</v>
      </c>
    </row>
    <row r="2" spans="2:20" x14ac:dyDescent="0.35">
      <c r="R2" s="1"/>
    </row>
    <row r="3" spans="2:20" x14ac:dyDescent="0.35">
      <c r="B3" s="12" t="s">
        <v>70</v>
      </c>
      <c r="C3" s="12" t="s">
        <v>71</v>
      </c>
      <c r="D3" s="13" t="s">
        <v>72</v>
      </c>
      <c r="E3" s="14" t="s">
        <v>73</v>
      </c>
      <c r="F3" s="14" t="s">
        <v>74</v>
      </c>
      <c r="G3" s="12" t="s">
        <v>75</v>
      </c>
      <c r="H3" s="12" t="s">
        <v>76</v>
      </c>
      <c r="I3" t="s">
        <v>77</v>
      </c>
      <c r="J3" t="s">
        <v>78</v>
      </c>
      <c r="K3" t="s">
        <v>79</v>
      </c>
      <c r="L3" t="s">
        <v>80</v>
      </c>
      <c r="Q3" s="6" t="s">
        <v>71</v>
      </c>
      <c r="R3" s="7" t="s">
        <v>81</v>
      </c>
      <c r="S3" s="7" t="s">
        <v>82</v>
      </c>
      <c r="T3" s="8" t="s">
        <v>83</v>
      </c>
    </row>
    <row r="4" spans="2:20" x14ac:dyDescent="0.35">
      <c r="B4" t="s">
        <v>84</v>
      </c>
      <c r="C4" t="s">
        <v>53</v>
      </c>
      <c r="D4">
        <v>116</v>
      </c>
      <c r="E4" s="15" t="s">
        <v>40</v>
      </c>
      <c r="F4" s="16">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4" t="s">
        <v>63</v>
      </c>
      <c r="R4" s="3" t="s">
        <v>44</v>
      </c>
      <c r="S4" s="2">
        <v>41</v>
      </c>
      <c r="T4" s="5" t="s">
        <v>48</v>
      </c>
    </row>
    <row r="5" spans="2:20" x14ac:dyDescent="0.35">
      <c r="B5" t="s">
        <v>85</v>
      </c>
      <c r="C5" t="s">
        <v>54</v>
      </c>
      <c r="D5">
        <v>119</v>
      </c>
      <c r="E5" s="15" t="s">
        <v>40</v>
      </c>
      <c r="F5" s="16">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4" t="s">
        <v>57</v>
      </c>
      <c r="R5" s="3" t="s">
        <v>44</v>
      </c>
      <c r="S5" s="2">
        <v>31</v>
      </c>
      <c r="T5" s="5" t="s">
        <v>47</v>
      </c>
    </row>
    <row r="6" spans="2:20" x14ac:dyDescent="0.35">
      <c r="B6" t="s">
        <v>86</v>
      </c>
      <c r="C6" t="s">
        <v>64</v>
      </c>
      <c r="D6">
        <v>68</v>
      </c>
      <c r="E6" s="15" t="s">
        <v>32</v>
      </c>
      <c r="F6" s="16">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4" t="s">
        <v>53</v>
      </c>
      <c r="R6" s="3" t="s">
        <v>44</v>
      </c>
      <c r="S6" s="2">
        <v>26</v>
      </c>
      <c r="T6" s="5" t="s">
        <v>45</v>
      </c>
    </row>
    <row r="7" spans="2:20" x14ac:dyDescent="0.35">
      <c r="B7" t="s">
        <v>87</v>
      </c>
      <c r="C7" t="s">
        <v>67</v>
      </c>
      <c r="D7">
        <v>119</v>
      </c>
      <c r="E7" s="15" t="s">
        <v>32</v>
      </c>
      <c r="F7" s="16">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4" t="s">
        <v>54</v>
      </c>
      <c r="R7" s="3" t="s">
        <v>44</v>
      </c>
      <c r="S7" s="2">
        <v>36</v>
      </c>
      <c r="T7" s="5" t="s">
        <v>45</v>
      </c>
    </row>
    <row r="8" spans="2:20" x14ac:dyDescent="0.35">
      <c r="B8" t="s">
        <v>88</v>
      </c>
      <c r="C8" t="s">
        <v>55</v>
      </c>
      <c r="D8">
        <v>128</v>
      </c>
      <c r="E8" s="15" t="s">
        <v>31</v>
      </c>
      <c r="F8" s="16">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4" t="s">
        <v>64</v>
      </c>
      <c r="R8" s="3" t="s">
        <v>44</v>
      </c>
      <c r="S8" s="2">
        <v>37</v>
      </c>
      <c r="T8" s="5" t="s">
        <v>48</v>
      </c>
    </row>
    <row r="9" spans="2:20" x14ac:dyDescent="0.35">
      <c r="B9" t="s">
        <v>89</v>
      </c>
      <c r="C9" t="s">
        <v>55</v>
      </c>
      <c r="D9">
        <v>49</v>
      </c>
      <c r="E9" s="15" t="s">
        <v>32</v>
      </c>
      <c r="F9" s="16">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4" t="s">
        <v>65</v>
      </c>
      <c r="R9" s="3" t="s">
        <v>44</v>
      </c>
      <c r="S9" s="2">
        <v>23</v>
      </c>
      <c r="T9" s="5" t="s">
        <v>48</v>
      </c>
    </row>
    <row r="10" spans="2:20" x14ac:dyDescent="0.35">
      <c r="B10" t="s">
        <v>90</v>
      </c>
      <c r="C10" t="s">
        <v>58</v>
      </c>
      <c r="D10">
        <v>84</v>
      </c>
      <c r="E10" s="15" t="s">
        <v>40</v>
      </c>
      <c r="F10" s="16">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4" t="s">
        <v>58</v>
      </c>
      <c r="R10" s="3" t="s">
        <v>43</v>
      </c>
      <c r="S10" s="2">
        <v>22</v>
      </c>
      <c r="T10" s="5" t="s">
        <v>47</v>
      </c>
    </row>
    <row r="11" spans="2:20" x14ac:dyDescent="0.35">
      <c r="B11" t="s">
        <v>91</v>
      </c>
      <c r="C11" t="s">
        <v>53</v>
      </c>
      <c r="D11">
        <v>103</v>
      </c>
      <c r="E11" s="15" t="s">
        <v>39</v>
      </c>
      <c r="F11" s="16">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4" t="s">
        <v>59</v>
      </c>
      <c r="R11" s="3" t="s">
        <v>43</v>
      </c>
      <c r="S11" s="2">
        <v>42</v>
      </c>
      <c r="T11" s="5" t="s">
        <v>47</v>
      </c>
    </row>
    <row r="12" spans="2:20" x14ac:dyDescent="0.35">
      <c r="B12" t="s">
        <v>92</v>
      </c>
      <c r="C12" t="s">
        <v>64</v>
      </c>
      <c r="D12">
        <v>31</v>
      </c>
      <c r="E12" s="15" t="s">
        <v>32</v>
      </c>
      <c r="F12" s="16">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4" t="s">
        <v>66</v>
      </c>
      <c r="R12" s="3" t="s">
        <v>43</v>
      </c>
      <c r="S12" s="2">
        <v>25</v>
      </c>
      <c r="T12" s="5" t="s">
        <v>48</v>
      </c>
    </row>
    <row r="13" spans="2:20" x14ac:dyDescent="0.35">
      <c r="B13" t="s">
        <v>93</v>
      </c>
      <c r="C13" t="s">
        <v>60</v>
      </c>
      <c r="D13">
        <v>44</v>
      </c>
      <c r="E13" s="15" t="s">
        <v>38</v>
      </c>
      <c r="F13" s="16">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4" t="s">
        <v>60</v>
      </c>
      <c r="R13" s="3" t="s">
        <v>43</v>
      </c>
      <c r="S13" s="2">
        <v>30</v>
      </c>
      <c r="T13" s="5" t="s">
        <v>47</v>
      </c>
    </row>
    <row r="14" spans="2:20" x14ac:dyDescent="0.35">
      <c r="B14" t="s">
        <v>94</v>
      </c>
      <c r="C14" t="s">
        <v>55</v>
      </c>
      <c r="D14">
        <v>102</v>
      </c>
      <c r="E14" s="15" t="s">
        <v>32</v>
      </c>
      <c r="F14" s="16">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4" t="s">
        <v>55</v>
      </c>
      <c r="R14" s="3" t="s">
        <v>43</v>
      </c>
      <c r="S14" s="2">
        <v>30</v>
      </c>
      <c r="T14" s="5" t="s">
        <v>45</v>
      </c>
    </row>
    <row r="15" spans="2:20" x14ac:dyDescent="0.35">
      <c r="B15" t="s">
        <v>95</v>
      </c>
      <c r="C15" t="s">
        <v>61</v>
      </c>
      <c r="D15">
        <v>135</v>
      </c>
      <c r="E15" s="15" t="s">
        <v>40</v>
      </c>
      <c r="F15" s="16">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4" t="s">
        <v>56</v>
      </c>
      <c r="R15" s="3" t="s">
        <v>43</v>
      </c>
      <c r="S15" s="2">
        <v>28</v>
      </c>
      <c r="T15" s="5" t="s">
        <v>45</v>
      </c>
    </row>
    <row r="16" spans="2:20" x14ac:dyDescent="0.35">
      <c r="B16" t="s">
        <v>96</v>
      </c>
      <c r="C16" t="s">
        <v>57</v>
      </c>
      <c r="D16">
        <v>98</v>
      </c>
      <c r="E16" s="15" t="s">
        <v>32</v>
      </c>
      <c r="F16" s="16">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4" t="s">
        <v>61</v>
      </c>
      <c r="R16" s="3" t="s">
        <v>43</v>
      </c>
      <c r="S16" s="2">
        <v>37</v>
      </c>
      <c r="T16" s="5" t="s">
        <v>47</v>
      </c>
    </row>
    <row r="17" spans="2:20" x14ac:dyDescent="0.35">
      <c r="B17" t="s">
        <v>97</v>
      </c>
      <c r="C17" t="s">
        <v>60</v>
      </c>
      <c r="D17">
        <v>139</v>
      </c>
      <c r="E17" s="15" t="s">
        <v>32</v>
      </c>
      <c r="F17" s="16">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4" t="s">
        <v>67</v>
      </c>
      <c r="R17" s="3" t="s">
        <v>43</v>
      </c>
      <c r="S17" s="2">
        <v>38</v>
      </c>
      <c r="T17" s="5" t="s">
        <v>48</v>
      </c>
    </row>
    <row r="18" spans="2:20" x14ac:dyDescent="0.35">
      <c r="B18" t="s">
        <v>98</v>
      </c>
      <c r="C18" t="s">
        <v>61</v>
      </c>
      <c r="D18">
        <v>48</v>
      </c>
      <c r="E18" s="15" t="s">
        <v>31</v>
      </c>
      <c r="F18" s="16">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9" t="s">
        <v>62</v>
      </c>
      <c r="R18" s="17" t="s">
        <v>43</v>
      </c>
      <c r="S18" s="10">
        <v>43</v>
      </c>
      <c r="T18" s="11" t="s">
        <v>47</v>
      </c>
    </row>
    <row r="19" spans="2:20" x14ac:dyDescent="0.35">
      <c r="B19" t="s">
        <v>99</v>
      </c>
      <c r="C19" t="s">
        <v>60</v>
      </c>
      <c r="D19">
        <v>176</v>
      </c>
      <c r="E19" s="15" t="s">
        <v>40</v>
      </c>
      <c r="F19" s="16">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100</v>
      </c>
      <c r="C20" t="s">
        <v>60</v>
      </c>
      <c r="D20">
        <v>99</v>
      </c>
      <c r="E20" s="15" t="s">
        <v>31</v>
      </c>
      <c r="F20" s="16">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101</v>
      </c>
      <c r="C21" t="s">
        <v>66</v>
      </c>
      <c r="D21">
        <v>28</v>
      </c>
      <c r="E21" s="15" t="s">
        <v>38</v>
      </c>
      <c r="F21" s="16">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102</v>
      </c>
      <c r="C22" t="s">
        <v>58</v>
      </c>
      <c r="D22">
        <v>54</v>
      </c>
      <c r="E22" s="15" t="s">
        <v>32</v>
      </c>
      <c r="F22" s="16">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103</v>
      </c>
      <c r="C23" t="s">
        <v>65</v>
      </c>
      <c r="D23">
        <v>48</v>
      </c>
      <c r="E23" s="15" t="s">
        <v>40</v>
      </c>
      <c r="F23" s="16">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104</v>
      </c>
      <c r="C24" t="s">
        <v>54</v>
      </c>
      <c r="D24">
        <v>128</v>
      </c>
      <c r="E24" s="15" t="s">
        <v>40</v>
      </c>
      <c r="F24" s="16">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105</v>
      </c>
      <c r="C25" t="s">
        <v>54</v>
      </c>
      <c r="D25">
        <v>38</v>
      </c>
      <c r="E25" s="15" t="s">
        <v>39</v>
      </c>
      <c r="F25" s="16">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106</v>
      </c>
      <c r="C26" t="s">
        <v>53</v>
      </c>
      <c r="D26">
        <v>67</v>
      </c>
      <c r="E26" s="15" t="s">
        <v>39</v>
      </c>
      <c r="F26" s="16">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107</v>
      </c>
      <c r="C27" t="s">
        <v>62</v>
      </c>
      <c r="D27">
        <v>58</v>
      </c>
      <c r="E27" s="15" t="s">
        <v>32</v>
      </c>
      <c r="F27" s="16">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108</v>
      </c>
      <c r="C28" t="s">
        <v>60</v>
      </c>
      <c r="D28">
        <v>54</v>
      </c>
      <c r="E28" s="15" t="s">
        <v>31</v>
      </c>
      <c r="F28" s="16">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109</v>
      </c>
      <c r="C29" t="s">
        <v>56</v>
      </c>
      <c r="D29">
        <v>28</v>
      </c>
      <c r="E29" s="15" t="s">
        <v>40</v>
      </c>
      <c r="F29" s="16">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110</v>
      </c>
      <c r="C30" t="s">
        <v>57</v>
      </c>
      <c r="D30">
        <v>73</v>
      </c>
      <c r="E30" s="15" t="s">
        <v>40</v>
      </c>
      <c r="F30" s="16">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111</v>
      </c>
      <c r="C31" t="s">
        <v>55</v>
      </c>
      <c r="D31">
        <v>81</v>
      </c>
      <c r="E31" s="15" t="s">
        <v>40</v>
      </c>
      <c r="F31" s="16">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112</v>
      </c>
      <c r="C32" t="s">
        <v>66</v>
      </c>
      <c r="D32">
        <v>31</v>
      </c>
      <c r="E32" s="15" t="s">
        <v>39</v>
      </c>
      <c r="F32" s="16">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113</v>
      </c>
      <c r="C33" t="s">
        <v>62</v>
      </c>
      <c r="D33">
        <v>155</v>
      </c>
      <c r="E33" s="15" t="s">
        <v>31</v>
      </c>
      <c r="F33" s="16">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114</v>
      </c>
      <c r="C34" t="s">
        <v>66</v>
      </c>
      <c r="D34">
        <v>80</v>
      </c>
      <c r="E34" s="15" t="s">
        <v>40</v>
      </c>
      <c r="F34" s="16">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115</v>
      </c>
      <c r="C35" t="s">
        <v>55</v>
      </c>
      <c r="D35">
        <v>82</v>
      </c>
      <c r="E35" s="15" t="s">
        <v>40</v>
      </c>
      <c r="F35" s="16">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116</v>
      </c>
      <c r="C36" t="s">
        <v>55</v>
      </c>
      <c r="D36">
        <v>29</v>
      </c>
      <c r="E36" s="15" t="s">
        <v>31</v>
      </c>
      <c r="F36" s="16">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117</v>
      </c>
      <c r="C37" t="s">
        <v>65</v>
      </c>
      <c r="D37">
        <v>160</v>
      </c>
      <c r="E37" s="15" t="s">
        <v>32</v>
      </c>
      <c r="F37" s="16">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118</v>
      </c>
      <c r="C38" t="s">
        <v>63</v>
      </c>
      <c r="D38">
        <v>105</v>
      </c>
      <c r="E38" s="15" t="s">
        <v>40</v>
      </c>
      <c r="F38" s="16">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119</v>
      </c>
      <c r="C39" t="s">
        <v>66</v>
      </c>
      <c r="D39">
        <v>75</v>
      </c>
      <c r="E39" s="15" t="s">
        <v>38</v>
      </c>
      <c r="F39" s="16">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120</v>
      </c>
      <c r="C40" t="s">
        <v>62</v>
      </c>
      <c r="D40">
        <v>94</v>
      </c>
      <c r="E40" s="15" t="s">
        <v>38</v>
      </c>
      <c r="F40" s="16">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121</v>
      </c>
      <c r="C41" t="s">
        <v>54</v>
      </c>
      <c r="D41">
        <v>90</v>
      </c>
      <c r="E41" s="15" t="s">
        <v>32</v>
      </c>
      <c r="F41" s="16">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122</v>
      </c>
      <c r="C42" t="s">
        <v>62</v>
      </c>
      <c r="D42">
        <v>81</v>
      </c>
      <c r="E42" s="15" t="s">
        <v>39</v>
      </c>
      <c r="F42" s="16">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123</v>
      </c>
      <c r="C43" t="s">
        <v>66</v>
      </c>
      <c r="D43">
        <v>106</v>
      </c>
      <c r="E43" s="15" t="s">
        <v>40</v>
      </c>
      <c r="F43" s="16">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124</v>
      </c>
      <c r="C44" t="s">
        <v>54</v>
      </c>
      <c r="D44">
        <v>74</v>
      </c>
      <c r="E44" s="15" t="s">
        <v>39</v>
      </c>
      <c r="F44" s="16">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125</v>
      </c>
      <c r="C45" t="s">
        <v>60</v>
      </c>
      <c r="D45">
        <v>105</v>
      </c>
      <c r="E45" s="15" t="s">
        <v>32</v>
      </c>
      <c r="F45" s="16">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126</v>
      </c>
      <c r="C46" t="s">
        <v>66</v>
      </c>
      <c r="D46">
        <v>89</v>
      </c>
      <c r="E46" s="15" t="s">
        <v>40</v>
      </c>
      <c r="F46" s="16">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127</v>
      </c>
      <c r="C47" t="s">
        <v>61</v>
      </c>
      <c r="D47">
        <v>132</v>
      </c>
      <c r="E47" s="15" t="s">
        <v>38</v>
      </c>
      <c r="F47" s="16">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128</v>
      </c>
      <c r="C48" t="s">
        <v>63</v>
      </c>
      <c r="D48">
        <v>105</v>
      </c>
      <c r="E48" s="15" t="s">
        <v>31</v>
      </c>
      <c r="F48" s="16">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129</v>
      </c>
      <c r="C49" t="s">
        <v>55</v>
      </c>
      <c r="D49">
        <v>13</v>
      </c>
      <c r="E49" s="15" t="s">
        <v>38</v>
      </c>
      <c r="F49" s="16">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130</v>
      </c>
      <c r="C50" t="s">
        <v>67</v>
      </c>
      <c r="D50">
        <v>131</v>
      </c>
      <c r="E50" s="15" t="s">
        <v>31</v>
      </c>
      <c r="F50" s="16">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131</v>
      </c>
      <c r="C51" t="s">
        <v>54</v>
      </c>
      <c r="D51">
        <v>104</v>
      </c>
      <c r="E51" s="15" t="s">
        <v>40</v>
      </c>
      <c r="F51" s="16">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132</v>
      </c>
      <c r="C52" t="s">
        <v>53</v>
      </c>
      <c r="D52">
        <v>90</v>
      </c>
      <c r="E52" s="15" t="s">
        <v>32</v>
      </c>
      <c r="F52" s="16">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133</v>
      </c>
      <c r="C53" t="s">
        <v>56</v>
      </c>
      <c r="D53">
        <v>37</v>
      </c>
      <c r="E53" s="15" t="s">
        <v>32</v>
      </c>
      <c r="F53" s="16">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134</v>
      </c>
      <c r="C54" t="s">
        <v>57</v>
      </c>
      <c r="D54">
        <v>149</v>
      </c>
      <c r="E54" s="15" t="s">
        <v>31</v>
      </c>
      <c r="F54" s="16">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135</v>
      </c>
      <c r="C55" t="s">
        <v>61</v>
      </c>
      <c r="D55">
        <v>100</v>
      </c>
      <c r="E55" s="15" t="s">
        <v>39</v>
      </c>
      <c r="F55" s="16">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136</v>
      </c>
      <c r="C56" t="s">
        <v>61</v>
      </c>
      <c r="D56">
        <v>79</v>
      </c>
      <c r="E56" s="15" t="s">
        <v>38</v>
      </c>
      <c r="F56" s="16">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137</v>
      </c>
      <c r="C57" t="s">
        <v>59</v>
      </c>
      <c r="D57">
        <v>157</v>
      </c>
      <c r="E57" s="15" t="s">
        <v>31</v>
      </c>
      <c r="F57" s="16">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138</v>
      </c>
      <c r="C58" t="s">
        <v>61</v>
      </c>
      <c r="D58">
        <v>59</v>
      </c>
      <c r="E58" s="15" t="s">
        <v>40</v>
      </c>
      <c r="F58" s="16">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139</v>
      </c>
      <c r="C59" t="s">
        <v>56</v>
      </c>
      <c r="D59">
        <v>83</v>
      </c>
      <c r="E59" s="15" t="s">
        <v>31</v>
      </c>
      <c r="F59" s="16">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140</v>
      </c>
      <c r="C60" t="s">
        <v>59</v>
      </c>
      <c r="D60">
        <v>58</v>
      </c>
      <c r="E60" s="15" t="s">
        <v>32</v>
      </c>
      <c r="F60" s="16">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141</v>
      </c>
      <c r="C61" t="s">
        <v>62</v>
      </c>
      <c r="D61">
        <v>118</v>
      </c>
      <c r="E61" s="15" t="s">
        <v>32</v>
      </c>
      <c r="F61" s="16">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142</v>
      </c>
      <c r="C62" t="s">
        <v>55</v>
      </c>
      <c r="D62">
        <v>63</v>
      </c>
      <c r="E62" s="15" t="s">
        <v>40</v>
      </c>
      <c r="F62" s="16">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143</v>
      </c>
      <c r="C63" t="s">
        <v>59</v>
      </c>
      <c r="D63">
        <v>95</v>
      </c>
      <c r="E63" s="15" t="s">
        <v>32</v>
      </c>
      <c r="F63" s="16">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144</v>
      </c>
      <c r="C64" t="s">
        <v>61</v>
      </c>
      <c r="D64">
        <v>74</v>
      </c>
      <c r="E64" s="15" t="s">
        <v>31</v>
      </c>
      <c r="F64" s="16">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145</v>
      </c>
      <c r="C65" t="s">
        <v>60</v>
      </c>
      <c r="D65">
        <v>130</v>
      </c>
      <c r="E65" s="15" t="s">
        <v>39</v>
      </c>
      <c r="F65" s="16">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146</v>
      </c>
      <c r="C66" t="s">
        <v>62</v>
      </c>
      <c r="D66">
        <v>110</v>
      </c>
      <c r="E66" s="15" t="s">
        <v>38</v>
      </c>
      <c r="F66" s="16">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147</v>
      </c>
      <c r="C67" t="s">
        <v>61</v>
      </c>
      <c r="D67">
        <v>71</v>
      </c>
      <c r="E67" s="15" t="s">
        <v>40</v>
      </c>
      <c r="F67" s="16">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148</v>
      </c>
      <c r="C68" t="s">
        <v>63</v>
      </c>
      <c r="D68">
        <v>147</v>
      </c>
      <c r="E68" s="15" t="s">
        <v>39</v>
      </c>
      <c r="F68" s="16">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149</v>
      </c>
      <c r="C69" t="s">
        <v>54</v>
      </c>
      <c r="D69">
        <v>69</v>
      </c>
      <c r="E69" s="15" t="s">
        <v>32</v>
      </c>
      <c r="F69" s="16">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150</v>
      </c>
      <c r="C70" t="s">
        <v>62</v>
      </c>
      <c r="D70">
        <v>50</v>
      </c>
      <c r="E70" s="15" t="s">
        <v>40</v>
      </c>
      <c r="F70" s="16">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151</v>
      </c>
      <c r="C71" t="s">
        <v>60</v>
      </c>
      <c r="D71">
        <v>124</v>
      </c>
      <c r="E71" s="15" t="s">
        <v>39</v>
      </c>
      <c r="F71" s="16">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152</v>
      </c>
      <c r="C72" t="s">
        <v>64</v>
      </c>
      <c r="D72">
        <v>81</v>
      </c>
      <c r="E72" s="15" t="s">
        <v>31</v>
      </c>
      <c r="F72" s="16">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153</v>
      </c>
      <c r="C73" t="s">
        <v>65</v>
      </c>
      <c r="D73">
        <v>141</v>
      </c>
      <c r="E73" s="15" t="s">
        <v>38</v>
      </c>
      <c r="F73" s="16">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154</v>
      </c>
      <c r="C74" t="s">
        <v>65</v>
      </c>
      <c r="D74">
        <v>168</v>
      </c>
      <c r="E74" s="15" t="s">
        <v>38</v>
      </c>
      <c r="F74" s="16">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155</v>
      </c>
      <c r="C75" t="s">
        <v>63</v>
      </c>
      <c r="D75">
        <v>101</v>
      </c>
      <c r="E75" s="15" t="s">
        <v>31</v>
      </c>
      <c r="F75" s="16">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156</v>
      </c>
      <c r="C76" t="s">
        <v>61</v>
      </c>
      <c r="D76">
        <v>67</v>
      </c>
      <c r="E76" s="15" t="s">
        <v>31</v>
      </c>
      <c r="F76" s="16">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157</v>
      </c>
      <c r="C77" t="s">
        <v>59</v>
      </c>
      <c r="D77">
        <v>114</v>
      </c>
      <c r="E77" s="15" t="s">
        <v>38</v>
      </c>
      <c r="F77" s="16">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158</v>
      </c>
      <c r="C78" t="s">
        <v>64</v>
      </c>
      <c r="D78">
        <v>42</v>
      </c>
      <c r="E78" s="15" t="s">
        <v>31</v>
      </c>
      <c r="F78" s="16">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159</v>
      </c>
      <c r="C79" t="s">
        <v>55</v>
      </c>
      <c r="D79">
        <v>69</v>
      </c>
      <c r="E79" s="15" t="s">
        <v>38</v>
      </c>
      <c r="F79" s="16">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160</v>
      </c>
      <c r="C80" t="s">
        <v>60</v>
      </c>
      <c r="D80">
        <v>145</v>
      </c>
      <c r="E80" s="15" t="s">
        <v>32</v>
      </c>
      <c r="F80" s="16">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161</v>
      </c>
      <c r="C81" t="s">
        <v>54</v>
      </c>
      <c r="D81">
        <v>43</v>
      </c>
      <c r="E81" s="15" t="s">
        <v>38</v>
      </c>
      <c r="F81" s="16">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162</v>
      </c>
      <c r="C82" t="s">
        <v>55</v>
      </c>
      <c r="D82">
        <v>62</v>
      </c>
      <c r="E82" s="15" t="s">
        <v>40</v>
      </c>
      <c r="F82" s="16">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163</v>
      </c>
      <c r="C83" t="s">
        <v>66</v>
      </c>
      <c r="D83">
        <v>79</v>
      </c>
      <c r="E83" s="15" t="s">
        <v>38</v>
      </c>
      <c r="F83" s="16">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164</v>
      </c>
      <c r="C84" t="s">
        <v>60</v>
      </c>
      <c r="D84">
        <v>45</v>
      </c>
      <c r="E84" s="15" t="s">
        <v>39</v>
      </c>
      <c r="F84" s="16">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165</v>
      </c>
      <c r="C85" t="s">
        <v>55</v>
      </c>
      <c r="D85">
        <v>137</v>
      </c>
      <c r="E85" s="15" t="s">
        <v>38</v>
      </c>
      <c r="F85" s="16">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166</v>
      </c>
      <c r="C86" t="s">
        <v>59</v>
      </c>
      <c r="D86">
        <v>109</v>
      </c>
      <c r="E86" s="15" t="s">
        <v>40</v>
      </c>
      <c r="F86" s="16">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167</v>
      </c>
      <c r="C87" t="s">
        <v>54</v>
      </c>
      <c r="D87">
        <v>78</v>
      </c>
      <c r="E87" s="15" t="s">
        <v>40</v>
      </c>
      <c r="F87" s="16">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168</v>
      </c>
      <c r="C88" t="s">
        <v>55</v>
      </c>
      <c r="D88">
        <v>137</v>
      </c>
      <c r="E88" s="15" t="s">
        <v>39</v>
      </c>
      <c r="F88" s="16">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169</v>
      </c>
      <c r="C89" t="s">
        <v>67</v>
      </c>
      <c r="D89">
        <v>99</v>
      </c>
      <c r="E89" s="15" t="s">
        <v>40</v>
      </c>
      <c r="F89" s="16">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170</v>
      </c>
      <c r="C90" t="s">
        <v>62</v>
      </c>
      <c r="D90">
        <v>100</v>
      </c>
      <c r="E90" s="15" t="s">
        <v>40</v>
      </c>
      <c r="F90" s="16">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171</v>
      </c>
      <c r="C91" t="s">
        <v>54</v>
      </c>
      <c r="D91">
        <v>47</v>
      </c>
      <c r="E91" s="15" t="s">
        <v>32</v>
      </c>
      <c r="F91" s="16">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172</v>
      </c>
      <c r="C92" t="s">
        <v>59</v>
      </c>
      <c r="D92">
        <v>87</v>
      </c>
      <c r="E92" s="15" t="s">
        <v>31</v>
      </c>
      <c r="F92" s="16">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173</v>
      </c>
      <c r="C93" t="s">
        <v>67</v>
      </c>
      <c r="D93">
        <v>143</v>
      </c>
      <c r="E93" s="15" t="s">
        <v>31</v>
      </c>
      <c r="F93" s="16">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174</v>
      </c>
      <c r="C94" t="s">
        <v>62</v>
      </c>
      <c r="D94">
        <v>84</v>
      </c>
      <c r="E94" s="15" t="s">
        <v>40</v>
      </c>
      <c r="F94" s="16">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175</v>
      </c>
      <c r="C95" t="s">
        <v>63</v>
      </c>
      <c r="D95">
        <v>55</v>
      </c>
      <c r="E95" s="15" t="s">
        <v>31</v>
      </c>
      <c r="F95" s="16">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176</v>
      </c>
      <c r="C96" t="s">
        <v>58</v>
      </c>
      <c r="D96">
        <v>135</v>
      </c>
      <c r="E96" s="15" t="s">
        <v>39</v>
      </c>
      <c r="F96" s="16">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177</v>
      </c>
      <c r="C97" t="s">
        <v>56</v>
      </c>
      <c r="D97">
        <v>152</v>
      </c>
      <c r="E97" s="15" t="s">
        <v>32</v>
      </c>
      <c r="F97" s="16">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178</v>
      </c>
      <c r="C98" t="s">
        <v>64</v>
      </c>
      <c r="D98">
        <v>132</v>
      </c>
      <c r="E98" s="15" t="s">
        <v>32</v>
      </c>
      <c r="F98" s="16">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179</v>
      </c>
      <c r="C99" t="s">
        <v>65</v>
      </c>
      <c r="D99">
        <v>60</v>
      </c>
      <c r="E99" s="15" t="s">
        <v>40</v>
      </c>
      <c r="F99" s="16">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180</v>
      </c>
      <c r="C100" t="s">
        <v>56</v>
      </c>
      <c r="D100">
        <v>95</v>
      </c>
      <c r="E100" s="15" t="s">
        <v>32</v>
      </c>
      <c r="F100" s="16">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181</v>
      </c>
      <c r="C101" t="s">
        <v>53</v>
      </c>
      <c r="D101">
        <v>96</v>
      </c>
      <c r="E101" s="15" t="s">
        <v>38</v>
      </c>
      <c r="F101" s="16">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182</v>
      </c>
      <c r="C102" t="s">
        <v>63</v>
      </c>
      <c r="D102">
        <v>45</v>
      </c>
      <c r="E102" s="15" t="s">
        <v>40</v>
      </c>
      <c r="F102" s="16">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183</v>
      </c>
      <c r="C103" t="s">
        <v>53</v>
      </c>
      <c r="D103">
        <v>132</v>
      </c>
      <c r="E103" s="15" t="s">
        <v>38</v>
      </c>
      <c r="F103" s="16">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184</v>
      </c>
      <c r="C104" t="s">
        <v>61</v>
      </c>
      <c r="D104">
        <v>95</v>
      </c>
      <c r="E104" s="15" t="s">
        <v>40</v>
      </c>
      <c r="F104" s="16">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185</v>
      </c>
      <c r="C105" t="s">
        <v>56</v>
      </c>
      <c r="D105">
        <v>131</v>
      </c>
      <c r="E105" s="15" t="s">
        <v>31</v>
      </c>
      <c r="F105" s="16">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186</v>
      </c>
      <c r="C106" t="s">
        <v>66</v>
      </c>
      <c r="D106">
        <v>67</v>
      </c>
      <c r="E106" s="15" t="s">
        <v>39</v>
      </c>
      <c r="F106" s="16">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187</v>
      </c>
      <c r="C107" t="s">
        <v>67</v>
      </c>
      <c r="D107">
        <v>111</v>
      </c>
      <c r="E107" s="15" t="s">
        <v>31</v>
      </c>
      <c r="F107" s="16">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188</v>
      </c>
      <c r="C108" t="s">
        <v>64</v>
      </c>
      <c r="D108">
        <v>78</v>
      </c>
      <c r="E108" s="15" t="s">
        <v>32</v>
      </c>
      <c r="F108" s="16">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189</v>
      </c>
      <c r="C109" t="s">
        <v>57</v>
      </c>
      <c r="D109">
        <v>28</v>
      </c>
      <c r="E109" s="15" t="s">
        <v>38</v>
      </c>
      <c r="F109" s="16">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190</v>
      </c>
      <c r="C110" t="s">
        <v>54</v>
      </c>
      <c r="D110">
        <v>127</v>
      </c>
      <c r="E110" s="15" t="s">
        <v>39</v>
      </c>
      <c r="F110" s="16">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191</v>
      </c>
      <c r="C111" t="s">
        <v>62</v>
      </c>
      <c r="D111">
        <v>137</v>
      </c>
      <c r="E111" s="15" t="s">
        <v>31</v>
      </c>
      <c r="F111" s="16">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192</v>
      </c>
      <c r="C112" t="s">
        <v>54</v>
      </c>
      <c r="D112">
        <v>76</v>
      </c>
      <c r="E112" s="15" t="s">
        <v>38</v>
      </c>
      <c r="F112" s="16">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193</v>
      </c>
      <c r="C113" t="s">
        <v>64</v>
      </c>
      <c r="D113">
        <v>80</v>
      </c>
      <c r="E113" s="15" t="s">
        <v>39</v>
      </c>
      <c r="F113" s="16">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194</v>
      </c>
      <c r="C114" t="s">
        <v>54</v>
      </c>
      <c r="D114">
        <v>95</v>
      </c>
      <c r="E114" s="15" t="s">
        <v>32</v>
      </c>
      <c r="F114" s="16">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195</v>
      </c>
      <c r="C115" t="s">
        <v>65</v>
      </c>
      <c r="D115">
        <v>30</v>
      </c>
      <c r="E115" s="15" t="s">
        <v>38</v>
      </c>
      <c r="F115" s="16">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196</v>
      </c>
      <c r="C116" t="s">
        <v>55</v>
      </c>
      <c r="D116">
        <v>19</v>
      </c>
      <c r="E116" s="15" t="s">
        <v>31</v>
      </c>
      <c r="F116" s="16">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197</v>
      </c>
      <c r="C117" t="s">
        <v>60</v>
      </c>
      <c r="D117">
        <v>38</v>
      </c>
      <c r="E117" s="15" t="s">
        <v>39</v>
      </c>
      <c r="F117" s="16">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198</v>
      </c>
      <c r="C118" t="s">
        <v>61</v>
      </c>
      <c r="D118">
        <v>55</v>
      </c>
      <c r="E118" s="15" t="s">
        <v>31</v>
      </c>
      <c r="F118" s="16">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199</v>
      </c>
      <c r="C119" t="s">
        <v>66</v>
      </c>
      <c r="D119">
        <v>27</v>
      </c>
      <c r="E119" s="15" t="s">
        <v>38</v>
      </c>
      <c r="F119" s="16">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200</v>
      </c>
      <c r="C120" t="s">
        <v>66</v>
      </c>
      <c r="D120">
        <v>32</v>
      </c>
      <c r="E120" s="15" t="s">
        <v>38</v>
      </c>
      <c r="F120" s="16">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201</v>
      </c>
      <c r="C121" t="s">
        <v>57</v>
      </c>
      <c r="D121">
        <v>116</v>
      </c>
      <c r="E121" s="15" t="s">
        <v>40</v>
      </c>
      <c r="F121" s="16">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202</v>
      </c>
      <c r="C122" t="s">
        <v>53</v>
      </c>
      <c r="D122">
        <v>99</v>
      </c>
      <c r="E122" s="15" t="s">
        <v>32</v>
      </c>
      <c r="F122" s="16">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203</v>
      </c>
      <c r="C123" t="s">
        <v>54</v>
      </c>
      <c r="D123">
        <v>75</v>
      </c>
      <c r="E123" s="15" t="s">
        <v>38</v>
      </c>
      <c r="F123" s="16">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204</v>
      </c>
      <c r="C124" t="s">
        <v>64</v>
      </c>
      <c r="D124">
        <v>57</v>
      </c>
      <c r="E124" s="15" t="s">
        <v>40</v>
      </c>
      <c r="F124" s="16">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205</v>
      </c>
      <c r="C125" t="s">
        <v>58</v>
      </c>
      <c r="D125">
        <v>155</v>
      </c>
      <c r="E125" s="15" t="s">
        <v>40</v>
      </c>
      <c r="F125" s="16">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206</v>
      </c>
      <c r="C126" t="s">
        <v>53</v>
      </c>
      <c r="D126">
        <v>68</v>
      </c>
      <c r="E126" s="15" t="s">
        <v>32</v>
      </c>
      <c r="F126" s="16">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207</v>
      </c>
      <c r="C127" t="s">
        <v>60</v>
      </c>
      <c r="D127">
        <v>95</v>
      </c>
      <c r="E127" s="15" t="s">
        <v>32</v>
      </c>
      <c r="F127" s="16">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208</v>
      </c>
      <c r="C128" t="s">
        <v>62</v>
      </c>
      <c r="D128">
        <v>65</v>
      </c>
      <c r="E128" s="15" t="s">
        <v>40</v>
      </c>
      <c r="F128" s="16">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209</v>
      </c>
      <c r="C129" t="s">
        <v>55</v>
      </c>
      <c r="D129">
        <v>114</v>
      </c>
      <c r="E129" s="15" t="s">
        <v>31</v>
      </c>
      <c r="F129" s="16">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210</v>
      </c>
      <c r="C130" t="s">
        <v>54</v>
      </c>
      <c r="D130">
        <v>155</v>
      </c>
      <c r="E130" s="15" t="s">
        <v>31</v>
      </c>
      <c r="F130" s="16">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211</v>
      </c>
      <c r="C131" t="s">
        <v>62</v>
      </c>
      <c r="D131">
        <v>114</v>
      </c>
      <c r="E131" s="15" t="s">
        <v>40</v>
      </c>
      <c r="F131" s="16">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212</v>
      </c>
      <c r="C132" t="s">
        <v>58</v>
      </c>
      <c r="D132">
        <v>130</v>
      </c>
      <c r="E132" s="15" t="s">
        <v>39</v>
      </c>
      <c r="F132" s="16">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213</v>
      </c>
      <c r="C133" t="s">
        <v>54</v>
      </c>
      <c r="D133">
        <v>89</v>
      </c>
      <c r="E133" s="15" t="s">
        <v>40</v>
      </c>
      <c r="F133" s="16">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214</v>
      </c>
      <c r="C134" t="s">
        <v>63</v>
      </c>
      <c r="D134">
        <v>61</v>
      </c>
      <c r="E134" s="15" t="s">
        <v>38</v>
      </c>
      <c r="F134" s="16">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215</v>
      </c>
      <c r="C135" t="s">
        <v>60</v>
      </c>
      <c r="D135">
        <v>154</v>
      </c>
      <c r="E135" s="15" t="s">
        <v>31</v>
      </c>
      <c r="F135" s="16">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216</v>
      </c>
      <c r="C136" t="s">
        <v>62</v>
      </c>
      <c r="D136">
        <v>115</v>
      </c>
      <c r="E136" s="15" t="s">
        <v>39</v>
      </c>
      <c r="F136" s="16">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217</v>
      </c>
      <c r="C137" t="s">
        <v>59</v>
      </c>
      <c r="D137">
        <v>138</v>
      </c>
      <c r="E137" s="15" t="s">
        <v>32</v>
      </c>
      <c r="F137" s="16">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218</v>
      </c>
      <c r="C138" t="s">
        <v>67</v>
      </c>
      <c r="D138">
        <v>153</v>
      </c>
      <c r="E138" s="15" t="s">
        <v>40</v>
      </c>
      <c r="F138" s="16">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219</v>
      </c>
      <c r="C139" t="s">
        <v>62</v>
      </c>
      <c r="D139">
        <v>61</v>
      </c>
      <c r="E139" s="15" t="s">
        <v>38</v>
      </c>
      <c r="F139" s="16">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220</v>
      </c>
      <c r="C140" t="s">
        <v>66</v>
      </c>
      <c r="D140">
        <v>62</v>
      </c>
      <c r="E140" s="15" t="s">
        <v>40</v>
      </c>
      <c r="F140" s="16">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221</v>
      </c>
      <c r="C141" t="s">
        <v>63</v>
      </c>
      <c r="D141">
        <v>151</v>
      </c>
      <c r="E141" s="15" t="s">
        <v>39</v>
      </c>
      <c r="F141" s="16">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222</v>
      </c>
      <c r="C142" t="s">
        <v>56</v>
      </c>
      <c r="D142">
        <v>102</v>
      </c>
      <c r="E142" s="15" t="s">
        <v>31</v>
      </c>
      <c r="F142" s="16">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223</v>
      </c>
      <c r="C143" t="s">
        <v>65</v>
      </c>
      <c r="D143">
        <v>64</v>
      </c>
      <c r="E143" s="15" t="s">
        <v>40</v>
      </c>
      <c r="F143" s="16">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224</v>
      </c>
      <c r="C144" t="s">
        <v>54</v>
      </c>
      <c r="D144">
        <v>6</v>
      </c>
      <c r="E144" s="15" t="s">
        <v>31</v>
      </c>
      <c r="F144" s="16">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225</v>
      </c>
      <c r="C145" t="s">
        <v>65</v>
      </c>
      <c r="D145">
        <v>129</v>
      </c>
      <c r="E145" s="15" t="s">
        <v>40</v>
      </c>
      <c r="F145" s="16">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226</v>
      </c>
      <c r="C146" t="s">
        <v>66</v>
      </c>
      <c r="D146">
        <v>42</v>
      </c>
      <c r="E146" s="15" t="s">
        <v>39</v>
      </c>
      <c r="F146" s="16">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227</v>
      </c>
      <c r="C147" t="s">
        <v>66</v>
      </c>
      <c r="D147">
        <v>71</v>
      </c>
      <c r="E147" s="15" t="s">
        <v>38</v>
      </c>
      <c r="F147" s="16">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228</v>
      </c>
      <c r="C148" t="s">
        <v>64</v>
      </c>
      <c r="D148">
        <v>53</v>
      </c>
      <c r="E148" s="15" t="s">
        <v>31</v>
      </c>
      <c r="F148" s="16">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229</v>
      </c>
      <c r="C149" t="s">
        <v>55</v>
      </c>
      <c r="D149">
        <v>155</v>
      </c>
      <c r="E149" s="15" t="s">
        <v>38</v>
      </c>
      <c r="F149" s="16">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230</v>
      </c>
      <c r="C150" t="s">
        <v>55</v>
      </c>
      <c r="D150">
        <v>90</v>
      </c>
      <c r="E150" s="15" t="s">
        <v>39</v>
      </c>
      <c r="F150" s="16">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231</v>
      </c>
      <c r="C151" t="s">
        <v>65</v>
      </c>
      <c r="D151">
        <v>166</v>
      </c>
      <c r="E151" s="15" t="s">
        <v>32</v>
      </c>
      <c r="F151" s="16">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232</v>
      </c>
      <c r="C152" t="s">
        <v>57</v>
      </c>
      <c r="D152">
        <v>89</v>
      </c>
      <c r="E152" s="15" t="s">
        <v>38</v>
      </c>
      <c r="F152" s="16">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233</v>
      </c>
      <c r="C153" t="s">
        <v>62</v>
      </c>
      <c r="D153">
        <v>152</v>
      </c>
      <c r="E153" s="15" t="s">
        <v>31</v>
      </c>
      <c r="F153" s="16">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234</v>
      </c>
      <c r="C154" t="s">
        <v>57</v>
      </c>
      <c r="D154">
        <v>137</v>
      </c>
      <c r="E154" s="15" t="s">
        <v>39</v>
      </c>
      <c r="F154" s="16">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235</v>
      </c>
      <c r="C155" t="s">
        <v>57</v>
      </c>
      <c r="D155">
        <v>43</v>
      </c>
      <c r="E155" s="15" t="s">
        <v>39</v>
      </c>
      <c r="F155" s="16">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236</v>
      </c>
      <c r="C156" t="s">
        <v>60</v>
      </c>
      <c r="D156">
        <v>114</v>
      </c>
      <c r="E156" s="15" t="s">
        <v>39</v>
      </c>
      <c r="F156" s="16">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237</v>
      </c>
      <c r="C157" t="s">
        <v>67</v>
      </c>
      <c r="D157">
        <v>103</v>
      </c>
      <c r="E157" s="15" t="s">
        <v>38</v>
      </c>
      <c r="F157" s="16">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238</v>
      </c>
      <c r="C158" t="s">
        <v>57</v>
      </c>
      <c r="D158">
        <v>98</v>
      </c>
      <c r="E158" s="15" t="s">
        <v>31</v>
      </c>
      <c r="F158" s="16">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239</v>
      </c>
      <c r="C159" t="s">
        <v>65</v>
      </c>
      <c r="D159">
        <v>106</v>
      </c>
      <c r="E159" s="15" t="s">
        <v>32</v>
      </c>
      <c r="F159" s="16">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240</v>
      </c>
      <c r="C160" t="s">
        <v>54</v>
      </c>
      <c r="D160">
        <v>96</v>
      </c>
      <c r="E160" s="15" t="s">
        <v>32</v>
      </c>
      <c r="F160" s="16">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241</v>
      </c>
      <c r="C161" t="s">
        <v>67</v>
      </c>
      <c r="D161">
        <v>70</v>
      </c>
      <c r="E161" s="15" t="s">
        <v>32</v>
      </c>
      <c r="F161" s="16">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242</v>
      </c>
      <c r="C162" t="s">
        <v>66</v>
      </c>
      <c r="D162">
        <v>86</v>
      </c>
      <c r="E162" s="15" t="s">
        <v>40</v>
      </c>
      <c r="F162" s="16">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243</v>
      </c>
      <c r="C163" t="s">
        <v>64</v>
      </c>
      <c r="D163">
        <v>64</v>
      </c>
      <c r="E163" s="15" t="s">
        <v>40</v>
      </c>
      <c r="F163" s="16">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244</v>
      </c>
      <c r="C164" t="s">
        <v>54</v>
      </c>
      <c r="D164">
        <v>113</v>
      </c>
      <c r="E164" s="15" t="s">
        <v>31</v>
      </c>
      <c r="F164" s="16">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245</v>
      </c>
      <c r="C165" t="s">
        <v>54</v>
      </c>
      <c r="D165">
        <v>21</v>
      </c>
      <c r="E165" s="15" t="s">
        <v>32</v>
      </c>
      <c r="F165" s="16">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246</v>
      </c>
      <c r="C166" t="s">
        <v>56</v>
      </c>
      <c r="D166">
        <v>107</v>
      </c>
      <c r="E166" s="15" t="s">
        <v>40</v>
      </c>
      <c r="F166" s="16">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247</v>
      </c>
      <c r="C167" t="s">
        <v>56</v>
      </c>
      <c r="D167">
        <v>131</v>
      </c>
      <c r="E167" s="15" t="s">
        <v>32</v>
      </c>
      <c r="F167" s="16">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248</v>
      </c>
      <c r="C168" t="s">
        <v>53</v>
      </c>
      <c r="D168">
        <v>11</v>
      </c>
      <c r="E168" s="15" t="s">
        <v>38</v>
      </c>
      <c r="F168" s="16">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249</v>
      </c>
      <c r="C169" t="s">
        <v>63</v>
      </c>
      <c r="D169">
        <v>86</v>
      </c>
      <c r="E169" s="15" t="s">
        <v>31</v>
      </c>
      <c r="F169" s="16">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250</v>
      </c>
      <c r="C170" t="s">
        <v>64</v>
      </c>
      <c r="D170">
        <v>28</v>
      </c>
      <c r="E170" s="15" t="s">
        <v>38</v>
      </c>
      <c r="F170" s="16">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251</v>
      </c>
      <c r="C171" t="s">
        <v>55</v>
      </c>
      <c r="D171">
        <v>139</v>
      </c>
      <c r="E171" s="15" t="s">
        <v>32</v>
      </c>
      <c r="F171" s="16">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252</v>
      </c>
      <c r="C172" t="s">
        <v>65</v>
      </c>
      <c r="D172">
        <v>82</v>
      </c>
      <c r="E172" s="15" t="s">
        <v>31</v>
      </c>
      <c r="F172" s="16">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253</v>
      </c>
      <c r="C173" t="s">
        <v>54</v>
      </c>
      <c r="D173">
        <v>101</v>
      </c>
      <c r="E173" s="15" t="s">
        <v>38</v>
      </c>
      <c r="F173" s="16">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254</v>
      </c>
      <c r="C174" t="s">
        <v>64</v>
      </c>
      <c r="D174">
        <v>75</v>
      </c>
      <c r="E174" s="15" t="s">
        <v>39</v>
      </c>
      <c r="F174" s="16">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255</v>
      </c>
      <c r="C175" t="s">
        <v>60</v>
      </c>
      <c r="D175">
        <v>40</v>
      </c>
      <c r="E175" s="15" t="s">
        <v>38</v>
      </c>
      <c r="F175" s="16">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256</v>
      </c>
      <c r="C176" t="s">
        <v>57</v>
      </c>
      <c r="D176">
        <v>86</v>
      </c>
      <c r="E176" s="15" t="s">
        <v>32</v>
      </c>
      <c r="F176" s="16">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257</v>
      </c>
      <c r="C177" t="s">
        <v>58</v>
      </c>
      <c r="D177">
        <v>131</v>
      </c>
      <c r="E177" s="15" t="s">
        <v>40</v>
      </c>
      <c r="F177" s="16">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258</v>
      </c>
      <c r="C178" t="s">
        <v>56</v>
      </c>
      <c r="D178">
        <v>67</v>
      </c>
      <c r="E178" s="15" t="s">
        <v>31</v>
      </c>
      <c r="F178" s="16">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259</v>
      </c>
      <c r="C179" t="s">
        <v>59</v>
      </c>
      <c r="D179">
        <v>71</v>
      </c>
      <c r="E179" s="15" t="s">
        <v>38</v>
      </c>
      <c r="F179" s="16">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260</v>
      </c>
      <c r="C180" t="s">
        <v>58</v>
      </c>
      <c r="D180">
        <v>113</v>
      </c>
      <c r="E180" s="15" t="s">
        <v>40</v>
      </c>
      <c r="F180" s="16">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261</v>
      </c>
      <c r="C181" t="s">
        <v>65</v>
      </c>
      <c r="D181">
        <v>53</v>
      </c>
      <c r="E181" s="15" t="s">
        <v>32</v>
      </c>
      <c r="F181" s="16">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262</v>
      </c>
      <c r="C182" t="s">
        <v>58</v>
      </c>
      <c r="D182">
        <v>153</v>
      </c>
      <c r="E182" s="15" t="s">
        <v>31</v>
      </c>
      <c r="F182" s="16">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263</v>
      </c>
      <c r="C183" t="s">
        <v>56</v>
      </c>
      <c r="D183">
        <v>73</v>
      </c>
      <c r="E183" s="15" t="s">
        <v>39</v>
      </c>
      <c r="F183" s="16">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264</v>
      </c>
      <c r="C184" t="s">
        <v>66</v>
      </c>
      <c r="D184">
        <v>62</v>
      </c>
      <c r="E184" s="15" t="s">
        <v>39</v>
      </c>
      <c r="F184" s="16">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265</v>
      </c>
      <c r="C185" t="s">
        <v>55</v>
      </c>
      <c r="D185">
        <v>115</v>
      </c>
      <c r="E185" s="15" t="s">
        <v>32</v>
      </c>
      <c r="F185" s="16">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266</v>
      </c>
      <c r="C186" t="s">
        <v>58</v>
      </c>
      <c r="D186">
        <v>69</v>
      </c>
      <c r="E186" s="15" t="s">
        <v>32</v>
      </c>
      <c r="F186" s="16">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267</v>
      </c>
      <c r="C187" t="s">
        <v>57</v>
      </c>
      <c r="D187">
        <v>103</v>
      </c>
      <c r="E187" s="15" t="s">
        <v>40</v>
      </c>
      <c r="F187" s="16">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268</v>
      </c>
      <c r="C188" t="s">
        <v>57</v>
      </c>
      <c r="D188">
        <v>75</v>
      </c>
      <c r="E188" s="15" t="s">
        <v>40</v>
      </c>
      <c r="F188" s="16">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269</v>
      </c>
      <c r="C189" t="s">
        <v>61</v>
      </c>
      <c r="D189">
        <v>92</v>
      </c>
      <c r="E189" s="15" t="s">
        <v>40</v>
      </c>
      <c r="F189" s="16">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270</v>
      </c>
      <c r="C190" t="s">
        <v>61</v>
      </c>
      <c r="D190">
        <v>41</v>
      </c>
      <c r="E190" s="15" t="s">
        <v>39</v>
      </c>
      <c r="F190" s="16">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271</v>
      </c>
      <c r="C191" t="s">
        <v>57</v>
      </c>
      <c r="D191">
        <v>134</v>
      </c>
      <c r="E191" s="15" t="s">
        <v>31</v>
      </c>
      <c r="F191" s="16">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272</v>
      </c>
      <c r="C192" t="s">
        <v>63</v>
      </c>
      <c r="D192">
        <v>80</v>
      </c>
      <c r="E192" s="15" t="s">
        <v>38</v>
      </c>
      <c r="F192" s="16">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273</v>
      </c>
      <c r="C193" t="s">
        <v>59</v>
      </c>
      <c r="D193">
        <v>103</v>
      </c>
      <c r="E193" s="15" t="s">
        <v>32</v>
      </c>
      <c r="F193" s="16">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274</v>
      </c>
      <c r="C194" t="s">
        <v>65</v>
      </c>
      <c r="D194">
        <v>20</v>
      </c>
      <c r="E194" s="15" t="s">
        <v>40</v>
      </c>
      <c r="F194" s="16">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275</v>
      </c>
      <c r="C195" t="s">
        <v>59</v>
      </c>
      <c r="D195">
        <v>75</v>
      </c>
      <c r="E195" s="15" t="s">
        <v>38</v>
      </c>
      <c r="F195" s="16">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276</v>
      </c>
      <c r="C196" t="s">
        <v>61</v>
      </c>
      <c r="D196">
        <v>80</v>
      </c>
      <c r="E196" s="15" t="s">
        <v>31</v>
      </c>
      <c r="F196" s="16">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277</v>
      </c>
      <c r="C197" t="s">
        <v>58</v>
      </c>
      <c r="D197">
        <v>85</v>
      </c>
      <c r="E197" s="15" t="s">
        <v>39</v>
      </c>
      <c r="F197" s="16">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278</v>
      </c>
      <c r="C198" t="s">
        <v>54</v>
      </c>
      <c r="D198">
        <v>155</v>
      </c>
      <c r="E198" s="15" t="s">
        <v>40</v>
      </c>
      <c r="F198" s="16">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279</v>
      </c>
      <c r="C199" t="s">
        <v>58</v>
      </c>
      <c r="D199">
        <v>63</v>
      </c>
      <c r="E199" s="15" t="s">
        <v>39</v>
      </c>
      <c r="F199" s="16">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280</v>
      </c>
      <c r="C200" t="s">
        <v>64</v>
      </c>
      <c r="D200">
        <v>105</v>
      </c>
      <c r="E200" s="15" t="s">
        <v>32</v>
      </c>
      <c r="F200" s="16">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281</v>
      </c>
      <c r="C201" t="s">
        <v>58</v>
      </c>
      <c r="D201">
        <v>71</v>
      </c>
      <c r="E201" s="15" t="s">
        <v>39</v>
      </c>
      <c r="F201" s="16">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282</v>
      </c>
      <c r="C202" t="s">
        <v>54</v>
      </c>
      <c r="D202">
        <v>100</v>
      </c>
      <c r="E202" s="15" t="s">
        <v>39</v>
      </c>
      <c r="F202" s="16">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283</v>
      </c>
      <c r="C203" t="s">
        <v>53</v>
      </c>
      <c r="D203">
        <v>93</v>
      </c>
      <c r="E203" s="15" t="s">
        <v>31</v>
      </c>
      <c r="F203" s="16">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284</v>
      </c>
      <c r="C204" t="s">
        <v>64</v>
      </c>
      <c r="D204">
        <v>84</v>
      </c>
      <c r="E204" s="15" t="s">
        <v>40</v>
      </c>
      <c r="F204" s="16">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285</v>
      </c>
      <c r="C205" t="s">
        <v>63</v>
      </c>
      <c r="D205">
        <v>56</v>
      </c>
      <c r="E205" s="15" t="s">
        <v>38</v>
      </c>
      <c r="F205" s="16">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286</v>
      </c>
      <c r="C206" t="s">
        <v>63</v>
      </c>
      <c r="D206">
        <v>63</v>
      </c>
      <c r="E206" s="15" t="s">
        <v>39</v>
      </c>
      <c r="F206" s="16">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287</v>
      </c>
      <c r="C207" t="s">
        <v>66</v>
      </c>
      <c r="D207">
        <v>83</v>
      </c>
      <c r="E207" s="15" t="s">
        <v>39</v>
      </c>
      <c r="F207" s="16">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288</v>
      </c>
      <c r="C208" t="s">
        <v>61</v>
      </c>
      <c r="D208">
        <v>134</v>
      </c>
      <c r="E208" s="15" t="s">
        <v>40</v>
      </c>
      <c r="F208" s="16">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289</v>
      </c>
      <c r="C209" t="s">
        <v>55</v>
      </c>
      <c r="D209">
        <v>73</v>
      </c>
      <c r="E209" s="15" t="s">
        <v>39</v>
      </c>
      <c r="F209" s="16">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290</v>
      </c>
      <c r="C210" t="s">
        <v>59</v>
      </c>
      <c r="D210">
        <v>6</v>
      </c>
      <c r="E210" s="15" t="s">
        <v>38</v>
      </c>
      <c r="F210" s="16">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291</v>
      </c>
      <c r="C211" t="s">
        <v>56</v>
      </c>
      <c r="D211">
        <v>46</v>
      </c>
      <c r="E211" s="15" t="s">
        <v>32</v>
      </c>
      <c r="F211" s="16">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292</v>
      </c>
      <c r="C212" t="s">
        <v>59</v>
      </c>
      <c r="D212">
        <v>121</v>
      </c>
      <c r="E212" s="15" t="s">
        <v>39</v>
      </c>
      <c r="F212" s="16">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293</v>
      </c>
      <c r="C213" t="s">
        <v>63</v>
      </c>
      <c r="D213">
        <v>61</v>
      </c>
      <c r="E213" s="15" t="s">
        <v>31</v>
      </c>
      <c r="F213" s="16">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294</v>
      </c>
      <c r="C214" t="s">
        <v>61</v>
      </c>
      <c r="D214">
        <v>144</v>
      </c>
      <c r="E214" s="15" t="s">
        <v>40</v>
      </c>
      <c r="F214" s="16">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295</v>
      </c>
      <c r="C215" t="s">
        <v>56</v>
      </c>
      <c r="D215">
        <v>145</v>
      </c>
      <c r="E215" s="15" t="s">
        <v>40</v>
      </c>
      <c r="F215" s="16">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296</v>
      </c>
      <c r="C216" t="s">
        <v>64</v>
      </c>
      <c r="D216">
        <v>85</v>
      </c>
      <c r="E216" s="15" t="s">
        <v>38</v>
      </c>
      <c r="F216" s="16">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297</v>
      </c>
      <c r="C217" t="s">
        <v>56</v>
      </c>
      <c r="D217">
        <v>13</v>
      </c>
      <c r="E217" s="15" t="s">
        <v>31</v>
      </c>
      <c r="F217" s="16">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298</v>
      </c>
      <c r="C218" t="s">
        <v>53</v>
      </c>
      <c r="D218">
        <v>142</v>
      </c>
      <c r="E218" s="15" t="s">
        <v>39</v>
      </c>
      <c r="F218" s="16">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299</v>
      </c>
      <c r="C219" t="s">
        <v>61</v>
      </c>
      <c r="D219">
        <v>28</v>
      </c>
      <c r="E219" s="15" t="s">
        <v>32</v>
      </c>
      <c r="F219" s="16">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300</v>
      </c>
      <c r="C220" t="s">
        <v>61</v>
      </c>
      <c r="D220">
        <v>119</v>
      </c>
      <c r="E220" s="15" t="s">
        <v>39</v>
      </c>
      <c r="F220" s="16">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301</v>
      </c>
      <c r="C221" t="s">
        <v>59</v>
      </c>
      <c r="D221">
        <v>65</v>
      </c>
      <c r="E221" s="15" t="s">
        <v>38</v>
      </c>
      <c r="F221" s="16">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302</v>
      </c>
      <c r="C222" t="s">
        <v>57</v>
      </c>
      <c r="D222">
        <v>68</v>
      </c>
      <c r="E222" s="15" t="s">
        <v>38</v>
      </c>
      <c r="F222" s="16">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303</v>
      </c>
      <c r="C223" t="s">
        <v>66</v>
      </c>
      <c r="D223">
        <v>72</v>
      </c>
      <c r="E223" s="15" t="s">
        <v>32</v>
      </c>
      <c r="F223" s="16">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304</v>
      </c>
      <c r="C224" t="s">
        <v>66</v>
      </c>
      <c r="D224">
        <v>63</v>
      </c>
      <c r="E224" s="15" t="s">
        <v>40</v>
      </c>
      <c r="F224" s="16">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305</v>
      </c>
      <c r="C225" t="s">
        <v>54</v>
      </c>
      <c r="D225">
        <v>139</v>
      </c>
      <c r="E225" s="15" t="s">
        <v>39</v>
      </c>
      <c r="F225" s="16">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306</v>
      </c>
      <c r="C226" t="s">
        <v>61</v>
      </c>
      <c r="D226">
        <v>59</v>
      </c>
      <c r="E226" s="15" t="s">
        <v>39</v>
      </c>
      <c r="F226" s="16">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307</v>
      </c>
      <c r="C227" t="s">
        <v>65</v>
      </c>
      <c r="D227">
        <v>138</v>
      </c>
      <c r="E227" s="15" t="s">
        <v>40</v>
      </c>
      <c r="F227" s="16">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308</v>
      </c>
      <c r="C228" t="s">
        <v>54</v>
      </c>
      <c r="D228">
        <v>47</v>
      </c>
      <c r="E228" s="15" t="s">
        <v>32</v>
      </c>
      <c r="F228" s="16">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309</v>
      </c>
      <c r="C229" t="s">
        <v>65</v>
      </c>
      <c r="D229">
        <v>74</v>
      </c>
      <c r="E229" s="15" t="s">
        <v>32</v>
      </c>
      <c r="F229" s="16">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310</v>
      </c>
      <c r="C230" t="s">
        <v>66</v>
      </c>
      <c r="D230">
        <v>65</v>
      </c>
      <c r="E230" s="15" t="s">
        <v>32</v>
      </c>
      <c r="F230" s="16">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311</v>
      </c>
      <c r="C231" t="s">
        <v>55</v>
      </c>
      <c r="D231">
        <v>123</v>
      </c>
      <c r="E231" s="15" t="s">
        <v>38</v>
      </c>
      <c r="F231" s="16">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312</v>
      </c>
      <c r="C232" t="s">
        <v>66</v>
      </c>
      <c r="D232">
        <v>90</v>
      </c>
      <c r="E232" s="15" t="s">
        <v>39</v>
      </c>
      <c r="F232" s="16">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313</v>
      </c>
      <c r="C233" t="s">
        <v>63</v>
      </c>
      <c r="D233">
        <v>127</v>
      </c>
      <c r="E233" s="15" t="s">
        <v>40</v>
      </c>
      <c r="F233" s="16">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314</v>
      </c>
      <c r="C234" t="s">
        <v>67</v>
      </c>
      <c r="D234">
        <v>60</v>
      </c>
      <c r="E234" s="15" t="s">
        <v>32</v>
      </c>
      <c r="F234" s="16">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315</v>
      </c>
      <c r="C235" t="s">
        <v>54</v>
      </c>
      <c r="D235">
        <v>94</v>
      </c>
      <c r="E235" s="15" t="s">
        <v>40</v>
      </c>
      <c r="F235" s="16">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316</v>
      </c>
      <c r="C236" t="s">
        <v>55</v>
      </c>
      <c r="D236">
        <v>54</v>
      </c>
      <c r="E236" s="15" t="s">
        <v>32</v>
      </c>
      <c r="F236" s="16">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317</v>
      </c>
      <c r="C237" t="s">
        <v>66</v>
      </c>
      <c r="D237">
        <v>104</v>
      </c>
      <c r="E237" s="15" t="s">
        <v>32</v>
      </c>
      <c r="F237" s="16">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318</v>
      </c>
      <c r="C238" t="s">
        <v>58</v>
      </c>
      <c r="D238">
        <v>100</v>
      </c>
      <c r="E238" s="15" t="s">
        <v>32</v>
      </c>
      <c r="F238" s="16">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319</v>
      </c>
      <c r="C239" t="s">
        <v>65</v>
      </c>
      <c r="D239">
        <v>84</v>
      </c>
      <c r="E239" s="15" t="s">
        <v>32</v>
      </c>
      <c r="F239" s="16">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320</v>
      </c>
      <c r="C240" t="s">
        <v>53</v>
      </c>
      <c r="D240">
        <v>92</v>
      </c>
      <c r="E240" s="15" t="s">
        <v>31</v>
      </c>
      <c r="F240" s="16">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321</v>
      </c>
      <c r="C241" t="s">
        <v>60</v>
      </c>
      <c r="D241">
        <v>64</v>
      </c>
      <c r="E241" s="15" t="s">
        <v>40</v>
      </c>
      <c r="F241" s="16">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322</v>
      </c>
      <c r="C242" t="s">
        <v>64</v>
      </c>
      <c r="D242">
        <v>89</v>
      </c>
      <c r="E242" s="15" t="s">
        <v>39</v>
      </c>
      <c r="F242" s="16">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323</v>
      </c>
      <c r="C243" t="s">
        <v>62</v>
      </c>
      <c r="D243">
        <v>40</v>
      </c>
      <c r="E243" s="15" t="s">
        <v>32</v>
      </c>
      <c r="F243" s="16">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324</v>
      </c>
      <c r="C244" t="s">
        <v>61</v>
      </c>
      <c r="D244">
        <v>75</v>
      </c>
      <c r="E244" s="15" t="s">
        <v>38</v>
      </c>
      <c r="F244" s="16">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325</v>
      </c>
      <c r="C245" t="s">
        <v>63</v>
      </c>
      <c r="D245">
        <v>106</v>
      </c>
      <c r="E245" s="15" t="s">
        <v>31</v>
      </c>
      <c r="F245" s="16">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326</v>
      </c>
      <c r="C246" t="s">
        <v>60</v>
      </c>
      <c r="D246">
        <v>58</v>
      </c>
      <c r="E246" s="15" t="s">
        <v>32</v>
      </c>
      <c r="F246" s="16">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327</v>
      </c>
      <c r="C247" t="s">
        <v>65</v>
      </c>
      <c r="D247">
        <v>84</v>
      </c>
      <c r="E247" s="15" t="s">
        <v>31</v>
      </c>
      <c r="F247" s="16">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328</v>
      </c>
      <c r="C248" t="s">
        <v>66</v>
      </c>
      <c r="D248">
        <v>140</v>
      </c>
      <c r="E248" s="15" t="s">
        <v>31</v>
      </c>
      <c r="F248" s="16">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329</v>
      </c>
      <c r="C249" t="s">
        <v>60</v>
      </c>
      <c r="D249">
        <v>67</v>
      </c>
      <c r="E249" s="15" t="s">
        <v>31</v>
      </c>
      <c r="F249" s="16">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330</v>
      </c>
      <c r="C250" t="s">
        <v>54</v>
      </c>
      <c r="D250">
        <v>126</v>
      </c>
      <c r="E250" s="15" t="s">
        <v>31</v>
      </c>
      <c r="F250" s="16">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331</v>
      </c>
      <c r="C251" t="s">
        <v>54</v>
      </c>
      <c r="D251">
        <v>89</v>
      </c>
      <c r="E251" s="15" t="s">
        <v>32</v>
      </c>
      <c r="F251" s="16">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332</v>
      </c>
      <c r="C252" t="s">
        <v>64</v>
      </c>
      <c r="D252">
        <v>56</v>
      </c>
      <c r="E252" s="15" t="s">
        <v>40</v>
      </c>
      <c r="F252" s="16">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333</v>
      </c>
      <c r="C253" t="s">
        <v>55</v>
      </c>
      <c r="D253">
        <v>48</v>
      </c>
      <c r="E253" s="15" t="s">
        <v>32</v>
      </c>
      <c r="F253" s="16">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334</v>
      </c>
      <c r="C254" t="s">
        <v>54</v>
      </c>
      <c r="D254">
        <v>55</v>
      </c>
      <c r="E254" s="15" t="s">
        <v>40</v>
      </c>
      <c r="F254" s="16">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335</v>
      </c>
      <c r="C255" t="s">
        <v>67</v>
      </c>
      <c r="D255">
        <v>88</v>
      </c>
      <c r="E255" s="15" t="s">
        <v>38</v>
      </c>
      <c r="F255" s="16">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336</v>
      </c>
      <c r="C256" t="s">
        <v>64</v>
      </c>
      <c r="D256">
        <v>102</v>
      </c>
      <c r="E256" s="15" t="s">
        <v>31</v>
      </c>
      <c r="F256" s="16">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337</v>
      </c>
      <c r="C257" t="s">
        <v>67</v>
      </c>
      <c r="D257">
        <v>155</v>
      </c>
      <c r="E257" s="15" t="s">
        <v>38</v>
      </c>
      <c r="F257" s="16">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338</v>
      </c>
      <c r="C258" t="s">
        <v>54</v>
      </c>
      <c r="D258">
        <v>63</v>
      </c>
      <c r="E258" s="15" t="s">
        <v>38</v>
      </c>
      <c r="F258" s="16">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339</v>
      </c>
      <c r="C259" t="s">
        <v>58</v>
      </c>
      <c r="D259">
        <v>59</v>
      </c>
      <c r="E259" s="15" t="s">
        <v>31</v>
      </c>
      <c r="F259" s="16">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340</v>
      </c>
      <c r="C260" t="s">
        <v>58</v>
      </c>
      <c r="D260">
        <v>144</v>
      </c>
      <c r="E260" s="15" t="s">
        <v>32</v>
      </c>
      <c r="F260" s="16">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341</v>
      </c>
      <c r="C261" t="s">
        <v>65</v>
      </c>
      <c r="D261">
        <v>113</v>
      </c>
      <c r="E261" s="15" t="s">
        <v>39</v>
      </c>
      <c r="F261" s="16">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342</v>
      </c>
      <c r="C262" t="s">
        <v>56</v>
      </c>
      <c r="D262">
        <v>154</v>
      </c>
      <c r="E262" s="15" t="s">
        <v>40</v>
      </c>
      <c r="F262" s="16">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343</v>
      </c>
      <c r="C263" t="s">
        <v>56</v>
      </c>
      <c r="D263">
        <v>58</v>
      </c>
      <c r="E263" s="15" t="s">
        <v>31</v>
      </c>
      <c r="F263" s="16">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344</v>
      </c>
      <c r="C264" t="s">
        <v>55</v>
      </c>
      <c r="D264">
        <v>63</v>
      </c>
      <c r="E264" s="15" t="s">
        <v>38</v>
      </c>
      <c r="F264" s="16">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345</v>
      </c>
      <c r="C265" t="s">
        <v>66</v>
      </c>
      <c r="D265">
        <v>59</v>
      </c>
      <c r="E265" s="15" t="s">
        <v>32</v>
      </c>
      <c r="F265" s="16">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346</v>
      </c>
      <c r="C266" t="s">
        <v>59</v>
      </c>
      <c r="D266">
        <v>129</v>
      </c>
      <c r="E266" s="15" t="s">
        <v>38</v>
      </c>
      <c r="F266" s="16">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347</v>
      </c>
      <c r="C267" t="s">
        <v>57</v>
      </c>
      <c r="D267">
        <v>101</v>
      </c>
      <c r="E267" s="15" t="s">
        <v>39</v>
      </c>
      <c r="F267" s="16">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348</v>
      </c>
      <c r="C268" t="s">
        <v>62</v>
      </c>
      <c r="D268">
        <v>154</v>
      </c>
      <c r="E268" s="15" t="s">
        <v>32</v>
      </c>
      <c r="F268" s="16">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349</v>
      </c>
      <c r="C269" t="s">
        <v>60</v>
      </c>
      <c r="D269">
        <v>131</v>
      </c>
      <c r="E269" s="15" t="s">
        <v>32</v>
      </c>
      <c r="F269" s="16">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350</v>
      </c>
      <c r="C270" t="s">
        <v>58</v>
      </c>
      <c r="D270">
        <v>111</v>
      </c>
      <c r="E270" s="15" t="s">
        <v>39</v>
      </c>
      <c r="F270" s="16">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351</v>
      </c>
      <c r="C271" t="s">
        <v>56</v>
      </c>
      <c r="D271">
        <v>142</v>
      </c>
      <c r="E271" s="15" t="s">
        <v>39</v>
      </c>
      <c r="F271" s="16">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352</v>
      </c>
      <c r="C272" t="s">
        <v>64</v>
      </c>
      <c r="D272">
        <v>93</v>
      </c>
      <c r="E272" s="15" t="s">
        <v>38</v>
      </c>
      <c r="F272" s="16">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353</v>
      </c>
      <c r="C273" t="s">
        <v>56</v>
      </c>
      <c r="D273">
        <v>125</v>
      </c>
      <c r="E273" s="15" t="s">
        <v>40</v>
      </c>
      <c r="F273" s="16">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354</v>
      </c>
      <c r="C274" t="s">
        <v>59</v>
      </c>
      <c r="D274">
        <v>76</v>
      </c>
      <c r="E274" s="15" t="s">
        <v>32</v>
      </c>
      <c r="F274" s="16">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355</v>
      </c>
      <c r="C275" t="s">
        <v>65</v>
      </c>
      <c r="D275">
        <v>69</v>
      </c>
      <c r="E275" s="15" t="s">
        <v>38</v>
      </c>
      <c r="F275" s="16">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356</v>
      </c>
      <c r="C276" t="s">
        <v>66</v>
      </c>
      <c r="D276">
        <v>149</v>
      </c>
      <c r="E276" s="15" t="s">
        <v>40</v>
      </c>
      <c r="F276" s="16">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357</v>
      </c>
      <c r="C277" t="s">
        <v>56</v>
      </c>
      <c r="D277">
        <v>57</v>
      </c>
      <c r="E277" s="15" t="s">
        <v>38</v>
      </c>
      <c r="F277" s="16">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358</v>
      </c>
      <c r="C278" t="s">
        <v>54</v>
      </c>
      <c r="D278">
        <v>113</v>
      </c>
      <c r="E278" s="15" t="s">
        <v>32</v>
      </c>
      <c r="F278" s="16">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359</v>
      </c>
      <c r="C279" t="s">
        <v>53</v>
      </c>
      <c r="D279">
        <v>160</v>
      </c>
      <c r="E279" s="15" t="s">
        <v>40</v>
      </c>
      <c r="F279" s="16">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360</v>
      </c>
      <c r="C280" t="s">
        <v>55</v>
      </c>
      <c r="D280">
        <v>158</v>
      </c>
      <c r="E280" s="15" t="s">
        <v>31</v>
      </c>
      <c r="F280" s="16">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361</v>
      </c>
      <c r="C281" t="s">
        <v>65</v>
      </c>
      <c r="D281">
        <v>77</v>
      </c>
      <c r="E281" s="15" t="s">
        <v>40</v>
      </c>
      <c r="F281" s="16">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362</v>
      </c>
      <c r="C282" t="s">
        <v>61</v>
      </c>
      <c r="D282">
        <v>118</v>
      </c>
      <c r="E282" s="15" t="s">
        <v>39</v>
      </c>
      <c r="F282" s="16">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363</v>
      </c>
      <c r="C283" t="s">
        <v>62</v>
      </c>
      <c r="D283">
        <v>75</v>
      </c>
      <c r="E283" s="15" t="s">
        <v>32</v>
      </c>
      <c r="F283" s="16">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364</v>
      </c>
      <c r="C284" t="s">
        <v>54</v>
      </c>
      <c r="D284">
        <v>103</v>
      </c>
      <c r="E284" s="15" t="s">
        <v>40</v>
      </c>
      <c r="F284" s="16">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365</v>
      </c>
      <c r="C285" t="s">
        <v>65</v>
      </c>
      <c r="D285">
        <v>116</v>
      </c>
      <c r="E285" s="15" t="s">
        <v>39</v>
      </c>
      <c r="F285" s="16">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366</v>
      </c>
      <c r="C286" t="s">
        <v>58</v>
      </c>
      <c r="D286">
        <v>61</v>
      </c>
      <c r="E286" s="15" t="s">
        <v>31</v>
      </c>
      <c r="F286" s="16">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367</v>
      </c>
      <c r="C287" t="s">
        <v>56</v>
      </c>
      <c r="D287">
        <v>126</v>
      </c>
      <c r="E287" s="15" t="s">
        <v>32</v>
      </c>
      <c r="F287" s="16">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368</v>
      </c>
      <c r="C288" t="s">
        <v>57</v>
      </c>
      <c r="D288">
        <v>141</v>
      </c>
      <c r="E288" s="15" t="s">
        <v>38</v>
      </c>
      <c r="F288" s="16">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369</v>
      </c>
      <c r="C289" t="s">
        <v>55</v>
      </c>
      <c r="D289">
        <v>95</v>
      </c>
      <c r="E289" s="15" t="s">
        <v>39</v>
      </c>
      <c r="F289" s="16">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370</v>
      </c>
      <c r="C290" t="s">
        <v>62</v>
      </c>
      <c r="D290">
        <v>39</v>
      </c>
      <c r="E290" s="15" t="s">
        <v>31</v>
      </c>
      <c r="F290" s="16">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371</v>
      </c>
      <c r="C291" t="s">
        <v>54</v>
      </c>
      <c r="D291">
        <v>127</v>
      </c>
      <c r="E291" s="15" t="s">
        <v>32</v>
      </c>
      <c r="F291" s="16">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372</v>
      </c>
      <c r="C292" t="s">
        <v>58</v>
      </c>
      <c r="D292">
        <v>78</v>
      </c>
      <c r="E292" s="15" t="s">
        <v>32</v>
      </c>
      <c r="F292" s="16">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373</v>
      </c>
      <c r="C293" t="s">
        <v>61</v>
      </c>
      <c r="D293">
        <v>40</v>
      </c>
      <c r="E293" s="15" t="s">
        <v>32</v>
      </c>
      <c r="F293" s="16">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374</v>
      </c>
      <c r="C294" t="s">
        <v>58</v>
      </c>
      <c r="D294">
        <v>56</v>
      </c>
      <c r="E294" s="15" t="s">
        <v>31</v>
      </c>
      <c r="F294" s="16">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375</v>
      </c>
      <c r="C295" t="s">
        <v>62</v>
      </c>
      <c r="D295">
        <v>59</v>
      </c>
      <c r="E295" s="15" t="s">
        <v>38</v>
      </c>
      <c r="F295" s="16">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376</v>
      </c>
      <c r="C296" t="s">
        <v>56</v>
      </c>
      <c r="D296">
        <v>30</v>
      </c>
      <c r="E296" s="15" t="s">
        <v>32</v>
      </c>
      <c r="F296" s="16">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377</v>
      </c>
      <c r="C297" t="s">
        <v>61</v>
      </c>
      <c r="D297">
        <v>63</v>
      </c>
      <c r="E297" s="15" t="s">
        <v>40</v>
      </c>
      <c r="F297" s="16">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378</v>
      </c>
      <c r="C298" t="s">
        <v>64</v>
      </c>
      <c r="D298">
        <v>56</v>
      </c>
      <c r="E298" s="15" t="s">
        <v>39</v>
      </c>
      <c r="F298" s="16">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379</v>
      </c>
      <c r="C299" t="s">
        <v>59</v>
      </c>
      <c r="D299">
        <v>95</v>
      </c>
      <c r="E299" s="15" t="s">
        <v>40</v>
      </c>
      <c r="F299" s="16">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380</v>
      </c>
      <c r="C300" t="s">
        <v>63</v>
      </c>
      <c r="D300">
        <v>128</v>
      </c>
      <c r="E300" s="15" t="s">
        <v>38</v>
      </c>
      <c r="F300" s="16">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381</v>
      </c>
      <c r="C301" t="s">
        <v>55</v>
      </c>
      <c r="D301">
        <v>49</v>
      </c>
      <c r="E301" s="15" t="s">
        <v>40</v>
      </c>
      <c r="F301" s="16">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382</v>
      </c>
      <c r="C302" t="s">
        <v>63</v>
      </c>
      <c r="D302">
        <v>89</v>
      </c>
      <c r="E302" s="15" t="s">
        <v>31</v>
      </c>
      <c r="F302" s="16">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383</v>
      </c>
      <c r="C303" t="s">
        <v>66</v>
      </c>
      <c r="D303">
        <v>87</v>
      </c>
      <c r="E303" s="15" t="s">
        <v>40</v>
      </c>
      <c r="F303" s="16">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384</v>
      </c>
      <c r="C304" t="s">
        <v>53</v>
      </c>
      <c r="D304">
        <v>60</v>
      </c>
      <c r="E304" s="15" t="s">
        <v>32</v>
      </c>
      <c r="F304" s="16">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385</v>
      </c>
      <c r="C305" t="s">
        <v>67</v>
      </c>
      <c r="D305">
        <v>42</v>
      </c>
      <c r="E305" s="15" t="s">
        <v>31</v>
      </c>
      <c r="F305" s="16">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386</v>
      </c>
      <c r="C306" t="s">
        <v>60</v>
      </c>
      <c r="D306">
        <v>99</v>
      </c>
      <c r="E306" s="15" t="s">
        <v>32</v>
      </c>
      <c r="F306" s="16">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387</v>
      </c>
      <c r="C307" t="s">
        <v>64</v>
      </c>
      <c r="D307">
        <v>20</v>
      </c>
      <c r="E307" s="15" t="s">
        <v>31</v>
      </c>
      <c r="F307" s="16">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388</v>
      </c>
      <c r="C308" t="s">
        <v>61</v>
      </c>
      <c r="D308">
        <v>65</v>
      </c>
      <c r="E308" s="15" t="s">
        <v>32</v>
      </c>
      <c r="F308" s="16">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389</v>
      </c>
      <c r="C309" t="s">
        <v>56</v>
      </c>
      <c r="D309">
        <v>71</v>
      </c>
      <c r="E309" s="15" t="s">
        <v>40</v>
      </c>
      <c r="F309" s="16">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390</v>
      </c>
      <c r="C310" t="s">
        <v>54</v>
      </c>
      <c r="D310">
        <v>95</v>
      </c>
      <c r="E310" s="15" t="s">
        <v>38</v>
      </c>
      <c r="F310" s="16">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391</v>
      </c>
      <c r="C311" t="s">
        <v>64</v>
      </c>
      <c r="D311">
        <v>81</v>
      </c>
      <c r="E311" s="15" t="s">
        <v>39</v>
      </c>
      <c r="F311" s="16">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392</v>
      </c>
      <c r="C312" t="s">
        <v>65</v>
      </c>
      <c r="D312">
        <v>137</v>
      </c>
      <c r="E312" s="15" t="s">
        <v>39</v>
      </c>
      <c r="F312" s="16">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393</v>
      </c>
      <c r="C313" t="s">
        <v>65</v>
      </c>
      <c r="D313">
        <v>40</v>
      </c>
      <c r="E313" s="15" t="s">
        <v>38</v>
      </c>
      <c r="F313" s="16">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394</v>
      </c>
      <c r="C314" t="s">
        <v>60</v>
      </c>
      <c r="D314">
        <v>111</v>
      </c>
      <c r="E314" s="15" t="s">
        <v>32</v>
      </c>
      <c r="F314" s="16">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395</v>
      </c>
      <c r="C315" t="s">
        <v>56</v>
      </c>
      <c r="D315">
        <v>106</v>
      </c>
      <c r="E315" s="15" t="s">
        <v>32</v>
      </c>
      <c r="F315" s="16">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396</v>
      </c>
      <c r="C316" t="s">
        <v>67</v>
      </c>
      <c r="D316">
        <v>133</v>
      </c>
      <c r="E316" s="15" t="s">
        <v>31</v>
      </c>
      <c r="F316" s="16">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397</v>
      </c>
      <c r="C317" t="s">
        <v>58</v>
      </c>
      <c r="D317">
        <v>38</v>
      </c>
      <c r="E317" s="15" t="s">
        <v>32</v>
      </c>
      <c r="F317" s="16">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398</v>
      </c>
      <c r="C318" t="s">
        <v>62</v>
      </c>
      <c r="D318">
        <v>130</v>
      </c>
      <c r="E318" s="15" t="s">
        <v>38</v>
      </c>
      <c r="F318" s="16">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399</v>
      </c>
      <c r="C319" t="s">
        <v>61</v>
      </c>
      <c r="D319">
        <v>23</v>
      </c>
      <c r="E319" s="15" t="s">
        <v>31</v>
      </c>
      <c r="F319" s="16">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400</v>
      </c>
      <c r="C320" t="s">
        <v>62</v>
      </c>
      <c r="D320">
        <v>124</v>
      </c>
      <c r="E320" s="15" t="s">
        <v>32</v>
      </c>
      <c r="F320" s="16">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401</v>
      </c>
      <c r="C321" t="s">
        <v>64</v>
      </c>
      <c r="D321">
        <v>107</v>
      </c>
      <c r="E321" s="15" t="s">
        <v>32</v>
      </c>
      <c r="F321" s="16">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402</v>
      </c>
      <c r="C322" t="s">
        <v>65</v>
      </c>
      <c r="D322">
        <v>60</v>
      </c>
      <c r="E322" s="15" t="s">
        <v>40</v>
      </c>
      <c r="F322" s="16">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403</v>
      </c>
      <c r="C323" t="s">
        <v>65</v>
      </c>
      <c r="D323">
        <v>158</v>
      </c>
      <c r="E323" s="15" t="s">
        <v>38</v>
      </c>
      <c r="F323" s="16">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404</v>
      </c>
      <c r="C324" t="s">
        <v>66</v>
      </c>
      <c r="D324">
        <v>110</v>
      </c>
      <c r="E324" s="15" t="s">
        <v>38</v>
      </c>
      <c r="F324" s="16">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405</v>
      </c>
      <c r="C325" t="s">
        <v>63</v>
      </c>
      <c r="D325">
        <v>70</v>
      </c>
      <c r="E325" s="15" t="s">
        <v>38</v>
      </c>
      <c r="F325" s="16">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406</v>
      </c>
      <c r="C326" t="s">
        <v>63</v>
      </c>
      <c r="D326">
        <v>150</v>
      </c>
      <c r="E326" s="15" t="s">
        <v>40</v>
      </c>
      <c r="F326" s="16">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407</v>
      </c>
      <c r="C327" t="s">
        <v>58</v>
      </c>
      <c r="D327">
        <v>36</v>
      </c>
      <c r="E327" s="15" t="s">
        <v>32</v>
      </c>
      <c r="F327" s="16">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408</v>
      </c>
      <c r="C328" t="s">
        <v>62</v>
      </c>
      <c r="D328">
        <v>74</v>
      </c>
      <c r="E328" s="15" t="s">
        <v>32</v>
      </c>
      <c r="F328" s="16">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409</v>
      </c>
      <c r="C329" t="s">
        <v>54</v>
      </c>
      <c r="D329">
        <v>75</v>
      </c>
      <c r="E329" s="15" t="s">
        <v>32</v>
      </c>
      <c r="F329" s="16">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410</v>
      </c>
      <c r="C330" t="s">
        <v>59</v>
      </c>
      <c r="D330">
        <v>70</v>
      </c>
      <c r="E330" s="15" t="s">
        <v>39</v>
      </c>
      <c r="F330" s="16">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411</v>
      </c>
      <c r="C331" t="s">
        <v>66</v>
      </c>
      <c r="D331">
        <v>23</v>
      </c>
      <c r="E331" s="15" t="s">
        <v>38</v>
      </c>
      <c r="F331" s="16">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412</v>
      </c>
      <c r="C332" t="s">
        <v>60</v>
      </c>
      <c r="D332">
        <v>104</v>
      </c>
      <c r="E332" s="15" t="s">
        <v>31</v>
      </c>
      <c r="F332" s="16">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413</v>
      </c>
      <c r="C333" t="s">
        <v>63</v>
      </c>
      <c r="D333">
        <v>95</v>
      </c>
      <c r="E333" s="15" t="s">
        <v>39</v>
      </c>
      <c r="F333" s="16">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414</v>
      </c>
      <c r="C334" t="s">
        <v>55</v>
      </c>
      <c r="D334">
        <v>49</v>
      </c>
      <c r="E334" s="15" t="s">
        <v>40</v>
      </c>
      <c r="F334" s="16">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415</v>
      </c>
      <c r="C335" t="s">
        <v>56</v>
      </c>
      <c r="D335">
        <v>8</v>
      </c>
      <c r="E335" s="15" t="s">
        <v>38</v>
      </c>
      <c r="F335" s="16">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416</v>
      </c>
      <c r="C336" t="s">
        <v>63</v>
      </c>
      <c r="D336">
        <v>157</v>
      </c>
      <c r="E336" s="15" t="s">
        <v>40</v>
      </c>
      <c r="F336" s="16">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417</v>
      </c>
      <c r="C337" t="s">
        <v>64</v>
      </c>
      <c r="D337">
        <v>74</v>
      </c>
      <c r="E337" s="15" t="s">
        <v>32</v>
      </c>
      <c r="F337" s="16">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418</v>
      </c>
      <c r="C338" t="s">
        <v>66</v>
      </c>
      <c r="D338">
        <v>72</v>
      </c>
      <c r="E338" s="15" t="s">
        <v>39</v>
      </c>
      <c r="F338" s="16">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419</v>
      </c>
      <c r="C339" t="s">
        <v>64</v>
      </c>
      <c r="D339">
        <v>79</v>
      </c>
      <c r="E339" s="15" t="s">
        <v>32</v>
      </c>
      <c r="F339" s="16">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420</v>
      </c>
      <c r="C340" t="s">
        <v>62</v>
      </c>
      <c r="D340">
        <v>23</v>
      </c>
      <c r="E340" s="15" t="s">
        <v>32</v>
      </c>
      <c r="F340" s="16">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421</v>
      </c>
      <c r="C341" t="s">
        <v>54</v>
      </c>
      <c r="D341">
        <v>69</v>
      </c>
      <c r="E341" s="15" t="s">
        <v>32</v>
      </c>
      <c r="F341" s="16">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422</v>
      </c>
      <c r="C342" t="s">
        <v>65</v>
      </c>
      <c r="D342">
        <v>64</v>
      </c>
      <c r="E342" s="15" t="s">
        <v>32</v>
      </c>
      <c r="F342" s="16">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423</v>
      </c>
      <c r="C343" t="s">
        <v>57</v>
      </c>
      <c r="D343">
        <v>47</v>
      </c>
      <c r="E343" s="15" t="s">
        <v>40</v>
      </c>
      <c r="F343" s="16">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424</v>
      </c>
      <c r="C344" t="s">
        <v>64</v>
      </c>
      <c r="D344">
        <v>55</v>
      </c>
      <c r="E344" s="15" t="s">
        <v>39</v>
      </c>
      <c r="F344" s="16">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425</v>
      </c>
      <c r="C345" t="s">
        <v>60</v>
      </c>
      <c r="D345">
        <v>104</v>
      </c>
      <c r="E345" s="15" t="s">
        <v>39</v>
      </c>
      <c r="F345" s="16">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426</v>
      </c>
      <c r="C346" t="s">
        <v>57</v>
      </c>
      <c r="D346">
        <v>116</v>
      </c>
      <c r="E346" s="15" t="s">
        <v>32</v>
      </c>
      <c r="F346" s="16">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427</v>
      </c>
      <c r="C347" t="s">
        <v>62</v>
      </c>
      <c r="D347">
        <v>99</v>
      </c>
      <c r="E347" s="15" t="s">
        <v>39</v>
      </c>
      <c r="F347" s="16">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428</v>
      </c>
      <c r="C348" t="s">
        <v>60</v>
      </c>
      <c r="D348">
        <v>84</v>
      </c>
      <c r="E348" s="15" t="s">
        <v>39</v>
      </c>
      <c r="F348" s="16">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429</v>
      </c>
      <c r="C349" t="s">
        <v>56</v>
      </c>
      <c r="D349">
        <v>159</v>
      </c>
      <c r="E349" s="15" t="s">
        <v>39</v>
      </c>
      <c r="F349" s="16">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430</v>
      </c>
      <c r="C350" t="s">
        <v>58</v>
      </c>
      <c r="D350">
        <v>25</v>
      </c>
      <c r="E350" s="15" t="s">
        <v>40</v>
      </c>
      <c r="F350" s="16">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431</v>
      </c>
      <c r="C351" t="s">
        <v>56</v>
      </c>
      <c r="D351">
        <v>53</v>
      </c>
      <c r="E351" s="15" t="s">
        <v>38</v>
      </c>
      <c r="F351" s="16">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432</v>
      </c>
      <c r="C352" t="s">
        <v>56</v>
      </c>
      <c r="D352">
        <v>89</v>
      </c>
      <c r="E352" s="15" t="s">
        <v>40</v>
      </c>
      <c r="F352" s="16">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433</v>
      </c>
      <c r="C353" t="s">
        <v>67</v>
      </c>
      <c r="D353">
        <v>73</v>
      </c>
      <c r="E353" s="15" t="s">
        <v>32</v>
      </c>
      <c r="F353" s="16">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434</v>
      </c>
      <c r="C354" t="s">
        <v>62</v>
      </c>
      <c r="D354">
        <v>50</v>
      </c>
      <c r="E354" s="15" t="s">
        <v>32</v>
      </c>
      <c r="F354" s="16">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435</v>
      </c>
      <c r="C355" t="s">
        <v>55</v>
      </c>
      <c r="D355">
        <v>98</v>
      </c>
      <c r="E355" s="15" t="s">
        <v>32</v>
      </c>
      <c r="F355" s="16">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436</v>
      </c>
      <c r="C356" t="s">
        <v>61</v>
      </c>
      <c r="D356">
        <v>114</v>
      </c>
      <c r="E356" s="15" t="s">
        <v>39</v>
      </c>
      <c r="F356" s="16">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437</v>
      </c>
      <c r="C357" t="s">
        <v>65</v>
      </c>
      <c r="D357">
        <v>67</v>
      </c>
      <c r="E357" s="15" t="s">
        <v>39</v>
      </c>
      <c r="F357" s="16">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438</v>
      </c>
      <c r="C358" t="s">
        <v>64</v>
      </c>
      <c r="D358">
        <v>91</v>
      </c>
      <c r="E358" s="15" t="s">
        <v>32</v>
      </c>
      <c r="F358" s="16">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439</v>
      </c>
      <c r="C359" t="s">
        <v>59</v>
      </c>
      <c r="D359">
        <v>67</v>
      </c>
      <c r="E359" s="15" t="s">
        <v>32</v>
      </c>
      <c r="F359" s="16">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440</v>
      </c>
      <c r="C360" t="s">
        <v>61</v>
      </c>
      <c r="D360">
        <v>139</v>
      </c>
      <c r="E360" s="15" t="s">
        <v>40</v>
      </c>
      <c r="F360" s="16">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441</v>
      </c>
      <c r="C361" t="s">
        <v>59</v>
      </c>
      <c r="D361">
        <v>102</v>
      </c>
      <c r="E361" s="15" t="s">
        <v>40</v>
      </c>
      <c r="F361" s="16">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442</v>
      </c>
      <c r="C362" t="s">
        <v>63</v>
      </c>
      <c r="D362">
        <v>108</v>
      </c>
      <c r="E362" s="15" t="s">
        <v>31</v>
      </c>
      <c r="F362" s="16">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443</v>
      </c>
      <c r="C363" t="s">
        <v>58</v>
      </c>
      <c r="D363">
        <v>66</v>
      </c>
      <c r="E363" s="15" t="s">
        <v>32</v>
      </c>
      <c r="F363" s="16">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444</v>
      </c>
      <c r="C364" t="s">
        <v>66</v>
      </c>
      <c r="D364">
        <v>85</v>
      </c>
      <c r="E364" s="15" t="s">
        <v>40</v>
      </c>
      <c r="F364" s="16">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445</v>
      </c>
      <c r="C365" t="s">
        <v>65</v>
      </c>
      <c r="D365">
        <v>55</v>
      </c>
      <c r="E365" s="15" t="s">
        <v>31</v>
      </c>
      <c r="F365" s="16">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446</v>
      </c>
      <c r="C366" t="s">
        <v>63</v>
      </c>
      <c r="D366">
        <v>17</v>
      </c>
      <c r="E366" s="15" t="s">
        <v>38</v>
      </c>
      <c r="F366" s="16">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447</v>
      </c>
      <c r="C367" t="s">
        <v>65</v>
      </c>
      <c r="D367">
        <v>128</v>
      </c>
      <c r="E367" s="15" t="s">
        <v>38</v>
      </c>
      <c r="F367" s="16">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448</v>
      </c>
      <c r="C368" t="s">
        <v>62</v>
      </c>
      <c r="D368">
        <v>45</v>
      </c>
      <c r="E368" s="15" t="s">
        <v>31</v>
      </c>
      <c r="F368" s="16">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449</v>
      </c>
      <c r="C369" t="s">
        <v>63</v>
      </c>
      <c r="D369">
        <v>41</v>
      </c>
      <c r="E369" s="15" t="s">
        <v>38</v>
      </c>
      <c r="F369" s="16">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450</v>
      </c>
      <c r="C370" t="s">
        <v>57</v>
      </c>
      <c r="D370">
        <v>49</v>
      </c>
      <c r="E370" s="15" t="s">
        <v>38</v>
      </c>
      <c r="F370" s="16">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451</v>
      </c>
      <c r="C371" t="s">
        <v>54</v>
      </c>
      <c r="D371">
        <v>21</v>
      </c>
      <c r="E371" s="15" t="s">
        <v>39</v>
      </c>
      <c r="F371" s="16">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452</v>
      </c>
      <c r="C372" t="s">
        <v>56</v>
      </c>
      <c r="D372">
        <v>133</v>
      </c>
      <c r="E372" s="15" t="s">
        <v>31</v>
      </c>
      <c r="F372" s="16">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453</v>
      </c>
      <c r="C373" t="s">
        <v>53</v>
      </c>
      <c r="D373">
        <v>135</v>
      </c>
      <c r="E373" s="15" t="s">
        <v>32</v>
      </c>
      <c r="F373" s="16">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454</v>
      </c>
      <c r="C374" t="s">
        <v>61</v>
      </c>
      <c r="D374">
        <v>69</v>
      </c>
      <c r="E374" s="15" t="s">
        <v>31</v>
      </c>
      <c r="F374" s="16">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455</v>
      </c>
      <c r="C375" t="s">
        <v>60</v>
      </c>
      <c r="D375">
        <v>110</v>
      </c>
      <c r="E375" s="15" t="s">
        <v>39</v>
      </c>
      <c r="F375" s="16">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456</v>
      </c>
      <c r="C376" t="s">
        <v>59</v>
      </c>
      <c r="D376">
        <v>64</v>
      </c>
      <c r="E376" s="15" t="s">
        <v>40</v>
      </c>
      <c r="F376" s="16">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457</v>
      </c>
      <c r="C377" t="s">
        <v>64</v>
      </c>
      <c r="D377">
        <v>105</v>
      </c>
      <c r="E377" s="15" t="s">
        <v>38</v>
      </c>
      <c r="F377" s="16">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458</v>
      </c>
      <c r="C378" t="s">
        <v>59</v>
      </c>
      <c r="D378">
        <v>165</v>
      </c>
      <c r="E378" s="15" t="s">
        <v>32</v>
      </c>
      <c r="F378" s="16">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459</v>
      </c>
      <c r="C379" t="s">
        <v>62</v>
      </c>
      <c r="D379">
        <v>125</v>
      </c>
      <c r="E379" s="15" t="s">
        <v>32</v>
      </c>
      <c r="F379" s="16">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460</v>
      </c>
      <c r="C380" t="s">
        <v>64</v>
      </c>
      <c r="D380">
        <v>88</v>
      </c>
      <c r="E380" s="15" t="s">
        <v>40</v>
      </c>
      <c r="F380" s="16">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461</v>
      </c>
      <c r="C381" t="s">
        <v>61</v>
      </c>
      <c r="D381">
        <v>6</v>
      </c>
      <c r="E381" s="15" t="s">
        <v>40</v>
      </c>
      <c r="F381" s="16">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462</v>
      </c>
      <c r="C382" t="s">
        <v>66</v>
      </c>
      <c r="D382">
        <v>69</v>
      </c>
      <c r="E382" s="15" t="s">
        <v>31</v>
      </c>
      <c r="F382" s="16">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463</v>
      </c>
      <c r="C383" t="s">
        <v>63</v>
      </c>
      <c r="D383">
        <v>107</v>
      </c>
      <c r="E383" s="15" t="s">
        <v>31</v>
      </c>
      <c r="F383" s="16">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464</v>
      </c>
      <c r="C384" t="s">
        <v>54</v>
      </c>
      <c r="D384">
        <v>90</v>
      </c>
      <c r="E384" s="15" t="s">
        <v>32</v>
      </c>
      <c r="F384" s="16">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465</v>
      </c>
      <c r="C385" t="s">
        <v>53</v>
      </c>
      <c r="D385">
        <v>120</v>
      </c>
      <c r="E385" s="15" t="s">
        <v>38</v>
      </c>
      <c r="F385" s="16">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466</v>
      </c>
      <c r="C386" t="s">
        <v>55</v>
      </c>
      <c r="D386">
        <v>47</v>
      </c>
      <c r="E386" s="15" t="s">
        <v>31</v>
      </c>
      <c r="F386" s="16">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467</v>
      </c>
      <c r="C387" t="s">
        <v>67</v>
      </c>
      <c r="D387">
        <v>60</v>
      </c>
      <c r="E387" s="15" t="s">
        <v>38</v>
      </c>
      <c r="F387" s="16">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468</v>
      </c>
      <c r="C388" t="s">
        <v>65</v>
      </c>
      <c r="D388">
        <v>64</v>
      </c>
      <c r="E388" s="15" t="s">
        <v>32</v>
      </c>
      <c r="F388" s="16">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469</v>
      </c>
      <c r="C389" t="s">
        <v>59</v>
      </c>
      <c r="D389">
        <v>62</v>
      </c>
      <c r="E389" s="15" t="s">
        <v>31</v>
      </c>
      <c r="F389" s="16">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470</v>
      </c>
      <c r="C390" t="s">
        <v>60</v>
      </c>
      <c r="D390">
        <v>88</v>
      </c>
      <c r="E390" s="15" t="s">
        <v>31</v>
      </c>
      <c r="F390" s="16">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471</v>
      </c>
      <c r="C391" t="s">
        <v>62</v>
      </c>
      <c r="D391">
        <v>116</v>
      </c>
      <c r="E391" s="15" t="s">
        <v>31</v>
      </c>
      <c r="F391" s="16">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472</v>
      </c>
      <c r="C392" t="s">
        <v>54</v>
      </c>
      <c r="D392">
        <v>82</v>
      </c>
      <c r="E392" s="15" t="s">
        <v>40</v>
      </c>
      <c r="F392" s="16">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473</v>
      </c>
      <c r="C393" t="s">
        <v>59</v>
      </c>
      <c r="D393">
        <v>99</v>
      </c>
      <c r="E393" s="15" t="s">
        <v>32</v>
      </c>
      <c r="F393" s="16">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474</v>
      </c>
      <c r="C394" t="s">
        <v>59</v>
      </c>
      <c r="D394">
        <v>55</v>
      </c>
      <c r="E394" s="15" t="s">
        <v>40</v>
      </c>
      <c r="F394" s="16">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475</v>
      </c>
      <c r="C395" t="s">
        <v>65</v>
      </c>
      <c r="D395">
        <v>61</v>
      </c>
      <c r="E395" s="15" t="s">
        <v>38</v>
      </c>
      <c r="F395" s="16">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476</v>
      </c>
      <c r="C396" t="s">
        <v>62</v>
      </c>
      <c r="D396">
        <v>36</v>
      </c>
      <c r="E396" s="15" t="s">
        <v>39</v>
      </c>
      <c r="F396" s="16">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477</v>
      </c>
      <c r="C397" t="s">
        <v>54</v>
      </c>
      <c r="D397">
        <v>123</v>
      </c>
      <c r="E397" s="15" t="s">
        <v>31</v>
      </c>
      <c r="F397" s="16">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478</v>
      </c>
      <c r="C398" t="s">
        <v>57</v>
      </c>
      <c r="D398">
        <v>24</v>
      </c>
      <c r="E398" s="15" t="s">
        <v>38</v>
      </c>
      <c r="F398" s="16">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479</v>
      </c>
      <c r="C399" t="s">
        <v>54</v>
      </c>
      <c r="D399">
        <v>43</v>
      </c>
      <c r="E399" s="15" t="s">
        <v>31</v>
      </c>
      <c r="F399" s="16">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480</v>
      </c>
      <c r="C400" t="s">
        <v>67</v>
      </c>
      <c r="D400">
        <v>95</v>
      </c>
      <c r="E400" s="15" t="s">
        <v>32</v>
      </c>
      <c r="F400" s="16">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481</v>
      </c>
      <c r="C401" t="s">
        <v>59</v>
      </c>
      <c r="D401">
        <v>53</v>
      </c>
      <c r="E401" s="15" t="s">
        <v>31</v>
      </c>
      <c r="F401" s="16">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482</v>
      </c>
      <c r="C402" t="s">
        <v>54</v>
      </c>
      <c r="D402">
        <v>113</v>
      </c>
      <c r="E402" s="15" t="s">
        <v>31</v>
      </c>
      <c r="F402" s="16">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483</v>
      </c>
      <c r="C403" t="s">
        <v>59</v>
      </c>
      <c r="D403">
        <v>89</v>
      </c>
      <c r="E403" s="15" t="s">
        <v>39</v>
      </c>
      <c r="F403" s="16">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484</v>
      </c>
      <c r="C404" t="s">
        <v>60</v>
      </c>
      <c r="D404">
        <v>84</v>
      </c>
      <c r="E404" s="15" t="s">
        <v>40</v>
      </c>
      <c r="F404" s="16">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485</v>
      </c>
      <c r="C405" t="s">
        <v>57</v>
      </c>
      <c r="D405">
        <v>130</v>
      </c>
      <c r="E405" s="15" t="s">
        <v>31</v>
      </c>
      <c r="F405" s="16">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486</v>
      </c>
      <c r="C406" t="s">
        <v>67</v>
      </c>
      <c r="D406">
        <v>163</v>
      </c>
      <c r="E406" s="15" t="s">
        <v>39</v>
      </c>
      <c r="F406" s="16">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487</v>
      </c>
      <c r="C407" t="s">
        <v>66</v>
      </c>
      <c r="D407">
        <v>127</v>
      </c>
      <c r="E407" s="15" t="s">
        <v>31</v>
      </c>
      <c r="F407" s="16">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488</v>
      </c>
      <c r="C408" t="s">
        <v>54</v>
      </c>
      <c r="D408">
        <v>50</v>
      </c>
      <c r="E408" s="15" t="s">
        <v>31</v>
      </c>
      <c r="F408" s="16">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489</v>
      </c>
      <c r="C409" t="s">
        <v>58</v>
      </c>
      <c r="D409">
        <v>88</v>
      </c>
      <c r="E409" s="15" t="s">
        <v>38</v>
      </c>
      <c r="F409" s="16">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490</v>
      </c>
      <c r="C410" t="s">
        <v>54</v>
      </c>
      <c r="D410">
        <v>139</v>
      </c>
      <c r="E410" s="15" t="s">
        <v>32</v>
      </c>
      <c r="F410" s="16">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491</v>
      </c>
      <c r="C411" t="s">
        <v>67</v>
      </c>
      <c r="D411">
        <v>111</v>
      </c>
      <c r="E411" s="15" t="s">
        <v>31</v>
      </c>
      <c r="F411" s="16">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492</v>
      </c>
      <c r="C412" t="s">
        <v>64</v>
      </c>
      <c r="D412">
        <v>115</v>
      </c>
      <c r="E412" s="15" t="s">
        <v>32</v>
      </c>
      <c r="F412" s="16">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493</v>
      </c>
      <c r="C413" t="s">
        <v>59</v>
      </c>
      <c r="D413">
        <v>26</v>
      </c>
      <c r="E413" s="15" t="s">
        <v>39</v>
      </c>
      <c r="F413" s="16">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494</v>
      </c>
      <c r="C414" t="s">
        <v>60</v>
      </c>
      <c r="D414">
        <v>131</v>
      </c>
      <c r="E414" s="15" t="s">
        <v>38</v>
      </c>
      <c r="F414" s="16">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495</v>
      </c>
      <c r="C415" t="s">
        <v>64</v>
      </c>
      <c r="D415">
        <v>27</v>
      </c>
      <c r="E415" s="15" t="s">
        <v>38</v>
      </c>
      <c r="F415" s="16">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496</v>
      </c>
      <c r="C416" t="s">
        <v>56</v>
      </c>
      <c r="D416">
        <v>75</v>
      </c>
      <c r="E416" s="15" t="s">
        <v>31</v>
      </c>
      <c r="F416" s="16">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497</v>
      </c>
      <c r="C417" t="s">
        <v>65</v>
      </c>
      <c r="D417">
        <v>123</v>
      </c>
      <c r="E417" s="15" t="s">
        <v>38</v>
      </c>
      <c r="F417" s="16">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498</v>
      </c>
      <c r="C418" t="s">
        <v>53</v>
      </c>
      <c r="D418">
        <v>129</v>
      </c>
      <c r="E418" s="15" t="s">
        <v>38</v>
      </c>
      <c r="F418" s="16">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499</v>
      </c>
      <c r="C419" t="s">
        <v>56</v>
      </c>
      <c r="D419">
        <v>124</v>
      </c>
      <c r="E419" s="15" t="s">
        <v>32</v>
      </c>
      <c r="F419" s="16">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500</v>
      </c>
      <c r="C420" t="s">
        <v>64</v>
      </c>
      <c r="D420">
        <v>108</v>
      </c>
      <c r="E420" s="15" t="s">
        <v>32</v>
      </c>
      <c r="F420" s="16">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501</v>
      </c>
      <c r="C421" t="s">
        <v>55</v>
      </c>
      <c r="D421">
        <v>15</v>
      </c>
      <c r="E421" s="15" t="s">
        <v>32</v>
      </c>
      <c r="F421" s="16">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502</v>
      </c>
      <c r="C422" t="s">
        <v>64</v>
      </c>
      <c r="D422">
        <v>66</v>
      </c>
      <c r="E422" s="15" t="s">
        <v>32</v>
      </c>
      <c r="F422" s="16">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503</v>
      </c>
      <c r="C423" t="s">
        <v>58</v>
      </c>
      <c r="D423">
        <v>126</v>
      </c>
      <c r="E423" s="15" t="s">
        <v>31</v>
      </c>
      <c r="F423" s="16">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504</v>
      </c>
      <c r="C424" t="s">
        <v>56</v>
      </c>
      <c r="D424">
        <v>26</v>
      </c>
      <c r="E424" s="15" t="s">
        <v>40</v>
      </c>
      <c r="F424" s="16">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505</v>
      </c>
      <c r="C425" t="s">
        <v>57</v>
      </c>
      <c r="D425">
        <v>105</v>
      </c>
      <c r="E425" s="15" t="s">
        <v>31</v>
      </c>
      <c r="F425" s="16">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506</v>
      </c>
      <c r="C426" t="s">
        <v>57</v>
      </c>
      <c r="D426">
        <v>31</v>
      </c>
      <c r="E426" s="15" t="s">
        <v>31</v>
      </c>
      <c r="F426" s="16">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507</v>
      </c>
      <c r="C427" t="s">
        <v>64</v>
      </c>
      <c r="D427">
        <v>109</v>
      </c>
      <c r="E427" s="15" t="s">
        <v>32</v>
      </c>
      <c r="F427" s="16">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508</v>
      </c>
      <c r="C428" t="s">
        <v>53</v>
      </c>
      <c r="D428">
        <v>113</v>
      </c>
      <c r="E428" s="15" t="s">
        <v>39</v>
      </c>
      <c r="F428" s="16">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509</v>
      </c>
      <c r="C429" t="s">
        <v>58</v>
      </c>
      <c r="D429">
        <v>101</v>
      </c>
      <c r="E429" s="15" t="s">
        <v>40</v>
      </c>
      <c r="F429" s="16">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510</v>
      </c>
      <c r="C430" t="s">
        <v>67</v>
      </c>
      <c r="D430">
        <v>156</v>
      </c>
      <c r="E430" s="15" t="s">
        <v>40</v>
      </c>
      <c r="F430" s="16">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511</v>
      </c>
      <c r="C431" t="s">
        <v>64</v>
      </c>
      <c r="D431">
        <v>145</v>
      </c>
      <c r="E431" s="15" t="s">
        <v>39</v>
      </c>
      <c r="F431" s="16">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512</v>
      </c>
      <c r="C432" t="s">
        <v>65</v>
      </c>
      <c r="D432">
        <v>36</v>
      </c>
      <c r="E432" s="15" t="s">
        <v>32</v>
      </c>
      <c r="F432" s="16">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513</v>
      </c>
      <c r="C433" t="s">
        <v>57</v>
      </c>
      <c r="D433">
        <v>135</v>
      </c>
      <c r="E433" s="15" t="s">
        <v>38</v>
      </c>
      <c r="F433" s="16">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514</v>
      </c>
      <c r="C434" t="s">
        <v>58</v>
      </c>
      <c r="D434">
        <v>81</v>
      </c>
      <c r="E434" s="15" t="s">
        <v>32</v>
      </c>
      <c r="F434" s="16">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515</v>
      </c>
      <c r="C435" t="s">
        <v>58</v>
      </c>
      <c r="D435">
        <v>81</v>
      </c>
      <c r="E435" s="15" t="s">
        <v>39</v>
      </c>
      <c r="F435" s="16">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516</v>
      </c>
      <c r="C436" t="s">
        <v>66</v>
      </c>
      <c r="D436">
        <v>93</v>
      </c>
      <c r="E436" s="15" t="s">
        <v>31</v>
      </c>
      <c r="F436" s="16">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517</v>
      </c>
      <c r="C437" t="s">
        <v>64</v>
      </c>
      <c r="D437">
        <v>14</v>
      </c>
      <c r="E437" s="15" t="s">
        <v>32</v>
      </c>
      <c r="F437" s="16">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518</v>
      </c>
      <c r="C438" t="s">
        <v>57</v>
      </c>
      <c r="D438">
        <v>95</v>
      </c>
      <c r="E438" s="15" t="s">
        <v>39</v>
      </c>
      <c r="F438" s="16">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519</v>
      </c>
      <c r="C439" t="s">
        <v>66</v>
      </c>
      <c r="D439">
        <v>81</v>
      </c>
      <c r="E439" s="15" t="s">
        <v>39</v>
      </c>
      <c r="F439" s="16">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520</v>
      </c>
      <c r="C440" t="s">
        <v>59</v>
      </c>
      <c r="D440">
        <v>60</v>
      </c>
      <c r="E440" s="15" t="s">
        <v>32</v>
      </c>
      <c r="F440" s="16">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521</v>
      </c>
      <c r="C441" t="s">
        <v>61</v>
      </c>
      <c r="D441">
        <v>137</v>
      </c>
      <c r="E441" s="15" t="s">
        <v>31</v>
      </c>
      <c r="F441" s="16">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522</v>
      </c>
      <c r="C442" t="s">
        <v>54</v>
      </c>
      <c r="D442">
        <v>112</v>
      </c>
      <c r="E442" s="15" t="s">
        <v>38</v>
      </c>
      <c r="F442" s="16">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523</v>
      </c>
      <c r="C443" t="s">
        <v>57</v>
      </c>
      <c r="D443">
        <v>76</v>
      </c>
      <c r="E443" s="15" t="s">
        <v>40</v>
      </c>
      <c r="F443" s="16">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524</v>
      </c>
      <c r="C444" t="s">
        <v>62</v>
      </c>
      <c r="D444">
        <v>73</v>
      </c>
      <c r="E444" s="15" t="s">
        <v>32</v>
      </c>
      <c r="F444" s="16">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525</v>
      </c>
      <c r="C445" t="s">
        <v>60</v>
      </c>
      <c r="D445">
        <v>119</v>
      </c>
      <c r="E445" s="15" t="s">
        <v>31</v>
      </c>
      <c r="F445" s="16">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526</v>
      </c>
      <c r="C446" t="s">
        <v>53</v>
      </c>
      <c r="D446">
        <v>135</v>
      </c>
      <c r="E446" s="15" t="s">
        <v>39</v>
      </c>
      <c r="F446" s="16">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527</v>
      </c>
      <c r="C447" t="s">
        <v>61</v>
      </c>
      <c r="D447">
        <v>41</v>
      </c>
      <c r="E447" s="15" t="s">
        <v>38</v>
      </c>
      <c r="F447" s="16">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528</v>
      </c>
      <c r="C448" t="s">
        <v>64</v>
      </c>
      <c r="D448">
        <v>35</v>
      </c>
      <c r="E448" s="15" t="s">
        <v>39</v>
      </c>
      <c r="F448" s="16">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529</v>
      </c>
      <c r="C449" t="s">
        <v>53</v>
      </c>
      <c r="D449">
        <v>96</v>
      </c>
      <c r="E449" s="15" t="s">
        <v>32</v>
      </c>
      <c r="F449" s="16">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530</v>
      </c>
      <c r="C450" t="s">
        <v>66</v>
      </c>
      <c r="D450">
        <v>61</v>
      </c>
      <c r="E450" s="15" t="s">
        <v>38</v>
      </c>
      <c r="F450" s="16">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531</v>
      </c>
      <c r="C451" t="s">
        <v>53</v>
      </c>
      <c r="D451">
        <v>91</v>
      </c>
      <c r="E451" s="15" t="s">
        <v>38</v>
      </c>
      <c r="F451" s="16">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532</v>
      </c>
      <c r="C452" t="s">
        <v>63</v>
      </c>
      <c r="D452">
        <v>30</v>
      </c>
      <c r="E452" s="15" t="s">
        <v>38</v>
      </c>
      <c r="F452" s="16">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533</v>
      </c>
      <c r="C453" t="s">
        <v>59</v>
      </c>
      <c r="D453">
        <v>111</v>
      </c>
      <c r="E453" s="15" t="s">
        <v>31</v>
      </c>
      <c r="F453" s="16">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534</v>
      </c>
      <c r="C454" t="s">
        <v>66</v>
      </c>
      <c r="D454">
        <v>81</v>
      </c>
      <c r="E454" s="15" t="s">
        <v>32</v>
      </c>
      <c r="F454" s="16">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535</v>
      </c>
      <c r="C455" t="s">
        <v>57</v>
      </c>
      <c r="D455">
        <v>40</v>
      </c>
      <c r="E455" s="15" t="s">
        <v>39</v>
      </c>
      <c r="F455" s="16">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536</v>
      </c>
      <c r="C456" t="s">
        <v>59</v>
      </c>
      <c r="D456">
        <v>143</v>
      </c>
      <c r="E456" s="15" t="s">
        <v>39</v>
      </c>
      <c r="F456" s="16">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537</v>
      </c>
      <c r="C457" t="s">
        <v>57</v>
      </c>
      <c r="D457">
        <v>70</v>
      </c>
      <c r="E457" s="15" t="s">
        <v>39</v>
      </c>
      <c r="F457" s="16">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538</v>
      </c>
      <c r="C458" t="s">
        <v>62</v>
      </c>
      <c r="D458">
        <v>137</v>
      </c>
      <c r="E458" s="15" t="s">
        <v>39</v>
      </c>
      <c r="F458" s="16">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539</v>
      </c>
      <c r="C459" t="s">
        <v>53</v>
      </c>
      <c r="D459">
        <v>52</v>
      </c>
      <c r="E459" s="15" t="s">
        <v>32</v>
      </c>
      <c r="F459" s="16">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540</v>
      </c>
      <c r="C460" t="s">
        <v>54</v>
      </c>
      <c r="D460">
        <v>31</v>
      </c>
      <c r="E460" s="15" t="s">
        <v>31</v>
      </c>
      <c r="F460" s="16">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541</v>
      </c>
      <c r="C461" t="s">
        <v>53</v>
      </c>
      <c r="D461">
        <v>114</v>
      </c>
      <c r="E461" s="15" t="s">
        <v>38</v>
      </c>
      <c r="F461" s="16">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542</v>
      </c>
      <c r="C462" t="s">
        <v>62</v>
      </c>
      <c r="D462">
        <v>73</v>
      </c>
      <c r="E462" s="15" t="s">
        <v>40</v>
      </c>
      <c r="F462" s="16">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543</v>
      </c>
      <c r="C463" t="s">
        <v>66</v>
      </c>
      <c r="D463">
        <v>25</v>
      </c>
      <c r="E463" s="15" t="s">
        <v>31</v>
      </c>
      <c r="F463" s="16">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544</v>
      </c>
      <c r="C464" t="s">
        <v>55</v>
      </c>
      <c r="D464">
        <v>44</v>
      </c>
      <c r="E464" s="15" t="s">
        <v>38</v>
      </c>
      <c r="F464" s="16">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545</v>
      </c>
      <c r="C465" t="s">
        <v>65</v>
      </c>
      <c r="D465">
        <v>34</v>
      </c>
      <c r="E465" s="15" t="s">
        <v>32</v>
      </c>
      <c r="F465" s="16">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546</v>
      </c>
      <c r="C466" t="s">
        <v>59</v>
      </c>
      <c r="D466">
        <v>89</v>
      </c>
      <c r="E466" s="15" t="s">
        <v>39</v>
      </c>
      <c r="F466" s="16">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547</v>
      </c>
      <c r="C467" t="s">
        <v>60</v>
      </c>
      <c r="D467">
        <v>54</v>
      </c>
      <c r="E467" s="15" t="s">
        <v>31</v>
      </c>
      <c r="F467" s="16">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548</v>
      </c>
      <c r="C468" t="s">
        <v>64</v>
      </c>
      <c r="D468">
        <v>25</v>
      </c>
      <c r="E468" s="15" t="s">
        <v>31</v>
      </c>
      <c r="F468" s="16">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549</v>
      </c>
      <c r="C469" t="s">
        <v>61</v>
      </c>
      <c r="D469">
        <v>91</v>
      </c>
      <c r="E469" s="15" t="s">
        <v>39</v>
      </c>
      <c r="F469" s="16">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550</v>
      </c>
      <c r="C470" t="s">
        <v>55</v>
      </c>
      <c r="D470">
        <v>144</v>
      </c>
      <c r="E470" s="15" t="s">
        <v>38</v>
      </c>
      <c r="F470" s="16">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551</v>
      </c>
      <c r="C471" t="s">
        <v>61</v>
      </c>
      <c r="D471">
        <v>81</v>
      </c>
      <c r="E471" s="15" t="s">
        <v>32</v>
      </c>
      <c r="F471" s="16">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552</v>
      </c>
      <c r="C472" t="s">
        <v>63</v>
      </c>
      <c r="D472">
        <v>92</v>
      </c>
      <c r="E472" s="15" t="s">
        <v>31</v>
      </c>
      <c r="F472" s="16">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553</v>
      </c>
      <c r="C473" t="s">
        <v>64</v>
      </c>
      <c r="D473">
        <v>115</v>
      </c>
      <c r="E473" s="15" t="s">
        <v>39</v>
      </c>
      <c r="F473" s="16">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554</v>
      </c>
      <c r="C474" t="s">
        <v>58</v>
      </c>
      <c r="D474">
        <v>56</v>
      </c>
      <c r="E474" s="15" t="s">
        <v>39</v>
      </c>
      <c r="F474" s="16">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555</v>
      </c>
      <c r="C475" t="s">
        <v>54</v>
      </c>
      <c r="D475">
        <v>154</v>
      </c>
      <c r="E475" s="15" t="s">
        <v>31</v>
      </c>
      <c r="F475" s="16">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556</v>
      </c>
      <c r="C476" t="s">
        <v>59</v>
      </c>
      <c r="D476">
        <v>51</v>
      </c>
      <c r="E476" s="15" t="s">
        <v>39</v>
      </c>
      <c r="F476" s="16">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557</v>
      </c>
      <c r="C477" t="s">
        <v>65</v>
      </c>
      <c r="D477">
        <v>21</v>
      </c>
      <c r="E477" s="15" t="s">
        <v>32</v>
      </c>
      <c r="F477" s="16">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558</v>
      </c>
      <c r="C478" t="s">
        <v>64</v>
      </c>
      <c r="D478">
        <v>80</v>
      </c>
      <c r="E478" s="15" t="s">
        <v>39</v>
      </c>
      <c r="F478" s="16">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559</v>
      </c>
      <c r="C479" t="s">
        <v>59</v>
      </c>
      <c r="D479">
        <v>139</v>
      </c>
      <c r="E479" s="15" t="s">
        <v>31</v>
      </c>
      <c r="F479" s="16">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560</v>
      </c>
      <c r="C480" t="s">
        <v>57</v>
      </c>
      <c r="D480">
        <v>50</v>
      </c>
      <c r="E480" s="15" t="s">
        <v>32</v>
      </c>
      <c r="F480" s="16">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561</v>
      </c>
      <c r="C481" t="s">
        <v>64</v>
      </c>
      <c r="D481">
        <v>88</v>
      </c>
      <c r="E481" s="15" t="s">
        <v>39</v>
      </c>
      <c r="F481" s="16">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562</v>
      </c>
      <c r="C482" t="s">
        <v>60</v>
      </c>
      <c r="D482">
        <v>19</v>
      </c>
      <c r="E482" s="15" t="s">
        <v>38</v>
      </c>
      <c r="F482" s="16">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563</v>
      </c>
      <c r="C483" t="s">
        <v>66</v>
      </c>
      <c r="D483">
        <v>104</v>
      </c>
      <c r="E483" s="15" t="s">
        <v>38</v>
      </c>
      <c r="F483" s="16">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564</v>
      </c>
      <c r="C484" t="s">
        <v>54</v>
      </c>
      <c r="D484">
        <v>67</v>
      </c>
      <c r="E484" s="15" t="s">
        <v>31</v>
      </c>
      <c r="F484" s="16">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565</v>
      </c>
      <c r="C485" t="s">
        <v>56</v>
      </c>
      <c r="D485">
        <v>107</v>
      </c>
      <c r="E485" s="15" t="s">
        <v>38</v>
      </c>
      <c r="F485" s="16">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566</v>
      </c>
      <c r="C486" t="s">
        <v>56</v>
      </c>
      <c r="D486">
        <v>93</v>
      </c>
      <c r="E486" s="15" t="s">
        <v>38</v>
      </c>
      <c r="F486" s="16">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567</v>
      </c>
      <c r="C487" t="s">
        <v>56</v>
      </c>
      <c r="D487">
        <v>117</v>
      </c>
      <c r="E487" s="15" t="s">
        <v>31</v>
      </c>
      <c r="F487" s="16">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568</v>
      </c>
      <c r="C488" t="s">
        <v>57</v>
      </c>
      <c r="D488">
        <v>76</v>
      </c>
      <c r="E488" s="15" t="s">
        <v>39</v>
      </c>
      <c r="F488" s="16">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569</v>
      </c>
      <c r="C489" t="s">
        <v>60</v>
      </c>
      <c r="D489">
        <v>64</v>
      </c>
      <c r="E489" s="15" t="s">
        <v>38</v>
      </c>
      <c r="F489" s="16">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570</v>
      </c>
      <c r="C490" t="s">
        <v>55</v>
      </c>
      <c r="D490">
        <v>33</v>
      </c>
      <c r="E490" s="15" t="s">
        <v>38</v>
      </c>
      <c r="F490" s="16">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571</v>
      </c>
      <c r="C491" t="s">
        <v>56</v>
      </c>
      <c r="D491">
        <v>115</v>
      </c>
      <c r="E491" s="15" t="s">
        <v>31</v>
      </c>
      <c r="F491" s="16">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572</v>
      </c>
      <c r="C492" t="s">
        <v>67</v>
      </c>
      <c r="D492">
        <v>155</v>
      </c>
      <c r="E492" s="15" t="s">
        <v>39</v>
      </c>
      <c r="F492" s="16">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573</v>
      </c>
      <c r="C493" t="s">
        <v>54</v>
      </c>
      <c r="D493">
        <v>117</v>
      </c>
      <c r="E493" s="15" t="s">
        <v>39</v>
      </c>
      <c r="F493" s="16">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574</v>
      </c>
      <c r="C494" t="s">
        <v>59</v>
      </c>
      <c r="D494">
        <v>63</v>
      </c>
      <c r="E494" s="15" t="s">
        <v>39</v>
      </c>
      <c r="F494" s="16">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575</v>
      </c>
      <c r="C495" t="s">
        <v>60</v>
      </c>
      <c r="D495">
        <v>59</v>
      </c>
      <c r="E495" s="15" t="s">
        <v>40</v>
      </c>
      <c r="F495" s="16">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576</v>
      </c>
      <c r="C496" t="s">
        <v>65</v>
      </c>
      <c r="D496">
        <v>133</v>
      </c>
      <c r="E496" s="15" t="s">
        <v>38</v>
      </c>
      <c r="F496" s="16">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577</v>
      </c>
      <c r="C497" t="s">
        <v>63</v>
      </c>
      <c r="D497">
        <v>101</v>
      </c>
      <c r="E497" s="15" t="s">
        <v>32</v>
      </c>
      <c r="F497" s="16">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578</v>
      </c>
      <c r="C498" t="s">
        <v>61</v>
      </c>
      <c r="D498">
        <v>151</v>
      </c>
      <c r="E498" s="15" t="s">
        <v>39</v>
      </c>
      <c r="F498" s="16">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579</v>
      </c>
      <c r="C499" t="s">
        <v>55</v>
      </c>
      <c r="D499">
        <v>146</v>
      </c>
      <c r="E499" s="15" t="s">
        <v>38</v>
      </c>
      <c r="F499" s="16">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580</v>
      </c>
      <c r="C500" t="s">
        <v>59</v>
      </c>
      <c r="D500">
        <v>148</v>
      </c>
      <c r="E500" s="15" t="s">
        <v>38</v>
      </c>
      <c r="F500" s="16">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581</v>
      </c>
      <c r="C501" t="s">
        <v>61</v>
      </c>
      <c r="D501">
        <v>81</v>
      </c>
      <c r="E501" s="15" t="s">
        <v>38</v>
      </c>
      <c r="F501" s="16">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582</v>
      </c>
      <c r="C502" t="s">
        <v>66</v>
      </c>
      <c r="D502">
        <v>115</v>
      </c>
      <c r="E502" s="15" t="s">
        <v>38</v>
      </c>
      <c r="F502" s="16">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583</v>
      </c>
      <c r="C503" t="s">
        <v>66</v>
      </c>
      <c r="D503">
        <v>117</v>
      </c>
      <c r="E503" s="15" t="s">
        <v>39</v>
      </c>
      <c r="F503" s="16">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584</v>
      </c>
      <c r="C504" t="s">
        <v>63</v>
      </c>
      <c r="D504">
        <v>110</v>
      </c>
      <c r="E504" s="15" t="s">
        <v>31</v>
      </c>
      <c r="F504" s="16">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585</v>
      </c>
      <c r="C505" t="s">
        <v>57</v>
      </c>
      <c r="D505">
        <v>103</v>
      </c>
      <c r="E505" s="15" t="s">
        <v>40</v>
      </c>
      <c r="F505" s="16">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586</v>
      </c>
      <c r="C506" t="s">
        <v>67</v>
      </c>
      <c r="D506">
        <v>45</v>
      </c>
      <c r="E506" s="15" t="s">
        <v>40</v>
      </c>
      <c r="F506" s="16">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587</v>
      </c>
      <c r="C507" t="s">
        <v>63</v>
      </c>
      <c r="D507">
        <v>110</v>
      </c>
      <c r="E507" s="15" t="s">
        <v>32</v>
      </c>
      <c r="F507" s="16">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588</v>
      </c>
      <c r="C508" t="s">
        <v>60</v>
      </c>
      <c r="D508">
        <v>43</v>
      </c>
      <c r="E508" s="15" t="s">
        <v>31</v>
      </c>
      <c r="F508" s="16">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589</v>
      </c>
      <c r="C509" t="s">
        <v>63</v>
      </c>
      <c r="D509">
        <v>104</v>
      </c>
      <c r="E509" s="15" t="s">
        <v>39</v>
      </c>
      <c r="F509" s="16">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590</v>
      </c>
      <c r="C510" t="s">
        <v>63</v>
      </c>
      <c r="D510">
        <v>101</v>
      </c>
      <c r="E510" s="15" t="s">
        <v>39</v>
      </c>
      <c r="F510" s="16">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591</v>
      </c>
      <c r="C511" t="s">
        <v>53</v>
      </c>
      <c r="D511">
        <v>55</v>
      </c>
      <c r="E511" s="15" t="s">
        <v>31</v>
      </c>
      <c r="F511" s="16">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592</v>
      </c>
      <c r="C512" t="s">
        <v>61</v>
      </c>
      <c r="D512">
        <v>40</v>
      </c>
      <c r="E512" s="15" t="s">
        <v>40</v>
      </c>
      <c r="F512" s="16">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593</v>
      </c>
      <c r="C513" t="s">
        <v>60</v>
      </c>
      <c r="D513">
        <v>122</v>
      </c>
      <c r="E513" s="15" t="s">
        <v>38</v>
      </c>
      <c r="F513" s="16">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594</v>
      </c>
      <c r="C514" t="s">
        <v>55</v>
      </c>
      <c r="D514">
        <v>98</v>
      </c>
      <c r="E514" s="15" t="s">
        <v>39</v>
      </c>
      <c r="F514" s="16">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595</v>
      </c>
      <c r="C515" t="s">
        <v>66</v>
      </c>
      <c r="D515">
        <v>110</v>
      </c>
      <c r="E515" s="15" t="s">
        <v>40</v>
      </c>
      <c r="F515" s="16">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596</v>
      </c>
      <c r="C516" t="s">
        <v>66</v>
      </c>
      <c r="D516">
        <v>62</v>
      </c>
      <c r="E516" s="15" t="s">
        <v>31</v>
      </c>
      <c r="F516" s="16">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597</v>
      </c>
      <c r="C517" t="s">
        <v>60</v>
      </c>
      <c r="D517">
        <v>134</v>
      </c>
      <c r="E517" s="15" t="s">
        <v>38</v>
      </c>
      <c r="F517" s="16">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598</v>
      </c>
      <c r="C518" t="s">
        <v>62</v>
      </c>
      <c r="D518">
        <v>94</v>
      </c>
      <c r="E518" s="15" t="s">
        <v>32</v>
      </c>
      <c r="F518" s="16">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599</v>
      </c>
      <c r="C519" t="s">
        <v>58</v>
      </c>
      <c r="D519">
        <v>63</v>
      </c>
      <c r="E519" s="15" t="s">
        <v>40</v>
      </c>
      <c r="F519" s="16">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600</v>
      </c>
      <c r="C520" t="s">
        <v>65</v>
      </c>
      <c r="D520">
        <v>95</v>
      </c>
      <c r="E520" s="15" t="s">
        <v>38</v>
      </c>
      <c r="F520" s="16">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601</v>
      </c>
      <c r="C521" t="s">
        <v>60</v>
      </c>
      <c r="D521">
        <v>106</v>
      </c>
      <c r="E521" s="15" t="s">
        <v>38</v>
      </c>
      <c r="F521" s="16">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602</v>
      </c>
      <c r="C522" t="s">
        <v>67</v>
      </c>
      <c r="D522">
        <v>94</v>
      </c>
      <c r="E522" s="15" t="s">
        <v>32</v>
      </c>
      <c r="F522" s="16">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603</v>
      </c>
      <c r="C523" t="s">
        <v>67</v>
      </c>
      <c r="D523">
        <v>51</v>
      </c>
      <c r="E523" s="15" t="s">
        <v>32</v>
      </c>
      <c r="F523" s="16">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604</v>
      </c>
      <c r="C524" t="s">
        <v>59</v>
      </c>
      <c r="D524">
        <v>39</v>
      </c>
      <c r="E524" s="15" t="s">
        <v>32</v>
      </c>
      <c r="F524" s="16">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605</v>
      </c>
      <c r="C525" t="s">
        <v>61</v>
      </c>
      <c r="D525">
        <v>111</v>
      </c>
      <c r="E525" s="15" t="s">
        <v>38</v>
      </c>
      <c r="F525" s="16">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606</v>
      </c>
      <c r="C526" t="s">
        <v>56</v>
      </c>
      <c r="D526">
        <v>141</v>
      </c>
      <c r="E526" s="15" t="s">
        <v>31</v>
      </c>
      <c r="F526" s="16">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607</v>
      </c>
      <c r="C527" t="s">
        <v>58</v>
      </c>
      <c r="D527">
        <v>147</v>
      </c>
      <c r="E527" s="15" t="s">
        <v>38</v>
      </c>
      <c r="F527" s="16">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608</v>
      </c>
      <c r="C528" t="s">
        <v>62</v>
      </c>
      <c r="D528">
        <v>49</v>
      </c>
      <c r="E528" s="15" t="s">
        <v>32</v>
      </c>
      <c r="F528" s="16">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609</v>
      </c>
      <c r="C529" t="s">
        <v>64</v>
      </c>
      <c r="D529">
        <v>75</v>
      </c>
      <c r="E529" s="15" t="s">
        <v>38</v>
      </c>
      <c r="F529" s="16">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610</v>
      </c>
      <c r="C530" t="s">
        <v>56</v>
      </c>
      <c r="D530">
        <v>48</v>
      </c>
      <c r="E530" s="15" t="s">
        <v>31</v>
      </c>
      <c r="F530" s="16">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611</v>
      </c>
      <c r="C531" t="s">
        <v>66</v>
      </c>
      <c r="D531">
        <v>48</v>
      </c>
      <c r="E531" s="15" t="s">
        <v>31</v>
      </c>
      <c r="F531" s="16">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612</v>
      </c>
      <c r="C532" t="s">
        <v>54</v>
      </c>
      <c r="D532">
        <v>138</v>
      </c>
      <c r="E532" s="15" t="s">
        <v>32</v>
      </c>
      <c r="F532" s="16">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613</v>
      </c>
      <c r="C533" t="s">
        <v>65</v>
      </c>
      <c r="D533">
        <v>144</v>
      </c>
      <c r="E533" s="15" t="s">
        <v>32</v>
      </c>
      <c r="F533" s="16">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614</v>
      </c>
      <c r="C534" t="s">
        <v>63</v>
      </c>
      <c r="D534">
        <v>119</v>
      </c>
      <c r="E534" s="15" t="s">
        <v>38</v>
      </c>
      <c r="F534" s="16">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615</v>
      </c>
      <c r="C535" t="s">
        <v>54</v>
      </c>
      <c r="D535">
        <v>101</v>
      </c>
      <c r="E535" s="15" t="s">
        <v>31</v>
      </c>
      <c r="F535" s="16">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616</v>
      </c>
      <c r="C536" t="s">
        <v>65</v>
      </c>
      <c r="D536">
        <v>59</v>
      </c>
      <c r="E536" s="15" t="s">
        <v>38</v>
      </c>
      <c r="F536" s="16">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617</v>
      </c>
      <c r="C537" t="s">
        <v>61</v>
      </c>
      <c r="D537">
        <v>125</v>
      </c>
      <c r="E537" s="15" t="s">
        <v>40</v>
      </c>
      <c r="F537" s="16">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618</v>
      </c>
      <c r="C538" t="s">
        <v>60</v>
      </c>
      <c r="D538">
        <v>147</v>
      </c>
      <c r="E538" s="15" t="s">
        <v>38</v>
      </c>
      <c r="F538" s="16">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619</v>
      </c>
      <c r="C539" t="s">
        <v>57</v>
      </c>
      <c r="D539">
        <v>76</v>
      </c>
      <c r="E539" s="15" t="s">
        <v>38</v>
      </c>
      <c r="F539" s="16">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620</v>
      </c>
      <c r="C540" t="s">
        <v>58</v>
      </c>
      <c r="D540">
        <v>99</v>
      </c>
      <c r="E540" s="15" t="s">
        <v>31</v>
      </c>
      <c r="F540" s="16">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621</v>
      </c>
      <c r="C541" t="s">
        <v>59</v>
      </c>
      <c r="D541">
        <v>111</v>
      </c>
      <c r="E541" s="15" t="s">
        <v>39</v>
      </c>
      <c r="F541" s="16">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622</v>
      </c>
      <c r="C542" t="s">
        <v>55</v>
      </c>
      <c r="D542">
        <v>147</v>
      </c>
      <c r="E542" s="15" t="s">
        <v>40</v>
      </c>
      <c r="F542" s="16">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623</v>
      </c>
      <c r="C543" t="s">
        <v>53</v>
      </c>
      <c r="D543">
        <v>141</v>
      </c>
      <c r="E543" s="15" t="s">
        <v>31</v>
      </c>
      <c r="F543" s="16">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624</v>
      </c>
      <c r="C544" t="s">
        <v>57</v>
      </c>
      <c r="D544">
        <v>71</v>
      </c>
      <c r="E544" s="15" t="s">
        <v>38</v>
      </c>
      <c r="F544" s="16">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625</v>
      </c>
      <c r="C545" t="s">
        <v>57</v>
      </c>
      <c r="D545">
        <v>121</v>
      </c>
      <c r="E545" s="15" t="s">
        <v>40</v>
      </c>
      <c r="F545" s="16">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626</v>
      </c>
      <c r="C546" t="s">
        <v>57</v>
      </c>
      <c r="D546">
        <v>60</v>
      </c>
      <c r="E546" s="15" t="s">
        <v>40</v>
      </c>
      <c r="F546" s="16">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627</v>
      </c>
      <c r="C547" t="s">
        <v>62</v>
      </c>
      <c r="D547">
        <v>158</v>
      </c>
      <c r="E547" s="15" t="s">
        <v>31</v>
      </c>
      <c r="F547" s="16">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628</v>
      </c>
      <c r="C548" t="s">
        <v>60</v>
      </c>
      <c r="D548">
        <v>159</v>
      </c>
      <c r="E548" s="15" t="s">
        <v>32</v>
      </c>
      <c r="F548" s="16">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629</v>
      </c>
      <c r="C549" t="s">
        <v>54</v>
      </c>
      <c r="D549">
        <v>70</v>
      </c>
      <c r="E549" s="15" t="s">
        <v>38</v>
      </c>
      <c r="F549" s="16">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630</v>
      </c>
      <c r="C550" t="s">
        <v>56</v>
      </c>
      <c r="D550">
        <v>78</v>
      </c>
      <c r="E550" s="15" t="s">
        <v>39</v>
      </c>
      <c r="F550" s="16">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631</v>
      </c>
      <c r="C551" t="s">
        <v>55</v>
      </c>
      <c r="D551">
        <v>103</v>
      </c>
      <c r="E551" s="15" t="s">
        <v>38</v>
      </c>
      <c r="F551" s="16">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632</v>
      </c>
      <c r="C552" t="s">
        <v>64</v>
      </c>
      <c r="D552">
        <v>108</v>
      </c>
      <c r="E552" s="15" t="s">
        <v>31</v>
      </c>
      <c r="F552" s="16">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633</v>
      </c>
      <c r="C553" t="s">
        <v>64</v>
      </c>
      <c r="D553">
        <v>44</v>
      </c>
      <c r="E553" s="15" t="s">
        <v>40</v>
      </c>
      <c r="F553" s="16">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634</v>
      </c>
      <c r="C554" t="s">
        <v>56</v>
      </c>
      <c r="D554">
        <v>127</v>
      </c>
      <c r="E554" s="15" t="s">
        <v>31</v>
      </c>
      <c r="F554" s="16">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635</v>
      </c>
      <c r="C555" t="s">
        <v>55</v>
      </c>
      <c r="D555">
        <v>132</v>
      </c>
      <c r="E555" s="15" t="s">
        <v>38</v>
      </c>
      <c r="F555" s="16">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636</v>
      </c>
      <c r="C556" t="s">
        <v>53</v>
      </c>
      <c r="D556">
        <v>106</v>
      </c>
      <c r="E556" s="15" t="s">
        <v>39</v>
      </c>
      <c r="F556" s="16">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637</v>
      </c>
      <c r="C557" t="s">
        <v>59</v>
      </c>
      <c r="D557">
        <v>107</v>
      </c>
      <c r="E557" s="15" t="s">
        <v>38</v>
      </c>
      <c r="F557" s="16">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638</v>
      </c>
      <c r="C558" t="s">
        <v>60</v>
      </c>
      <c r="D558">
        <v>85</v>
      </c>
      <c r="E558" s="15" t="s">
        <v>39</v>
      </c>
      <c r="F558" s="16">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639</v>
      </c>
      <c r="C559" t="s">
        <v>58</v>
      </c>
      <c r="D559">
        <v>49</v>
      </c>
      <c r="E559" s="15" t="s">
        <v>38</v>
      </c>
      <c r="F559" s="16">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640</v>
      </c>
      <c r="C560" t="s">
        <v>57</v>
      </c>
      <c r="D560">
        <v>117</v>
      </c>
      <c r="E560" s="15" t="s">
        <v>31</v>
      </c>
      <c r="F560" s="16">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641</v>
      </c>
      <c r="C561" t="s">
        <v>59</v>
      </c>
      <c r="D561">
        <v>136</v>
      </c>
      <c r="E561" s="15" t="s">
        <v>39</v>
      </c>
      <c r="F561" s="16">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642</v>
      </c>
      <c r="C562" t="s">
        <v>64</v>
      </c>
      <c r="D562">
        <v>130</v>
      </c>
      <c r="E562" s="15" t="s">
        <v>32</v>
      </c>
      <c r="F562" s="16">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643</v>
      </c>
      <c r="C563" t="s">
        <v>64</v>
      </c>
      <c r="D563">
        <v>73</v>
      </c>
      <c r="E563" s="15" t="s">
        <v>32</v>
      </c>
      <c r="F563" s="16">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644</v>
      </c>
      <c r="C564" t="s">
        <v>58</v>
      </c>
      <c r="D564">
        <v>80</v>
      </c>
      <c r="E564" s="15" t="s">
        <v>38</v>
      </c>
      <c r="F564" s="16">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645</v>
      </c>
      <c r="C565" t="s">
        <v>63</v>
      </c>
      <c r="D565">
        <v>44</v>
      </c>
      <c r="E565" s="15" t="s">
        <v>31</v>
      </c>
      <c r="F565" s="16">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646</v>
      </c>
      <c r="C566" t="s">
        <v>63</v>
      </c>
      <c r="D566">
        <v>102</v>
      </c>
      <c r="E566" s="15" t="s">
        <v>40</v>
      </c>
      <c r="F566" s="16">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647</v>
      </c>
      <c r="C567" t="s">
        <v>62</v>
      </c>
      <c r="D567">
        <v>74</v>
      </c>
      <c r="E567" s="15" t="s">
        <v>40</v>
      </c>
      <c r="F567" s="16">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648</v>
      </c>
      <c r="C568" t="s">
        <v>58</v>
      </c>
      <c r="D568">
        <v>52</v>
      </c>
      <c r="E568" s="15" t="s">
        <v>31</v>
      </c>
      <c r="F568" s="16">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649</v>
      </c>
      <c r="C569" t="s">
        <v>58</v>
      </c>
      <c r="D569">
        <v>74</v>
      </c>
      <c r="E569" s="15" t="s">
        <v>32</v>
      </c>
      <c r="F569" s="16">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650</v>
      </c>
      <c r="C570" t="s">
        <v>64</v>
      </c>
      <c r="D570">
        <v>96</v>
      </c>
      <c r="E570" s="15" t="s">
        <v>40</v>
      </c>
      <c r="F570" s="16">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651</v>
      </c>
      <c r="C571" t="s">
        <v>61</v>
      </c>
      <c r="D571">
        <v>104</v>
      </c>
      <c r="E571" s="15" t="s">
        <v>38</v>
      </c>
      <c r="F571" s="16">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652</v>
      </c>
      <c r="C572" t="s">
        <v>64</v>
      </c>
      <c r="D572">
        <v>123</v>
      </c>
      <c r="E572" s="15" t="s">
        <v>40</v>
      </c>
      <c r="F572" s="16">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653</v>
      </c>
      <c r="C573" t="s">
        <v>66</v>
      </c>
      <c r="D573">
        <v>100</v>
      </c>
      <c r="E573" s="15" t="s">
        <v>39</v>
      </c>
      <c r="F573" s="16">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654</v>
      </c>
      <c r="C574" t="s">
        <v>61</v>
      </c>
      <c r="D574">
        <v>35</v>
      </c>
      <c r="E574" s="15" t="s">
        <v>31</v>
      </c>
      <c r="F574" s="16">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655</v>
      </c>
      <c r="C575" t="s">
        <v>58</v>
      </c>
      <c r="D575">
        <v>123</v>
      </c>
      <c r="E575" s="15" t="s">
        <v>38</v>
      </c>
      <c r="F575" s="16">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656</v>
      </c>
      <c r="C576" t="s">
        <v>57</v>
      </c>
      <c r="D576">
        <v>133</v>
      </c>
      <c r="E576" s="15" t="s">
        <v>31</v>
      </c>
      <c r="F576" s="16">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657</v>
      </c>
      <c r="C577" t="s">
        <v>64</v>
      </c>
      <c r="D577">
        <v>126</v>
      </c>
      <c r="E577" s="15" t="s">
        <v>32</v>
      </c>
      <c r="F577" s="16">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658</v>
      </c>
      <c r="C578" t="s">
        <v>58</v>
      </c>
      <c r="D578">
        <v>39</v>
      </c>
      <c r="E578" s="15" t="s">
        <v>40</v>
      </c>
      <c r="F578" s="16">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659</v>
      </c>
      <c r="C579" t="s">
        <v>62</v>
      </c>
      <c r="D579">
        <v>31</v>
      </c>
      <c r="E579" s="15" t="s">
        <v>38</v>
      </c>
      <c r="F579" s="16">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660</v>
      </c>
      <c r="C580" t="s">
        <v>55</v>
      </c>
      <c r="D580">
        <v>25</v>
      </c>
      <c r="E580" s="15" t="s">
        <v>31</v>
      </c>
      <c r="F580" s="16">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661</v>
      </c>
      <c r="C581" t="s">
        <v>54</v>
      </c>
      <c r="D581">
        <v>132</v>
      </c>
      <c r="E581" s="15" t="s">
        <v>39</v>
      </c>
      <c r="F581" s="16">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662</v>
      </c>
      <c r="C582" t="s">
        <v>61</v>
      </c>
      <c r="D582">
        <v>63</v>
      </c>
      <c r="E582" s="15" t="s">
        <v>32</v>
      </c>
      <c r="F582" s="16">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663</v>
      </c>
      <c r="C583" t="s">
        <v>66</v>
      </c>
      <c r="D583">
        <v>135</v>
      </c>
      <c r="E583" s="15" t="s">
        <v>39</v>
      </c>
      <c r="F583" s="16">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664</v>
      </c>
      <c r="C584" t="s">
        <v>60</v>
      </c>
      <c r="D584">
        <v>101</v>
      </c>
      <c r="E584" s="15" t="s">
        <v>32</v>
      </c>
      <c r="F584" s="16">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665</v>
      </c>
      <c r="C585" t="s">
        <v>57</v>
      </c>
      <c r="D585">
        <v>80</v>
      </c>
      <c r="E585" s="15" t="s">
        <v>40</v>
      </c>
      <c r="F585" s="16">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666</v>
      </c>
      <c r="C586" t="s">
        <v>63</v>
      </c>
      <c r="D586">
        <v>28</v>
      </c>
      <c r="E586" s="15" t="s">
        <v>40</v>
      </c>
      <c r="F586" s="16">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667</v>
      </c>
      <c r="C587" t="s">
        <v>60</v>
      </c>
      <c r="D587">
        <v>102</v>
      </c>
      <c r="E587" s="15" t="s">
        <v>39</v>
      </c>
      <c r="F587" s="16">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668</v>
      </c>
      <c r="C588" t="s">
        <v>61</v>
      </c>
      <c r="D588">
        <v>60</v>
      </c>
      <c r="E588" s="15" t="s">
        <v>39</v>
      </c>
      <c r="F588" s="16">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669</v>
      </c>
      <c r="C589" t="s">
        <v>67</v>
      </c>
      <c r="D589">
        <v>103</v>
      </c>
      <c r="E589" s="15" t="s">
        <v>39</v>
      </c>
      <c r="F589" s="16">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670</v>
      </c>
      <c r="C590" t="s">
        <v>57</v>
      </c>
      <c r="D590">
        <v>90</v>
      </c>
      <c r="E590" s="15" t="s">
        <v>40</v>
      </c>
      <c r="F590" s="16">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671</v>
      </c>
      <c r="C591" t="s">
        <v>56</v>
      </c>
      <c r="D591">
        <v>88</v>
      </c>
      <c r="E591" s="15" t="s">
        <v>39</v>
      </c>
      <c r="F591" s="16">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672</v>
      </c>
      <c r="C592" t="s">
        <v>67</v>
      </c>
      <c r="D592">
        <v>37</v>
      </c>
      <c r="E592" s="15" t="s">
        <v>39</v>
      </c>
      <c r="F592" s="16">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673</v>
      </c>
      <c r="C593" t="s">
        <v>63</v>
      </c>
      <c r="D593">
        <v>142</v>
      </c>
      <c r="E593" s="15" t="s">
        <v>40</v>
      </c>
      <c r="F593" s="16">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674</v>
      </c>
      <c r="C594" t="s">
        <v>63</v>
      </c>
      <c r="D594">
        <v>153</v>
      </c>
      <c r="E594" s="15" t="s">
        <v>31</v>
      </c>
      <c r="F594" s="16">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675</v>
      </c>
      <c r="C595" t="s">
        <v>65</v>
      </c>
      <c r="D595">
        <v>128</v>
      </c>
      <c r="E595" s="15" t="s">
        <v>32</v>
      </c>
      <c r="F595" s="16">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676</v>
      </c>
      <c r="C596" t="s">
        <v>61</v>
      </c>
      <c r="D596">
        <v>110</v>
      </c>
      <c r="E596" s="15" t="s">
        <v>32</v>
      </c>
      <c r="F596" s="16">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677</v>
      </c>
      <c r="C597" t="s">
        <v>65</v>
      </c>
      <c r="D597">
        <v>139</v>
      </c>
      <c r="E597" s="15" t="s">
        <v>39</v>
      </c>
      <c r="F597" s="16">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678</v>
      </c>
      <c r="C598" t="s">
        <v>60</v>
      </c>
      <c r="D598">
        <v>109</v>
      </c>
      <c r="E598" s="15" t="s">
        <v>38</v>
      </c>
      <c r="F598" s="16">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679</v>
      </c>
      <c r="C599" t="s">
        <v>54</v>
      </c>
      <c r="D599">
        <v>57</v>
      </c>
      <c r="E599" s="15" t="s">
        <v>40</v>
      </c>
      <c r="F599" s="16">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680</v>
      </c>
      <c r="C600" t="s">
        <v>60</v>
      </c>
      <c r="D600">
        <v>68</v>
      </c>
      <c r="E600" s="15" t="s">
        <v>39</v>
      </c>
      <c r="F600" s="16">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681</v>
      </c>
      <c r="C601" t="s">
        <v>55</v>
      </c>
      <c r="D601">
        <v>128</v>
      </c>
      <c r="E601" s="15" t="s">
        <v>39</v>
      </c>
      <c r="F601" s="16">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682</v>
      </c>
      <c r="C602" t="s">
        <v>53</v>
      </c>
      <c r="D602">
        <v>102</v>
      </c>
      <c r="E602" s="15" t="s">
        <v>40</v>
      </c>
      <c r="F602" s="16">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683</v>
      </c>
      <c r="C603" t="s">
        <v>65</v>
      </c>
      <c r="D603">
        <v>52</v>
      </c>
      <c r="E603" s="15" t="s">
        <v>31</v>
      </c>
      <c r="F603" s="16">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684</v>
      </c>
      <c r="C604" t="s">
        <v>55</v>
      </c>
      <c r="D604">
        <v>55</v>
      </c>
      <c r="E604" s="15" t="s">
        <v>32</v>
      </c>
      <c r="F604" s="16">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685</v>
      </c>
      <c r="C605" t="s">
        <v>67</v>
      </c>
      <c r="D605">
        <v>107</v>
      </c>
      <c r="E605" s="15" t="s">
        <v>39</v>
      </c>
      <c r="F605" s="16">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686</v>
      </c>
      <c r="C606" t="s">
        <v>57</v>
      </c>
      <c r="D606">
        <v>88</v>
      </c>
      <c r="E606" s="15" t="s">
        <v>31</v>
      </c>
      <c r="F606" s="16">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687</v>
      </c>
      <c r="C607" t="s">
        <v>58</v>
      </c>
      <c r="D607">
        <v>49</v>
      </c>
      <c r="E607" s="15" t="s">
        <v>31</v>
      </c>
      <c r="F607" s="16">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688</v>
      </c>
      <c r="C608" t="s">
        <v>57</v>
      </c>
      <c r="D608">
        <v>72</v>
      </c>
      <c r="E608" s="15" t="s">
        <v>40</v>
      </c>
      <c r="F608" s="16">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689</v>
      </c>
      <c r="C609" t="s">
        <v>54</v>
      </c>
      <c r="D609">
        <v>50</v>
      </c>
      <c r="E609" s="15" t="s">
        <v>40</v>
      </c>
      <c r="F609" s="16">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690</v>
      </c>
      <c r="C610" t="s">
        <v>57</v>
      </c>
      <c r="D610">
        <v>52</v>
      </c>
      <c r="E610" s="15" t="s">
        <v>39</v>
      </c>
      <c r="F610" s="16">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691</v>
      </c>
      <c r="C611" t="s">
        <v>64</v>
      </c>
      <c r="D611">
        <v>85</v>
      </c>
      <c r="E611" s="15" t="s">
        <v>38</v>
      </c>
      <c r="F611" s="16">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692</v>
      </c>
      <c r="C612" t="s">
        <v>66</v>
      </c>
      <c r="D612">
        <v>98</v>
      </c>
      <c r="E612" s="15" t="s">
        <v>38</v>
      </c>
      <c r="F612" s="16">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693</v>
      </c>
      <c r="C613" t="s">
        <v>62</v>
      </c>
      <c r="D613">
        <v>52</v>
      </c>
      <c r="E613" s="15" t="s">
        <v>38</v>
      </c>
      <c r="F613" s="16">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694</v>
      </c>
      <c r="C614" t="s">
        <v>55</v>
      </c>
      <c r="D614">
        <v>154</v>
      </c>
      <c r="E614" s="15" t="s">
        <v>31</v>
      </c>
      <c r="F614" s="16">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695</v>
      </c>
      <c r="C615" t="s">
        <v>59</v>
      </c>
      <c r="D615">
        <v>131</v>
      </c>
      <c r="E615" s="15" t="s">
        <v>32</v>
      </c>
      <c r="F615" s="16">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696</v>
      </c>
      <c r="C616" t="s">
        <v>64</v>
      </c>
      <c r="D616">
        <v>73</v>
      </c>
      <c r="E616" s="15" t="s">
        <v>32</v>
      </c>
      <c r="F616" s="16">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697</v>
      </c>
      <c r="C617" t="s">
        <v>61</v>
      </c>
      <c r="D617">
        <v>45</v>
      </c>
      <c r="E617" s="15" t="s">
        <v>38</v>
      </c>
      <c r="F617" s="16">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698</v>
      </c>
      <c r="C618" t="s">
        <v>65</v>
      </c>
      <c r="D618">
        <v>114</v>
      </c>
      <c r="E618" s="15" t="s">
        <v>39</v>
      </c>
      <c r="F618" s="16">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699</v>
      </c>
      <c r="C619" t="s">
        <v>66</v>
      </c>
      <c r="D619">
        <v>69</v>
      </c>
      <c r="E619" s="15" t="s">
        <v>32</v>
      </c>
      <c r="F619" s="16">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700</v>
      </c>
      <c r="C620" t="s">
        <v>59</v>
      </c>
      <c r="D620">
        <v>33</v>
      </c>
      <c r="E620" s="15" t="s">
        <v>31</v>
      </c>
      <c r="F620" s="16">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701</v>
      </c>
      <c r="C621" t="s">
        <v>54</v>
      </c>
      <c r="D621">
        <v>31</v>
      </c>
      <c r="E621" s="15" t="s">
        <v>40</v>
      </c>
      <c r="F621" s="16">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702</v>
      </c>
      <c r="C622" t="s">
        <v>61</v>
      </c>
      <c r="D622">
        <v>168</v>
      </c>
      <c r="E622" s="15" t="s">
        <v>31</v>
      </c>
      <c r="F622" s="16">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703</v>
      </c>
      <c r="C623" t="s">
        <v>64</v>
      </c>
      <c r="D623">
        <v>111</v>
      </c>
      <c r="E623" s="15" t="s">
        <v>39</v>
      </c>
      <c r="F623" s="16">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704</v>
      </c>
      <c r="C624" t="s">
        <v>54</v>
      </c>
      <c r="D624">
        <v>80</v>
      </c>
      <c r="E624" s="15" t="s">
        <v>31</v>
      </c>
      <c r="F624" s="16">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705</v>
      </c>
      <c r="C625" t="s">
        <v>53</v>
      </c>
      <c r="D625">
        <v>37</v>
      </c>
      <c r="E625" s="15" t="s">
        <v>31</v>
      </c>
      <c r="F625" s="16">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706</v>
      </c>
      <c r="C626" t="s">
        <v>63</v>
      </c>
      <c r="D626">
        <v>137</v>
      </c>
      <c r="E626" s="15" t="s">
        <v>31</v>
      </c>
      <c r="F626" s="16">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707</v>
      </c>
      <c r="C627" t="s">
        <v>66</v>
      </c>
      <c r="D627">
        <v>123</v>
      </c>
      <c r="E627" s="15" t="s">
        <v>39</v>
      </c>
      <c r="F627" s="16">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708</v>
      </c>
      <c r="C628" t="s">
        <v>56</v>
      </c>
      <c r="D628">
        <v>105</v>
      </c>
      <c r="E628" s="15" t="s">
        <v>39</v>
      </c>
      <c r="F628" s="16">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709</v>
      </c>
      <c r="C629" t="s">
        <v>53</v>
      </c>
      <c r="D629">
        <v>76</v>
      </c>
      <c r="E629" s="15" t="s">
        <v>38</v>
      </c>
      <c r="F629" s="16">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710</v>
      </c>
      <c r="C630" t="s">
        <v>54</v>
      </c>
      <c r="D630">
        <v>144</v>
      </c>
      <c r="E630" s="15" t="s">
        <v>38</v>
      </c>
      <c r="F630" s="16">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711</v>
      </c>
      <c r="C631" t="s">
        <v>59</v>
      </c>
      <c r="D631">
        <v>109</v>
      </c>
      <c r="E631" s="15" t="s">
        <v>40</v>
      </c>
      <c r="F631" s="16">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712</v>
      </c>
      <c r="C632" t="s">
        <v>66</v>
      </c>
      <c r="D632">
        <v>172</v>
      </c>
      <c r="E632" s="15" t="s">
        <v>31</v>
      </c>
      <c r="F632" s="16">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713</v>
      </c>
      <c r="C633" t="s">
        <v>54</v>
      </c>
      <c r="D633">
        <v>56</v>
      </c>
      <c r="E633" s="15" t="s">
        <v>39</v>
      </c>
      <c r="F633" s="16">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714</v>
      </c>
      <c r="C634" t="s">
        <v>54</v>
      </c>
      <c r="D634">
        <v>121</v>
      </c>
      <c r="E634" s="15" t="s">
        <v>32</v>
      </c>
      <c r="F634" s="16">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715</v>
      </c>
      <c r="C635" t="s">
        <v>66</v>
      </c>
      <c r="D635">
        <v>41</v>
      </c>
      <c r="E635" s="15" t="s">
        <v>39</v>
      </c>
      <c r="F635" s="16">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716</v>
      </c>
      <c r="C636" t="s">
        <v>67</v>
      </c>
      <c r="D636">
        <v>60</v>
      </c>
      <c r="E636" s="15" t="s">
        <v>31</v>
      </c>
      <c r="F636" s="16">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717</v>
      </c>
      <c r="C637" t="s">
        <v>67</v>
      </c>
      <c r="D637">
        <v>144</v>
      </c>
      <c r="E637" s="15" t="s">
        <v>31</v>
      </c>
      <c r="F637" s="16">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718</v>
      </c>
      <c r="C638" t="s">
        <v>55</v>
      </c>
      <c r="D638">
        <v>67</v>
      </c>
      <c r="E638" s="15" t="s">
        <v>31</v>
      </c>
      <c r="F638" s="16">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719</v>
      </c>
      <c r="C639" t="s">
        <v>66</v>
      </c>
      <c r="D639">
        <v>162</v>
      </c>
      <c r="E639" s="15" t="s">
        <v>40</v>
      </c>
      <c r="F639" s="16">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720</v>
      </c>
      <c r="C640" t="s">
        <v>67</v>
      </c>
      <c r="D640">
        <v>87</v>
      </c>
      <c r="E640" s="15" t="s">
        <v>32</v>
      </c>
      <c r="F640" s="16">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721</v>
      </c>
      <c r="C641" t="s">
        <v>62</v>
      </c>
      <c r="D641">
        <v>10</v>
      </c>
      <c r="E641" s="15" t="s">
        <v>38</v>
      </c>
      <c r="F641" s="16">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722</v>
      </c>
      <c r="C642" t="s">
        <v>54</v>
      </c>
      <c r="D642">
        <v>138</v>
      </c>
      <c r="E642" s="15" t="s">
        <v>38</v>
      </c>
      <c r="F642" s="16">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723</v>
      </c>
      <c r="C643" t="s">
        <v>66</v>
      </c>
      <c r="D643">
        <v>31</v>
      </c>
      <c r="E643" s="15" t="s">
        <v>38</v>
      </c>
      <c r="F643" s="16">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724</v>
      </c>
      <c r="C644" t="s">
        <v>56</v>
      </c>
      <c r="D644">
        <v>75</v>
      </c>
      <c r="E644" s="15" t="s">
        <v>40</v>
      </c>
      <c r="F644" s="16">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725</v>
      </c>
      <c r="C645" t="s">
        <v>53</v>
      </c>
      <c r="D645">
        <v>65</v>
      </c>
      <c r="E645" s="15" t="s">
        <v>40</v>
      </c>
      <c r="F645" s="16">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726</v>
      </c>
      <c r="C646" t="s">
        <v>64</v>
      </c>
      <c r="D646">
        <v>106</v>
      </c>
      <c r="E646" s="15" t="s">
        <v>39</v>
      </c>
      <c r="F646" s="16">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727</v>
      </c>
      <c r="C647" t="s">
        <v>53</v>
      </c>
      <c r="D647">
        <v>107</v>
      </c>
      <c r="E647" s="15" t="s">
        <v>39</v>
      </c>
      <c r="F647" s="16">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728</v>
      </c>
      <c r="C648" t="s">
        <v>63</v>
      </c>
      <c r="D648">
        <v>78</v>
      </c>
      <c r="E648" s="15" t="s">
        <v>39</v>
      </c>
      <c r="F648" s="16">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729</v>
      </c>
      <c r="C649" t="s">
        <v>57</v>
      </c>
      <c r="D649">
        <v>122</v>
      </c>
      <c r="E649" s="15" t="s">
        <v>39</v>
      </c>
      <c r="F649" s="16">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730</v>
      </c>
      <c r="C650" t="s">
        <v>54</v>
      </c>
      <c r="D650">
        <v>58</v>
      </c>
      <c r="E650" s="15" t="s">
        <v>38</v>
      </c>
      <c r="F650" s="16">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731</v>
      </c>
      <c r="C651" t="s">
        <v>63</v>
      </c>
      <c r="D651">
        <v>33</v>
      </c>
      <c r="E651" s="15" t="s">
        <v>31</v>
      </c>
      <c r="F651" s="16">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732</v>
      </c>
      <c r="C652" t="s">
        <v>59</v>
      </c>
      <c r="D652">
        <v>164</v>
      </c>
      <c r="E652" s="15" t="s">
        <v>40</v>
      </c>
      <c r="F652" s="16">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733</v>
      </c>
      <c r="C653" t="s">
        <v>56</v>
      </c>
      <c r="D653">
        <v>163</v>
      </c>
      <c r="E653" s="15" t="s">
        <v>32</v>
      </c>
      <c r="F653" s="16">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734</v>
      </c>
      <c r="C654" t="s">
        <v>58</v>
      </c>
      <c r="D654">
        <v>71</v>
      </c>
      <c r="E654" s="15" t="s">
        <v>40</v>
      </c>
      <c r="F654" s="16">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735</v>
      </c>
      <c r="C655" t="s">
        <v>63</v>
      </c>
      <c r="D655">
        <v>103</v>
      </c>
      <c r="E655" s="15" t="s">
        <v>38</v>
      </c>
      <c r="F655" s="16">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736</v>
      </c>
      <c r="C656" t="s">
        <v>65</v>
      </c>
      <c r="D656">
        <v>69</v>
      </c>
      <c r="E656" s="15" t="s">
        <v>32</v>
      </c>
      <c r="F656" s="16">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737</v>
      </c>
      <c r="C657" t="s">
        <v>56</v>
      </c>
      <c r="D657">
        <v>111</v>
      </c>
      <c r="E657" s="15" t="s">
        <v>38</v>
      </c>
      <c r="F657" s="16">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738</v>
      </c>
      <c r="C658" t="s">
        <v>60</v>
      </c>
      <c r="D658">
        <v>97</v>
      </c>
      <c r="E658" s="15" t="s">
        <v>32</v>
      </c>
      <c r="F658" s="16">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739</v>
      </c>
      <c r="C659" t="s">
        <v>61</v>
      </c>
      <c r="D659">
        <v>144</v>
      </c>
      <c r="E659" s="15" t="s">
        <v>39</v>
      </c>
      <c r="F659" s="16">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740</v>
      </c>
      <c r="C660" t="s">
        <v>64</v>
      </c>
      <c r="D660">
        <v>56</v>
      </c>
      <c r="E660" s="15" t="s">
        <v>32</v>
      </c>
      <c r="F660" s="16">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741</v>
      </c>
      <c r="C661" t="s">
        <v>61</v>
      </c>
      <c r="D661">
        <v>132</v>
      </c>
      <c r="E661" s="15" t="s">
        <v>39</v>
      </c>
      <c r="F661" s="16">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742</v>
      </c>
      <c r="C662" t="s">
        <v>58</v>
      </c>
      <c r="D662">
        <v>72</v>
      </c>
      <c r="E662" s="15" t="s">
        <v>31</v>
      </c>
      <c r="F662" s="16">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743</v>
      </c>
      <c r="C663" t="s">
        <v>56</v>
      </c>
      <c r="D663">
        <v>18</v>
      </c>
      <c r="E663" s="15" t="s">
        <v>31</v>
      </c>
      <c r="F663" s="16">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744</v>
      </c>
      <c r="C664" t="s">
        <v>55</v>
      </c>
      <c r="D664">
        <v>115</v>
      </c>
      <c r="E664" s="15" t="s">
        <v>38</v>
      </c>
      <c r="F664" s="16">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745</v>
      </c>
      <c r="C665" t="s">
        <v>55</v>
      </c>
      <c r="D665">
        <v>124</v>
      </c>
      <c r="E665" s="15" t="s">
        <v>32</v>
      </c>
      <c r="F665" s="16">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746</v>
      </c>
      <c r="C666" t="s">
        <v>54</v>
      </c>
      <c r="D666">
        <v>130</v>
      </c>
      <c r="E666" s="15" t="s">
        <v>32</v>
      </c>
      <c r="F666" s="16">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747</v>
      </c>
      <c r="C667" t="s">
        <v>62</v>
      </c>
      <c r="D667">
        <v>120</v>
      </c>
      <c r="E667" s="15" t="s">
        <v>40</v>
      </c>
      <c r="F667" s="16">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748</v>
      </c>
      <c r="C668" t="s">
        <v>60</v>
      </c>
      <c r="D668">
        <v>75</v>
      </c>
      <c r="E668" s="15" t="s">
        <v>38</v>
      </c>
      <c r="F668" s="16">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749</v>
      </c>
      <c r="C669" t="s">
        <v>53</v>
      </c>
      <c r="D669">
        <v>63</v>
      </c>
      <c r="E669" s="15" t="s">
        <v>38</v>
      </c>
      <c r="F669" s="16">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750</v>
      </c>
      <c r="C670" t="s">
        <v>61</v>
      </c>
      <c r="D670">
        <v>74</v>
      </c>
      <c r="E670" s="15" t="s">
        <v>38</v>
      </c>
      <c r="F670" s="16">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751</v>
      </c>
      <c r="C671" t="s">
        <v>65</v>
      </c>
      <c r="D671">
        <v>134</v>
      </c>
      <c r="E671" s="15" t="s">
        <v>39</v>
      </c>
      <c r="F671" s="16">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752</v>
      </c>
      <c r="C672" t="s">
        <v>56</v>
      </c>
      <c r="D672">
        <v>103</v>
      </c>
      <c r="E672" s="15" t="s">
        <v>32</v>
      </c>
      <c r="F672" s="16">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753</v>
      </c>
      <c r="C673" t="s">
        <v>56</v>
      </c>
      <c r="D673">
        <v>155</v>
      </c>
      <c r="E673" s="15" t="s">
        <v>40</v>
      </c>
      <c r="F673" s="16">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754</v>
      </c>
      <c r="C674" t="s">
        <v>53</v>
      </c>
      <c r="D674">
        <v>128</v>
      </c>
      <c r="E674" s="15" t="s">
        <v>32</v>
      </c>
      <c r="F674" s="16">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755</v>
      </c>
      <c r="C675" t="s">
        <v>60</v>
      </c>
      <c r="D675">
        <v>89</v>
      </c>
      <c r="E675" s="15" t="s">
        <v>39</v>
      </c>
      <c r="F675" s="16">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756</v>
      </c>
      <c r="C676" t="s">
        <v>55</v>
      </c>
      <c r="D676">
        <v>81</v>
      </c>
      <c r="E676" s="15" t="s">
        <v>40</v>
      </c>
      <c r="F676" s="16">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757</v>
      </c>
      <c r="C677" t="s">
        <v>60</v>
      </c>
      <c r="D677">
        <v>66</v>
      </c>
      <c r="E677" s="15" t="s">
        <v>39</v>
      </c>
      <c r="F677" s="16">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758</v>
      </c>
      <c r="C678" t="s">
        <v>58</v>
      </c>
      <c r="D678">
        <v>61</v>
      </c>
      <c r="E678" s="15" t="s">
        <v>31</v>
      </c>
      <c r="F678" s="16">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759</v>
      </c>
      <c r="C679" t="s">
        <v>55</v>
      </c>
      <c r="D679">
        <v>128</v>
      </c>
      <c r="E679" s="15" t="s">
        <v>31</v>
      </c>
      <c r="F679" s="16">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760</v>
      </c>
      <c r="C680" t="s">
        <v>56</v>
      </c>
      <c r="D680">
        <v>30</v>
      </c>
      <c r="E680" s="15" t="s">
        <v>40</v>
      </c>
      <c r="F680" s="16">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761</v>
      </c>
      <c r="C681" t="s">
        <v>59</v>
      </c>
      <c r="D681">
        <v>63</v>
      </c>
      <c r="E681" s="15" t="s">
        <v>31</v>
      </c>
      <c r="F681" s="16">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762</v>
      </c>
      <c r="C682" t="s">
        <v>57</v>
      </c>
      <c r="D682">
        <v>64</v>
      </c>
      <c r="E682" s="15" t="s">
        <v>38</v>
      </c>
      <c r="F682" s="16">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763</v>
      </c>
      <c r="C683" t="s">
        <v>67</v>
      </c>
      <c r="D683">
        <v>151</v>
      </c>
      <c r="E683" s="15" t="s">
        <v>32</v>
      </c>
      <c r="F683" s="16">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764</v>
      </c>
      <c r="C684" t="s">
        <v>63</v>
      </c>
      <c r="D684">
        <v>116</v>
      </c>
      <c r="E684" s="15" t="s">
        <v>39</v>
      </c>
      <c r="F684" s="16">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765</v>
      </c>
      <c r="C685" t="s">
        <v>67</v>
      </c>
      <c r="D685">
        <v>111</v>
      </c>
      <c r="E685" s="15" t="s">
        <v>39</v>
      </c>
      <c r="F685" s="16">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766</v>
      </c>
      <c r="C686" t="s">
        <v>55</v>
      </c>
      <c r="D686">
        <v>15</v>
      </c>
      <c r="E686" s="15" t="s">
        <v>39</v>
      </c>
      <c r="F686" s="16">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767</v>
      </c>
      <c r="C687" t="s">
        <v>57</v>
      </c>
      <c r="D687">
        <v>18</v>
      </c>
      <c r="E687" s="15" t="s">
        <v>32</v>
      </c>
      <c r="F687" s="16">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768</v>
      </c>
      <c r="C688" t="s">
        <v>58</v>
      </c>
      <c r="D688">
        <v>146</v>
      </c>
      <c r="E688" s="15" t="s">
        <v>31</v>
      </c>
      <c r="F688" s="16">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769</v>
      </c>
      <c r="C689" t="s">
        <v>56</v>
      </c>
      <c r="D689">
        <v>73</v>
      </c>
      <c r="E689" s="15" t="s">
        <v>39</v>
      </c>
      <c r="F689" s="16">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770</v>
      </c>
      <c r="C690" t="s">
        <v>67</v>
      </c>
      <c r="D690">
        <v>108</v>
      </c>
      <c r="E690" s="15" t="s">
        <v>32</v>
      </c>
      <c r="F690" s="16">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771</v>
      </c>
      <c r="C691" t="s">
        <v>65</v>
      </c>
      <c r="D691">
        <v>52</v>
      </c>
      <c r="E691" s="15" t="s">
        <v>32</v>
      </c>
      <c r="F691" s="16">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772</v>
      </c>
      <c r="C692" t="s">
        <v>63</v>
      </c>
      <c r="D692">
        <v>165</v>
      </c>
      <c r="E692" s="15" t="s">
        <v>38</v>
      </c>
      <c r="F692" s="16">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773</v>
      </c>
      <c r="C693" t="s">
        <v>58</v>
      </c>
      <c r="D693">
        <v>104</v>
      </c>
      <c r="E693" s="15" t="s">
        <v>39</v>
      </c>
      <c r="F693" s="16">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774</v>
      </c>
      <c r="C694" t="s">
        <v>56</v>
      </c>
      <c r="D694">
        <v>131</v>
      </c>
      <c r="E694" s="15" t="s">
        <v>31</v>
      </c>
      <c r="F694" s="16">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775</v>
      </c>
      <c r="C695" t="s">
        <v>62</v>
      </c>
      <c r="D695">
        <v>80</v>
      </c>
      <c r="E695" s="15" t="s">
        <v>38</v>
      </c>
      <c r="F695" s="16">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776</v>
      </c>
      <c r="C696" t="s">
        <v>55</v>
      </c>
      <c r="D696">
        <v>49</v>
      </c>
      <c r="E696" s="15" t="s">
        <v>39</v>
      </c>
      <c r="F696" s="16">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777</v>
      </c>
      <c r="C697" t="s">
        <v>63</v>
      </c>
      <c r="D697">
        <v>73</v>
      </c>
      <c r="E697" s="15" t="s">
        <v>39</v>
      </c>
      <c r="F697" s="16">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778</v>
      </c>
      <c r="C698" t="s">
        <v>58</v>
      </c>
      <c r="D698">
        <v>117</v>
      </c>
      <c r="E698" s="15" t="s">
        <v>38</v>
      </c>
      <c r="F698" s="16">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779</v>
      </c>
      <c r="C699" t="s">
        <v>64</v>
      </c>
      <c r="D699">
        <v>38</v>
      </c>
      <c r="E699" s="15" t="s">
        <v>40</v>
      </c>
      <c r="F699" s="16">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780</v>
      </c>
      <c r="C700" t="s">
        <v>65</v>
      </c>
      <c r="D700">
        <v>109</v>
      </c>
      <c r="E700" s="15" t="s">
        <v>38</v>
      </c>
      <c r="F700" s="16">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781</v>
      </c>
      <c r="C701" t="s">
        <v>55</v>
      </c>
      <c r="D701">
        <v>70</v>
      </c>
      <c r="E701" s="15" t="s">
        <v>32</v>
      </c>
      <c r="F701" s="16">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782</v>
      </c>
      <c r="C702" t="s">
        <v>54</v>
      </c>
      <c r="D702">
        <v>51</v>
      </c>
      <c r="E702" s="15" t="s">
        <v>40</v>
      </c>
      <c r="F702" s="16">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783</v>
      </c>
      <c r="C703" t="s">
        <v>54</v>
      </c>
      <c r="D703">
        <v>100</v>
      </c>
      <c r="E703" s="15" t="s">
        <v>32</v>
      </c>
      <c r="F703" s="16">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784</v>
      </c>
      <c r="C704" t="s">
        <v>61</v>
      </c>
      <c r="D704">
        <v>124</v>
      </c>
      <c r="E704" s="15" t="s">
        <v>40</v>
      </c>
      <c r="F704" s="16">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785</v>
      </c>
      <c r="C705" t="s">
        <v>53</v>
      </c>
      <c r="D705">
        <v>143</v>
      </c>
      <c r="E705" s="15" t="s">
        <v>38</v>
      </c>
      <c r="F705" s="16">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786</v>
      </c>
      <c r="C706" t="s">
        <v>60</v>
      </c>
      <c r="D706">
        <v>96</v>
      </c>
      <c r="E706" s="15" t="s">
        <v>39</v>
      </c>
      <c r="F706" s="16">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787</v>
      </c>
      <c r="C707" t="s">
        <v>63</v>
      </c>
      <c r="D707">
        <v>84</v>
      </c>
      <c r="E707" s="15" t="s">
        <v>32</v>
      </c>
      <c r="F707" s="16">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788</v>
      </c>
      <c r="C708" t="s">
        <v>66</v>
      </c>
      <c r="D708">
        <v>111</v>
      </c>
      <c r="E708" s="15" t="s">
        <v>32</v>
      </c>
      <c r="F708" s="16">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789</v>
      </c>
      <c r="C709" t="s">
        <v>66</v>
      </c>
      <c r="D709">
        <v>103</v>
      </c>
      <c r="E709" s="15" t="s">
        <v>40</v>
      </c>
      <c r="F709" s="16">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790</v>
      </c>
      <c r="C710" t="s">
        <v>53</v>
      </c>
      <c r="D710">
        <v>61</v>
      </c>
      <c r="E710" s="15" t="s">
        <v>31</v>
      </c>
      <c r="F710" s="16">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791</v>
      </c>
      <c r="C711" t="s">
        <v>56</v>
      </c>
      <c r="D711">
        <v>113</v>
      </c>
      <c r="E711" s="15" t="s">
        <v>39</v>
      </c>
      <c r="F711" s="16">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792</v>
      </c>
      <c r="C712" t="s">
        <v>56</v>
      </c>
      <c r="D712">
        <v>96</v>
      </c>
      <c r="E712" s="15" t="s">
        <v>39</v>
      </c>
      <c r="F712" s="16">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793</v>
      </c>
      <c r="C713" t="s">
        <v>57</v>
      </c>
      <c r="D713">
        <v>131</v>
      </c>
      <c r="E713" s="15" t="s">
        <v>40</v>
      </c>
      <c r="F713" s="16">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794</v>
      </c>
      <c r="C714" t="s">
        <v>58</v>
      </c>
      <c r="D714">
        <v>52</v>
      </c>
      <c r="E714" s="15" t="s">
        <v>39</v>
      </c>
      <c r="F714" s="16">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795</v>
      </c>
      <c r="C715" t="s">
        <v>54</v>
      </c>
      <c r="D715">
        <v>100</v>
      </c>
      <c r="E715" s="15" t="s">
        <v>40</v>
      </c>
      <c r="F715" s="16">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796</v>
      </c>
      <c r="C716" t="s">
        <v>67</v>
      </c>
      <c r="D716">
        <v>58</v>
      </c>
      <c r="E716" s="15" t="s">
        <v>38</v>
      </c>
      <c r="F716" s="16">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797</v>
      </c>
      <c r="C717" t="s">
        <v>55</v>
      </c>
      <c r="D717">
        <v>144</v>
      </c>
      <c r="E717" s="15" t="s">
        <v>38</v>
      </c>
      <c r="F717" s="16">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798</v>
      </c>
      <c r="C718" t="s">
        <v>67</v>
      </c>
      <c r="D718">
        <v>53</v>
      </c>
      <c r="E718" s="15" t="s">
        <v>31</v>
      </c>
      <c r="F718" s="16">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799</v>
      </c>
      <c r="C719" t="s">
        <v>56</v>
      </c>
      <c r="D719">
        <v>97</v>
      </c>
      <c r="E719" s="15" t="s">
        <v>32</v>
      </c>
      <c r="F719" s="16">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800</v>
      </c>
      <c r="C720" t="s">
        <v>64</v>
      </c>
      <c r="D720">
        <v>64</v>
      </c>
      <c r="E720" s="15" t="s">
        <v>38</v>
      </c>
      <c r="F720" s="16">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801</v>
      </c>
      <c r="C721" t="s">
        <v>53</v>
      </c>
      <c r="D721">
        <v>106</v>
      </c>
      <c r="E721" s="15" t="s">
        <v>40</v>
      </c>
      <c r="F721" s="16">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802</v>
      </c>
      <c r="C722" t="s">
        <v>63</v>
      </c>
      <c r="D722">
        <v>36</v>
      </c>
      <c r="E722" s="15" t="s">
        <v>38</v>
      </c>
      <c r="F722" s="16">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803</v>
      </c>
      <c r="C723" t="s">
        <v>55</v>
      </c>
      <c r="D723">
        <v>74</v>
      </c>
      <c r="E723" s="15" t="s">
        <v>39</v>
      </c>
      <c r="F723" s="16">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804</v>
      </c>
      <c r="C724" t="s">
        <v>65</v>
      </c>
      <c r="D724">
        <v>143</v>
      </c>
      <c r="E724" s="15" t="s">
        <v>32</v>
      </c>
      <c r="F724" s="16">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805</v>
      </c>
      <c r="C725" t="s">
        <v>53</v>
      </c>
      <c r="D725">
        <v>94</v>
      </c>
      <c r="E725" s="15" t="s">
        <v>31</v>
      </c>
      <c r="F725" s="16">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806</v>
      </c>
      <c r="C726" t="s">
        <v>62</v>
      </c>
      <c r="D726">
        <v>124</v>
      </c>
      <c r="E726" s="15" t="s">
        <v>40</v>
      </c>
      <c r="F726" s="16">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807</v>
      </c>
      <c r="C727" t="s">
        <v>63</v>
      </c>
      <c r="D727">
        <v>156</v>
      </c>
      <c r="E727" s="15" t="s">
        <v>38</v>
      </c>
      <c r="F727" s="16">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808</v>
      </c>
      <c r="C728" t="s">
        <v>60</v>
      </c>
      <c r="D728">
        <v>107</v>
      </c>
      <c r="E728" s="15" t="s">
        <v>32</v>
      </c>
      <c r="F728" s="16">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809</v>
      </c>
      <c r="C729" t="s">
        <v>53</v>
      </c>
      <c r="D729">
        <v>58</v>
      </c>
      <c r="E729" s="15" t="s">
        <v>32</v>
      </c>
      <c r="F729" s="16">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810</v>
      </c>
      <c r="C730" t="s">
        <v>61</v>
      </c>
      <c r="D730">
        <v>66</v>
      </c>
      <c r="E730" s="15" t="s">
        <v>32</v>
      </c>
      <c r="F730" s="16">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811</v>
      </c>
      <c r="C731" t="s">
        <v>57</v>
      </c>
      <c r="D731">
        <v>75</v>
      </c>
      <c r="E731" s="15" t="s">
        <v>38</v>
      </c>
      <c r="F731" s="16">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812</v>
      </c>
      <c r="C732" t="s">
        <v>60</v>
      </c>
      <c r="D732">
        <v>8</v>
      </c>
      <c r="E732" s="15" t="s">
        <v>32</v>
      </c>
      <c r="F732" s="16">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813</v>
      </c>
      <c r="C733" t="s">
        <v>64</v>
      </c>
      <c r="D733">
        <v>76</v>
      </c>
      <c r="E733" s="15" t="s">
        <v>38</v>
      </c>
      <c r="F733" s="16">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814</v>
      </c>
      <c r="C734" t="s">
        <v>53</v>
      </c>
      <c r="D734">
        <v>110</v>
      </c>
      <c r="E734" s="15" t="s">
        <v>38</v>
      </c>
      <c r="F734" s="16">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815</v>
      </c>
      <c r="C735" t="s">
        <v>61</v>
      </c>
      <c r="D735">
        <v>50</v>
      </c>
      <c r="E735" s="15" t="s">
        <v>31</v>
      </c>
      <c r="F735" s="16">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816</v>
      </c>
      <c r="C736" t="s">
        <v>58</v>
      </c>
      <c r="D736">
        <v>78</v>
      </c>
      <c r="E736" s="15" t="s">
        <v>31</v>
      </c>
      <c r="F736" s="16">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817</v>
      </c>
      <c r="C737" t="s">
        <v>56</v>
      </c>
      <c r="D737">
        <v>59</v>
      </c>
      <c r="E737" s="15" t="s">
        <v>40</v>
      </c>
      <c r="F737" s="16">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818</v>
      </c>
      <c r="C738" t="s">
        <v>58</v>
      </c>
      <c r="D738">
        <v>126</v>
      </c>
      <c r="E738" s="15" t="s">
        <v>32</v>
      </c>
      <c r="F738" s="16">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819</v>
      </c>
      <c r="C739" t="s">
        <v>64</v>
      </c>
      <c r="D739">
        <v>43</v>
      </c>
      <c r="E739" s="15" t="s">
        <v>40</v>
      </c>
      <c r="F739" s="16">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820</v>
      </c>
      <c r="C740" t="s">
        <v>63</v>
      </c>
      <c r="D740">
        <v>79</v>
      </c>
      <c r="E740" s="15" t="s">
        <v>38</v>
      </c>
      <c r="F740" s="16">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821</v>
      </c>
      <c r="C741" t="s">
        <v>53</v>
      </c>
      <c r="D741">
        <v>71</v>
      </c>
      <c r="E741" s="15" t="s">
        <v>40</v>
      </c>
      <c r="F741" s="16">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822</v>
      </c>
      <c r="C742" t="s">
        <v>66</v>
      </c>
      <c r="D742">
        <v>94</v>
      </c>
      <c r="E742" s="15" t="s">
        <v>32</v>
      </c>
      <c r="F742" s="16">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823</v>
      </c>
      <c r="C743" t="s">
        <v>60</v>
      </c>
      <c r="D743">
        <v>108</v>
      </c>
      <c r="E743" s="15" t="s">
        <v>40</v>
      </c>
      <c r="F743" s="16">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824</v>
      </c>
      <c r="C744" t="s">
        <v>64</v>
      </c>
      <c r="D744">
        <v>76</v>
      </c>
      <c r="E744" s="15" t="s">
        <v>32</v>
      </c>
      <c r="F744" s="16">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825</v>
      </c>
      <c r="C745" t="s">
        <v>56</v>
      </c>
      <c r="D745">
        <v>136</v>
      </c>
      <c r="E745" s="15" t="s">
        <v>40</v>
      </c>
      <c r="F745" s="16">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826</v>
      </c>
      <c r="C746" t="s">
        <v>54</v>
      </c>
      <c r="D746">
        <v>129</v>
      </c>
      <c r="E746" s="15" t="s">
        <v>31</v>
      </c>
      <c r="F746" s="16">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827</v>
      </c>
      <c r="C747" t="s">
        <v>60</v>
      </c>
      <c r="D747">
        <v>120</v>
      </c>
      <c r="E747" s="15" t="s">
        <v>40</v>
      </c>
      <c r="F747" s="16">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828</v>
      </c>
      <c r="C748" t="s">
        <v>64</v>
      </c>
      <c r="D748">
        <v>108</v>
      </c>
      <c r="E748" s="15" t="s">
        <v>31</v>
      </c>
      <c r="F748" s="16">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829</v>
      </c>
      <c r="C749" t="s">
        <v>58</v>
      </c>
      <c r="D749">
        <v>79</v>
      </c>
      <c r="E749" s="15" t="s">
        <v>40</v>
      </c>
      <c r="F749" s="16">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830</v>
      </c>
      <c r="C750" t="s">
        <v>58</v>
      </c>
      <c r="D750">
        <v>45</v>
      </c>
      <c r="E750" s="15" t="s">
        <v>31</v>
      </c>
      <c r="F750" s="16">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831</v>
      </c>
      <c r="C751" t="s">
        <v>55</v>
      </c>
      <c r="D751">
        <v>96</v>
      </c>
      <c r="E751" s="15" t="s">
        <v>40</v>
      </c>
      <c r="F751" s="16">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832</v>
      </c>
      <c r="C752" t="s">
        <v>55</v>
      </c>
      <c r="D752">
        <v>81</v>
      </c>
      <c r="E752" s="15" t="s">
        <v>40</v>
      </c>
      <c r="F752" s="16">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833</v>
      </c>
      <c r="C753" t="s">
        <v>56</v>
      </c>
      <c r="D753">
        <v>95</v>
      </c>
      <c r="E753" s="15" t="s">
        <v>39</v>
      </c>
      <c r="F753" s="16">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834</v>
      </c>
      <c r="C754" t="s">
        <v>62</v>
      </c>
      <c r="D754">
        <v>159</v>
      </c>
      <c r="E754" s="15" t="s">
        <v>32</v>
      </c>
      <c r="F754" s="16">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835</v>
      </c>
      <c r="C755" t="s">
        <v>59</v>
      </c>
      <c r="D755">
        <v>109</v>
      </c>
      <c r="E755" s="15" t="s">
        <v>38</v>
      </c>
      <c r="F755" s="16">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836</v>
      </c>
      <c r="C756" t="s">
        <v>58</v>
      </c>
      <c r="D756">
        <v>107</v>
      </c>
      <c r="E756" s="15" t="s">
        <v>38</v>
      </c>
      <c r="F756" s="16">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837</v>
      </c>
      <c r="C757" t="s">
        <v>55</v>
      </c>
      <c r="D757">
        <v>67</v>
      </c>
      <c r="E757" s="15" t="s">
        <v>31</v>
      </c>
      <c r="F757" s="16">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838</v>
      </c>
      <c r="C758" t="s">
        <v>57</v>
      </c>
      <c r="D758">
        <v>96</v>
      </c>
      <c r="E758" s="15" t="s">
        <v>40</v>
      </c>
      <c r="F758" s="16">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839</v>
      </c>
      <c r="C759" t="s">
        <v>65</v>
      </c>
      <c r="D759">
        <v>142</v>
      </c>
      <c r="E759" s="15" t="s">
        <v>32</v>
      </c>
      <c r="F759" s="16">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840</v>
      </c>
      <c r="C760" t="s">
        <v>65</v>
      </c>
      <c r="D760">
        <v>71</v>
      </c>
      <c r="E760" s="15" t="s">
        <v>39</v>
      </c>
      <c r="F760" s="16">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841</v>
      </c>
      <c r="C761" t="s">
        <v>57</v>
      </c>
      <c r="D761">
        <v>152</v>
      </c>
      <c r="E761" s="15" t="s">
        <v>39</v>
      </c>
      <c r="F761" s="16">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842</v>
      </c>
      <c r="C762" t="s">
        <v>63</v>
      </c>
      <c r="D762">
        <v>108</v>
      </c>
      <c r="E762" s="15" t="s">
        <v>32</v>
      </c>
      <c r="F762" s="16">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843</v>
      </c>
      <c r="C763" t="s">
        <v>63</v>
      </c>
      <c r="D763">
        <v>156</v>
      </c>
      <c r="E763" s="15" t="s">
        <v>39</v>
      </c>
      <c r="F763" s="16">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844</v>
      </c>
      <c r="C764" t="s">
        <v>65</v>
      </c>
      <c r="D764">
        <v>126</v>
      </c>
      <c r="E764" s="15" t="s">
        <v>32</v>
      </c>
      <c r="F764" s="16">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845</v>
      </c>
      <c r="C765" t="s">
        <v>64</v>
      </c>
      <c r="D765">
        <v>135</v>
      </c>
      <c r="E765" s="15" t="s">
        <v>39</v>
      </c>
      <c r="F765" s="16">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846</v>
      </c>
      <c r="C766" t="s">
        <v>65</v>
      </c>
      <c r="D766">
        <v>110</v>
      </c>
      <c r="E766" s="15" t="s">
        <v>40</v>
      </c>
      <c r="F766" s="16">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847</v>
      </c>
      <c r="C767" t="s">
        <v>62</v>
      </c>
      <c r="D767">
        <v>64</v>
      </c>
      <c r="E767" s="15" t="s">
        <v>39</v>
      </c>
      <c r="F767" s="16">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848</v>
      </c>
      <c r="C768" t="s">
        <v>66</v>
      </c>
      <c r="D768">
        <v>127</v>
      </c>
      <c r="E768" s="15" t="s">
        <v>32</v>
      </c>
      <c r="F768" s="16">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849</v>
      </c>
      <c r="C769" t="s">
        <v>59</v>
      </c>
      <c r="D769">
        <v>124</v>
      </c>
      <c r="E769" s="15" t="s">
        <v>31</v>
      </c>
      <c r="F769" s="16">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850</v>
      </c>
      <c r="C770" t="s">
        <v>62</v>
      </c>
      <c r="D770">
        <v>125</v>
      </c>
      <c r="E770" s="15" t="s">
        <v>32</v>
      </c>
      <c r="F770" s="16">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851</v>
      </c>
      <c r="C771" t="s">
        <v>54</v>
      </c>
      <c r="D771">
        <v>70</v>
      </c>
      <c r="E771" s="15" t="s">
        <v>32</v>
      </c>
      <c r="F771" s="16">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852</v>
      </c>
      <c r="C772" t="s">
        <v>66</v>
      </c>
      <c r="D772">
        <v>93</v>
      </c>
      <c r="E772" s="15" t="s">
        <v>39</v>
      </c>
      <c r="F772" s="16">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853</v>
      </c>
      <c r="C773" t="s">
        <v>54</v>
      </c>
      <c r="D773">
        <v>120</v>
      </c>
      <c r="E773" s="15" t="s">
        <v>38</v>
      </c>
      <c r="F773" s="16">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854</v>
      </c>
      <c r="C774" t="s">
        <v>55</v>
      </c>
      <c r="D774">
        <v>96</v>
      </c>
      <c r="E774" s="15" t="s">
        <v>40</v>
      </c>
      <c r="F774" s="16">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855</v>
      </c>
      <c r="C775" t="s">
        <v>67</v>
      </c>
      <c r="D775">
        <v>67</v>
      </c>
      <c r="E775" s="15" t="s">
        <v>40</v>
      </c>
      <c r="F775" s="16">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856</v>
      </c>
      <c r="C776" t="s">
        <v>62</v>
      </c>
      <c r="D776">
        <v>119</v>
      </c>
      <c r="E776" s="15" t="s">
        <v>40</v>
      </c>
      <c r="F776" s="16">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857</v>
      </c>
      <c r="C777" t="s">
        <v>59</v>
      </c>
      <c r="D777">
        <v>61</v>
      </c>
      <c r="E777" s="15" t="s">
        <v>31</v>
      </c>
      <c r="F777" s="16">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858</v>
      </c>
      <c r="C778" t="s">
        <v>55</v>
      </c>
      <c r="D778">
        <v>29</v>
      </c>
      <c r="E778" s="15" t="s">
        <v>39</v>
      </c>
      <c r="F778" s="16">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859</v>
      </c>
      <c r="C779" t="s">
        <v>57</v>
      </c>
      <c r="D779">
        <v>134</v>
      </c>
      <c r="E779" s="15" t="s">
        <v>38</v>
      </c>
      <c r="F779" s="16">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860</v>
      </c>
      <c r="C780" t="s">
        <v>65</v>
      </c>
      <c r="D780">
        <v>113</v>
      </c>
      <c r="E780" s="15" t="s">
        <v>40</v>
      </c>
      <c r="F780" s="16">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861</v>
      </c>
      <c r="C781" t="s">
        <v>63</v>
      </c>
      <c r="D781">
        <v>12</v>
      </c>
      <c r="E781" s="15" t="s">
        <v>38</v>
      </c>
      <c r="F781" s="16">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862</v>
      </c>
      <c r="C782" t="s">
        <v>61</v>
      </c>
      <c r="D782">
        <v>78</v>
      </c>
      <c r="E782" s="15" t="s">
        <v>39</v>
      </c>
      <c r="F782" s="16">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863</v>
      </c>
      <c r="C783" t="s">
        <v>62</v>
      </c>
      <c r="D783">
        <v>82</v>
      </c>
      <c r="E783" s="15" t="s">
        <v>32</v>
      </c>
      <c r="F783" s="16">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864</v>
      </c>
      <c r="C784" t="s">
        <v>60</v>
      </c>
      <c r="D784">
        <v>149</v>
      </c>
      <c r="E784" s="15" t="s">
        <v>31</v>
      </c>
      <c r="F784" s="16">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865</v>
      </c>
      <c r="C785" t="s">
        <v>58</v>
      </c>
      <c r="D785">
        <v>56</v>
      </c>
      <c r="E785" s="15" t="s">
        <v>38</v>
      </c>
      <c r="F785" s="16">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866</v>
      </c>
      <c r="C786" t="s">
        <v>55</v>
      </c>
      <c r="D786">
        <v>80</v>
      </c>
      <c r="E786" s="15" t="s">
        <v>31</v>
      </c>
      <c r="F786" s="16">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867</v>
      </c>
      <c r="C787" t="s">
        <v>59</v>
      </c>
      <c r="D787">
        <v>131</v>
      </c>
      <c r="E787" s="15" t="s">
        <v>40</v>
      </c>
      <c r="F787" s="16">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868</v>
      </c>
      <c r="C788" t="s">
        <v>59</v>
      </c>
      <c r="D788">
        <v>109</v>
      </c>
      <c r="E788" s="15" t="s">
        <v>40</v>
      </c>
      <c r="F788" s="16">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869</v>
      </c>
      <c r="C789" t="s">
        <v>58</v>
      </c>
      <c r="D789">
        <v>142</v>
      </c>
      <c r="E789" s="15" t="s">
        <v>40</v>
      </c>
      <c r="F789" s="16">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870</v>
      </c>
      <c r="C790" t="s">
        <v>66</v>
      </c>
      <c r="D790">
        <v>114</v>
      </c>
      <c r="E790" s="15" t="s">
        <v>38</v>
      </c>
      <c r="F790" s="16">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871</v>
      </c>
      <c r="C791" t="s">
        <v>67</v>
      </c>
      <c r="D791">
        <v>93</v>
      </c>
      <c r="E791" s="15" t="s">
        <v>31</v>
      </c>
      <c r="F791" s="16">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872</v>
      </c>
      <c r="C792" t="s">
        <v>63</v>
      </c>
      <c r="D792">
        <v>43</v>
      </c>
      <c r="E792" s="15" t="s">
        <v>31</v>
      </c>
      <c r="F792" s="16">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873</v>
      </c>
      <c r="C793" t="s">
        <v>57</v>
      </c>
      <c r="D793">
        <v>78</v>
      </c>
      <c r="E793" s="15" t="s">
        <v>39</v>
      </c>
      <c r="F793" s="16">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874</v>
      </c>
      <c r="C794" t="s">
        <v>66</v>
      </c>
      <c r="D794">
        <v>89</v>
      </c>
      <c r="E794" s="15" t="s">
        <v>40</v>
      </c>
      <c r="F794" s="16">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875</v>
      </c>
      <c r="C795" t="s">
        <v>58</v>
      </c>
      <c r="D795">
        <v>82</v>
      </c>
      <c r="E795" s="15" t="s">
        <v>32</v>
      </c>
      <c r="F795" s="16">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876</v>
      </c>
      <c r="C796" t="s">
        <v>55</v>
      </c>
      <c r="D796">
        <v>86</v>
      </c>
      <c r="E796" s="15" t="s">
        <v>40</v>
      </c>
      <c r="F796" s="16">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877</v>
      </c>
      <c r="C797" t="s">
        <v>56</v>
      </c>
      <c r="D797">
        <v>57</v>
      </c>
      <c r="E797" s="15" t="s">
        <v>39</v>
      </c>
      <c r="F797" s="16">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878</v>
      </c>
      <c r="C798" t="s">
        <v>67</v>
      </c>
      <c r="D798">
        <v>103</v>
      </c>
      <c r="E798" s="15" t="s">
        <v>38</v>
      </c>
      <c r="F798" s="16">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879</v>
      </c>
      <c r="C799" t="s">
        <v>61</v>
      </c>
      <c r="D799">
        <v>138</v>
      </c>
      <c r="E799" s="15" t="s">
        <v>39</v>
      </c>
      <c r="F799" s="16">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880</v>
      </c>
      <c r="C800" t="s">
        <v>60</v>
      </c>
      <c r="D800">
        <v>88</v>
      </c>
      <c r="E800" s="15" t="s">
        <v>32</v>
      </c>
      <c r="F800" s="16">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881</v>
      </c>
      <c r="C801" t="s">
        <v>66</v>
      </c>
      <c r="D801">
        <v>118</v>
      </c>
      <c r="E801" s="15" t="s">
        <v>31</v>
      </c>
      <c r="F801" s="16">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882</v>
      </c>
      <c r="C802" t="s">
        <v>55</v>
      </c>
      <c r="D802">
        <v>4</v>
      </c>
      <c r="E802" s="15" t="s">
        <v>40</v>
      </c>
      <c r="F802" s="16">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883</v>
      </c>
      <c r="C803" t="s">
        <v>63</v>
      </c>
      <c r="D803">
        <v>78</v>
      </c>
      <c r="E803" s="15" t="s">
        <v>38</v>
      </c>
      <c r="F803" s="16">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884</v>
      </c>
      <c r="C804" t="s">
        <v>65</v>
      </c>
      <c r="D804">
        <v>69</v>
      </c>
      <c r="E804" s="15" t="s">
        <v>40</v>
      </c>
      <c r="F804" s="16">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885</v>
      </c>
      <c r="C805" t="s">
        <v>58</v>
      </c>
      <c r="D805">
        <v>90</v>
      </c>
      <c r="E805" s="15" t="s">
        <v>39</v>
      </c>
      <c r="F805" s="16">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886</v>
      </c>
      <c r="C806" t="s">
        <v>65</v>
      </c>
      <c r="D806">
        <v>134</v>
      </c>
      <c r="E806" s="15" t="s">
        <v>40</v>
      </c>
      <c r="F806" s="16">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887</v>
      </c>
      <c r="C807" t="s">
        <v>54</v>
      </c>
      <c r="D807">
        <v>65</v>
      </c>
      <c r="E807" s="15" t="s">
        <v>31</v>
      </c>
      <c r="F807" s="16">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888</v>
      </c>
      <c r="C808" t="s">
        <v>64</v>
      </c>
      <c r="D808">
        <v>54</v>
      </c>
      <c r="E808" s="15" t="s">
        <v>38</v>
      </c>
      <c r="F808" s="16">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889</v>
      </c>
      <c r="C809" t="s">
        <v>64</v>
      </c>
      <c r="D809">
        <v>90</v>
      </c>
      <c r="E809" s="15" t="s">
        <v>38</v>
      </c>
      <c r="F809" s="16">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890</v>
      </c>
      <c r="C810" t="s">
        <v>58</v>
      </c>
      <c r="D810">
        <v>66</v>
      </c>
      <c r="E810" s="15" t="s">
        <v>38</v>
      </c>
      <c r="F810" s="16">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891</v>
      </c>
      <c r="C811" t="s">
        <v>55</v>
      </c>
      <c r="D811">
        <v>150</v>
      </c>
      <c r="E811" s="15" t="s">
        <v>38</v>
      </c>
      <c r="F811" s="16">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892</v>
      </c>
      <c r="C812" t="s">
        <v>57</v>
      </c>
      <c r="D812">
        <v>18</v>
      </c>
      <c r="E812" s="15" t="s">
        <v>31</v>
      </c>
      <c r="F812" s="16">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893</v>
      </c>
      <c r="C813" t="s">
        <v>64</v>
      </c>
      <c r="D813">
        <v>87</v>
      </c>
      <c r="E813" s="15" t="s">
        <v>31</v>
      </c>
      <c r="F813" s="16">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894</v>
      </c>
      <c r="C814" t="s">
        <v>61</v>
      </c>
      <c r="D814">
        <v>94</v>
      </c>
      <c r="E814" s="15" t="s">
        <v>38</v>
      </c>
      <c r="F814" s="16">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895</v>
      </c>
      <c r="C815" t="s">
        <v>56</v>
      </c>
      <c r="D815">
        <v>56</v>
      </c>
      <c r="E815" s="15" t="s">
        <v>38</v>
      </c>
      <c r="F815" s="16">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896</v>
      </c>
      <c r="C816" t="s">
        <v>66</v>
      </c>
      <c r="D816">
        <v>41</v>
      </c>
      <c r="E816" s="15" t="s">
        <v>32</v>
      </c>
      <c r="F816" s="16">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897</v>
      </c>
      <c r="C817" t="s">
        <v>55</v>
      </c>
      <c r="D817">
        <v>119</v>
      </c>
      <c r="E817" s="15" t="s">
        <v>39</v>
      </c>
      <c r="F817" s="16">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898</v>
      </c>
      <c r="C818" t="s">
        <v>67</v>
      </c>
      <c r="D818">
        <v>108</v>
      </c>
      <c r="E818" s="15" t="s">
        <v>38</v>
      </c>
      <c r="F818" s="16">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899</v>
      </c>
      <c r="C819" t="s">
        <v>63</v>
      </c>
      <c r="D819">
        <v>63</v>
      </c>
      <c r="E819" s="15" t="s">
        <v>40</v>
      </c>
      <c r="F819" s="16">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900</v>
      </c>
      <c r="C820" t="s">
        <v>62</v>
      </c>
      <c r="D820">
        <v>59</v>
      </c>
      <c r="E820" s="15" t="s">
        <v>38</v>
      </c>
      <c r="F820" s="16">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901</v>
      </c>
      <c r="C821" t="s">
        <v>62</v>
      </c>
      <c r="D821">
        <v>90</v>
      </c>
      <c r="E821" s="15" t="s">
        <v>32</v>
      </c>
      <c r="F821" s="16">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902</v>
      </c>
      <c r="C822" t="s">
        <v>60</v>
      </c>
      <c r="D822">
        <v>55</v>
      </c>
      <c r="E822" s="15" t="s">
        <v>32</v>
      </c>
      <c r="F822" s="16">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903</v>
      </c>
      <c r="C823" t="s">
        <v>67</v>
      </c>
      <c r="D823">
        <v>84</v>
      </c>
      <c r="E823" s="15" t="s">
        <v>39</v>
      </c>
      <c r="F823" s="16">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904</v>
      </c>
      <c r="C824" t="s">
        <v>67</v>
      </c>
      <c r="D824">
        <v>150</v>
      </c>
      <c r="E824" s="15" t="s">
        <v>31</v>
      </c>
      <c r="F824" s="16">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905</v>
      </c>
      <c r="C825" t="s">
        <v>59</v>
      </c>
      <c r="D825">
        <v>69</v>
      </c>
      <c r="E825" s="15" t="s">
        <v>38</v>
      </c>
      <c r="F825" s="16">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906</v>
      </c>
      <c r="C826" t="s">
        <v>53</v>
      </c>
      <c r="D826">
        <v>120</v>
      </c>
      <c r="E826" s="15" t="s">
        <v>32</v>
      </c>
      <c r="F826" s="16">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907</v>
      </c>
      <c r="C827" t="s">
        <v>64</v>
      </c>
      <c r="D827">
        <v>126</v>
      </c>
      <c r="E827" s="15" t="s">
        <v>39</v>
      </c>
      <c r="F827" s="16">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908</v>
      </c>
      <c r="C828" t="s">
        <v>59</v>
      </c>
      <c r="D828">
        <v>120</v>
      </c>
      <c r="E828" s="15" t="s">
        <v>40</v>
      </c>
      <c r="F828" s="16">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909</v>
      </c>
      <c r="C829" t="s">
        <v>64</v>
      </c>
      <c r="D829">
        <v>139</v>
      </c>
      <c r="E829" s="15" t="s">
        <v>32</v>
      </c>
      <c r="F829" s="16">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910</v>
      </c>
      <c r="C830" t="s">
        <v>60</v>
      </c>
      <c r="D830">
        <v>124</v>
      </c>
      <c r="E830" s="15" t="s">
        <v>38</v>
      </c>
      <c r="F830" s="16">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911</v>
      </c>
      <c r="C831" t="s">
        <v>53</v>
      </c>
      <c r="D831">
        <v>108</v>
      </c>
      <c r="E831" s="15" t="s">
        <v>40</v>
      </c>
      <c r="F831" s="16">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912</v>
      </c>
      <c r="C832" t="s">
        <v>54</v>
      </c>
      <c r="D832">
        <v>132</v>
      </c>
      <c r="E832" s="15" t="s">
        <v>31</v>
      </c>
      <c r="F832" s="16">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913</v>
      </c>
      <c r="C833" t="s">
        <v>63</v>
      </c>
      <c r="D833">
        <v>67</v>
      </c>
      <c r="E833" s="15" t="s">
        <v>31</v>
      </c>
      <c r="F833" s="16">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914</v>
      </c>
      <c r="C834" t="s">
        <v>58</v>
      </c>
      <c r="D834">
        <v>125</v>
      </c>
      <c r="E834" s="15" t="s">
        <v>31</v>
      </c>
      <c r="F834" s="16">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915</v>
      </c>
      <c r="C835" t="s">
        <v>53</v>
      </c>
      <c r="D835">
        <v>23</v>
      </c>
      <c r="E835" s="15" t="s">
        <v>40</v>
      </c>
      <c r="F835" s="16">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916</v>
      </c>
      <c r="C836" t="s">
        <v>55</v>
      </c>
      <c r="D836">
        <v>131</v>
      </c>
      <c r="E836" s="15" t="s">
        <v>38</v>
      </c>
      <c r="F836" s="16">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917</v>
      </c>
      <c r="C837" t="s">
        <v>54</v>
      </c>
      <c r="D837">
        <v>56</v>
      </c>
      <c r="E837" s="15" t="s">
        <v>32</v>
      </c>
      <c r="F837" s="16">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918</v>
      </c>
      <c r="C838" t="s">
        <v>55</v>
      </c>
      <c r="D838">
        <v>70</v>
      </c>
      <c r="E838" s="15" t="s">
        <v>38</v>
      </c>
      <c r="F838" s="16">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919</v>
      </c>
      <c r="C839" t="s">
        <v>55</v>
      </c>
      <c r="D839">
        <v>55</v>
      </c>
      <c r="E839" s="15" t="s">
        <v>31</v>
      </c>
      <c r="F839" s="16">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920</v>
      </c>
      <c r="C840" t="s">
        <v>58</v>
      </c>
      <c r="D840">
        <v>77</v>
      </c>
      <c r="E840" s="15" t="s">
        <v>32</v>
      </c>
      <c r="F840" s="16">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921</v>
      </c>
      <c r="C841" t="s">
        <v>67</v>
      </c>
      <c r="D841">
        <v>133</v>
      </c>
      <c r="E841" s="15" t="s">
        <v>38</v>
      </c>
      <c r="F841" s="16">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922</v>
      </c>
      <c r="C842" t="s">
        <v>58</v>
      </c>
      <c r="D842">
        <v>77</v>
      </c>
      <c r="E842" s="15" t="s">
        <v>32</v>
      </c>
      <c r="F842" s="16">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923</v>
      </c>
      <c r="C843" t="s">
        <v>62</v>
      </c>
      <c r="D843">
        <v>103</v>
      </c>
      <c r="E843" s="15" t="s">
        <v>38</v>
      </c>
      <c r="F843" s="16">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924</v>
      </c>
      <c r="C844" t="s">
        <v>59</v>
      </c>
      <c r="D844">
        <v>32</v>
      </c>
      <c r="E844" s="15" t="s">
        <v>32</v>
      </c>
      <c r="F844" s="16">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925</v>
      </c>
      <c r="C845" t="s">
        <v>67</v>
      </c>
      <c r="D845">
        <v>30</v>
      </c>
      <c r="E845" s="15" t="s">
        <v>38</v>
      </c>
      <c r="F845" s="16">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926</v>
      </c>
      <c r="C846" t="s">
        <v>64</v>
      </c>
      <c r="D846">
        <v>87</v>
      </c>
      <c r="E846" s="15" t="s">
        <v>39</v>
      </c>
      <c r="F846" s="16">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927</v>
      </c>
      <c r="C847" t="s">
        <v>58</v>
      </c>
      <c r="D847">
        <v>137</v>
      </c>
      <c r="E847" s="15" t="s">
        <v>40</v>
      </c>
      <c r="F847" s="16">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928</v>
      </c>
      <c r="C848" t="s">
        <v>61</v>
      </c>
      <c r="D848">
        <v>96</v>
      </c>
      <c r="E848" s="15" t="s">
        <v>38</v>
      </c>
      <c r="F848" s="16">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929</v>
      </c>
      <c r="C849" t="s">
        <v>60</v>
      </c>
      <c r="D849">
        <v>155</v>
      </c>
      <c r="E849" s="15" t="s">
        <v>38</v>
      </c>
      <c r="F849" s="16">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930</v>
      </c>
      <c r="C850" t="s">
        <v>67</v>
      </c>
      <c r="D850">
        <v>173</v>
      </c>
      <c r="E850" s="15" t="s">
        <v>31</v>
      </c>
      <c r="F850" s="16">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931</v>
      </c>
      <c r="C851" t="s">
        <v>60</v>
      </c>
      <c r="D851">
        <v>127</v>
      </c>
      <c r="E851" s="15" t="s">
        <v>38</v>
      </c>
      <c r="F851" s="16">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932</v>
      </c>
      <c r="C852" t="s">
        <v>54</v>
      </c>
      <c r="D852">
        <v>117</v>
      </c>
      <c r="E852" s="15" t="s">
        <v>31</v>
      </c>
      <c r="F852" s="16">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933</v>
      </c>
      <c r="C853" t="s">
        <v>53</v>
      </c>
      <c r="D853">
        <v>133</v>
      </c>
      <c r="E853" s="15" t="s">
        <v>32</v>
      </c>
      <c r="F853" s="16">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934</v>
      </c>
      <c r="C854" t="s">
        <v>57</v>
      </c>
      <c r="D854">
        <v>166</v>
      </c>
      <c r="E854" s="15" t="s">
        <v>39</v>
      </c>
      <c r="F854" s="16">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935</v>
      </c>
      <c r="C855" t="s">
        <v>53</v>
      </c>
      <c r="D855">
        <v>50</v>
      </c>
      <c r="E855" s="15" t="s">
        <v>31</v>
      </c>
      <c r="F855" s="16">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936</v>
      </c>
      <c r="C856" t="s">
        <v>62</v>
      </c>
      <c r="D856">
        <v>43</v>
      </c>
      <c r="E856" s="15" t="s">
        <v>32</v>
      </c>
      <c r="F856" s="16">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937</v>
      </c>
      <c r="C857" t="s">
        <v>61</v>
      </c>
      <c r="D857">
        <v>124</v>
      </c>
      <c r="E857" s="15" t="s">
        <v>38</v>
      </c>
      <c r="F857" s="16">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938</v>
      </c>
      <c r="C858" t="s">
        <v>67</v>
      </c>
      <c r="D858">
        <v>94</v>
      </c>
      <c r="E858" s="15" t="s">
        <v>38</v>
      </c>
      <c r="F858" s="16">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939</v>
      </c>
      <c r="C859" t="s">
        <v>62</v>
      </c>
      <c r="D859">
        <v>126</v>
      </c>
      <c r="E859" s="15" t="s">
        <v>39</v>
      </c>
      <c r="F859" s="16">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940</v>
      </c>
      <c r="C860" t="s">
        <v>57</v>
      </c>
      <c r="D860">
        <v>105</v>
      </c>
      <c r="E860" s="15" t="s">
        <v>31</v>
      </c>
      <c r="F860" s="16">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941</v>
      </c>
      <c r="C861" t="s">
        <v>55</v>
      </c>
      <c r="D861">
        <v>60</v>
      </c>
      <c r="E861" s="15" t="s">
        <v>40</v>
      </c>
      <c r="F861" s="16">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942</v>
      </c>
      <c r="C862" t="s">
        <v>55</v>
      </c>
      <c r="D862">
        <v>72</v>
      </c>
      <c r="E862" s="15" t="s">
        <v>31</v>
      </c>
      <c r="F862" s="16">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943</v>
      </c>
      <c r="C863" t="s">
        <v>56</v>
      </c>
      <c r="D863">
        <v>40</v>
      </c>
      <c r="E863" s="15" t="s">
        <v>31</v>
      </c>
      <c r="F863" s="16">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944</v>
      </c>
      <c r="C864" t="s">
        <v>59</v>
      </c>
      <c r="D864">
        <v>54</v>
      </c>
      <c r="E864" s="15" t="s">
        <v>39</v>
      </c>
      <c r="F864" s="16">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945</v>
      </c>
      <c r="C865" t="s">
        <v>54</v>
      </c>
      <c r="D865">
        <v>81</v>
      </c>
      <c r="E865" s="15" t="s">
        <v>32</v>
      </c>
      <c r="F865" s="16">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946</v>
      </c>
      <c r="C866" t="s">
        <v>59</v>
      </c>
      <c r="D866">
        <v>76</v>
      </c>
      <c r="E866" s="15" t="s">
        <v>38</v>
      </c>
      <c r="F866" s="16">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947</v>
      </c>
      <c r="C867" t="s">
        <v>59</v>
      </c>
      <c r="D867">
        <v>37</v>
      </c>
      <c r="E867" s="15" t="s">
        <v>40</v>
      </c>
      <c r="F867" s="16">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948</v>
      </c>
      <c r="C868" t="s">
        <v>57</v>
      </c>
      <c r="D868">
        <v>96</v>
      </c>
      <c r="E868" s="15" t="s">
        <v>39</v>
      </c>
      <c r="F868" s="16">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949</v>
      </c>
      <c r="C869" t="s">
        <v>55</v>
      </c>
      <c r="D869">
        <v>19</v>
      </c>
      <c r="E869" s="15" t="s">
        <v>38</v>
      </c>
      <c r="F869" s="16">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950</v>
      </c>
      <c r="C870" t="s">
        <v>56</v>
      </c>
      <c r="D870">
        <v>72</v>
      </c>
      <c r="E870" s="15" t="s">
        <v>40</v>
      </c>
      <c r="F870" s="16">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951</v>
      </c>
      <c r="C871" t="s">
        <v>67</v>
      </c>
      <c r="D871">
        <v>73</v>
      </c>
      <c r="E871" s="15" t="s">
        <v>32</v>
      </c>
      <c r="F871" s="16">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952</v>
      </c>
      <c r="C872" t="s">
        <v>63</v>
      </c>
      <c r="D872">
        <v>87</v>
      </c>
      <c r="E872" s="15" t="s">
        <v>32</v>
      </c>
      <c r="F872" s="16">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953</v>
      </c>
      <c r="C873" t="s">
        <v>63</v>
      </c>
      <c r="D873">
        <v>68</v>
      </c>
      <c r="E873" s="15" t="s">
        <v>32</v>
      </c>
      <c r="F873" s="16">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954</v>
      </c>
      <c r="C874" t="s">
        <v>56</v>
      </c>
      <c r="D874">
        <v>101</v>
      </c>
      <c r="E874" s="15" t="s">
        <v>32</v>
      </c>
      <c r="F874" s="16">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955</v>
      </c>
      <c r="C875" t="s">
        <v>56</v>
      </c>
      <c r="D875">
        <v>107</v>
      </c>
      <c r="E875" s="15" t="s">
        <v>40</v>
      </c>
      <c r="F875" s="16">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956</v>
      </c>
      <c r="C876" t="s">
        <v>66</v>
      </c>
      <c r="D876">
        <v>109</v>
      </c>
      <c r="E876" s="15" t="s">
        <v>31</v>
      </c>
      <c r="F876" s="16">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957</v>
      </c>
      <c r="C877" t="s">
        <v>61</v>
      </c>
      <c r="D877">
        <v>171</v>
      </c>
      <c r="E877" s="15" t="s">
        <v>40</v>
      </c>
      <c r="F877" s="16">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958</v>
      </c>
      <c r="C878" t="s">
        <v>55</v>
      </c>
      <c r="D878">
        <v>21</v>
      </c>
      <c r="E878" s="15" t="s">
        <v>40</v>
      </c>
      <c r="F878" s="16">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959</v>
      </c>
      <c r="C879" t="s">
        <v>54</v>
      </c>
      <c r="D879">
        <v>94</v>
      </c>
      <c r="E879" s="15" t="s">
        <v>40</v>
      </c>
      <c r="F879" s="16">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960</v>
      </c>
      <c r="C880" t="s">
        <v>67</v>
      </c>
      <c r="D880">
        <v>97</v>
      </c>
      <c r="E880" s="15" t="s">
        <v>31</v>
      </c>
      <c r="F880" s="16">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961</v>
      </c>
      <c r="C881" t="s">
        <v>57</v>
      </c>
      <c r="D881">
        <v>72</v>
      </c>
      <c r="E881" s="15" t="s">
        <v>31</v>
      </c>
      <c r="F881" s="16">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962</v>
      </c>
      <c r="C882" t="s">
        <v>61</v>
      </c>
      <c r="D882">
        <v>143</v>
      </c>
      <c r="E882" s="15" t="s">
        <v>39</v>
      </c>
      <c r="F882" s="16">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963</v>
      </c>
      <c r="C883" t="s">
        <v>61</v>
      </c>
      <c r="D883">
        <v>64</v>
      </c>
      <c r="E883" s="15" t="s">
        <v>31</v>
      </c>
      <c r="F883" s="16">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964</v>
      </c>
      <c r="C884" t="s">
        <v>61</v>
      </c>
      <c r="D884">
        <v>69</v>
      </c>
      <c r="E884" s="15" t="s">
        <v>31</v>
      </c>
      <c r="F884" s="16">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965</v>
      </c>
      <c r="C885" t="s">
        <v>61</v>
      </c>
      <c r="D885">
        <v>18</v>
      </c>
      <c r="E885" s="15" t="s">
        <v>38</v>
      </c>
      <c r="F885" s="16">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966</v>
      </c>
      <c r="C886" t="s">
        <v>67</v>
      </c>
      <c r="D886">
        <v>100</v>
      </c>
      <c r="E886" s="15" t="s">
        <v>39</v>
      </c>
      <c r="F886" s="16">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967</v>
      </c>
      <c r="C887" t="s">
        <v>60</v>
      </c>
      <c r="D887">
        <v>110</v>
      </c>
      <c r="E887" s="15" t="s">
        <v>32</v>
      </c>
      <c r="F887" s="16">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968</v>
      </c>
      <c r="C888" t="s">
        <v>65</v>
      </c>
      <c r="D888">
        <v>41</v>
      </c>
      <c r="E888" s="15" t="s">
        <v>40</v>
      </c>
      <c r="F888" s="16">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969</v>
      </c>
      <c r="C889" t="s">
        <v>60</v>
      </c>
      <c r="D889">
        <v>147</v>
      </c>
      <c r="E889" s="15" t="s">
        <v>32</v>
      </c>
      <c r="F889" s="16">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970</v>
      </c>
      <c r="C890" t="s">
        <v>54</v>
      </c>
      <c r="D890">
        <v>31</v>
      </c>
      <c r="E890" s="15" t="s">
        <v>38</v>
      </c>
      <c r="F890" s="16">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971</v>
      </c>
      <c r="C891" t="s">
        <v>63</v>
      </c>
      <c r="D891">
        <v>142</v>
      </c>
      <c r="E891" s="15" t="s">
        <v>40</v>
      </c>
      <c r="F891" s="16">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972</v>
      </c>
      <c r="C892" t="s">
        <v>66</v>
      </c>
      <c r="D892">
        <v>61</v>
      </c>
      <c r="E892" s="15" t="s">
        <v>40</v>
      </c>
      <c r="F892" s="16">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973</v>
      </c>
      <c r="C893" t="s">
        <v>53</v>
      </c>
      <c r="D893">
        <v>86</v>
      </c>
      <c r="E893" s="15" t="s">
        <v>38</v>
      </c>
      <c r="F893" s="16">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974</v>
      </c>
      <c r="C894" t="s">
        <v>64</v>
      </c>
      <c r="D894">
        <v>165</v>
      </c>
      <c r="E894" s="15" t="s">
        <v>39</v>
      </c>
      <c r="F894" s="16">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975</v>
      </c>
      <c r="C895" t="s">
        <v>59</v>
      </c>
      <c r="D895">
        <v>62</v>
      </c>
      <c r="E895" s="15" t="s">
        <v>32</v>
      </c>
      <c r="F895" s="16">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976</v>
      </c>
      <c r="C896" t="s">
        <v>67</v>
      </c>
      <c r="D896">
        <v>103</v>
      </c>
      <c r="E896" s="15" t="s">
        <v>39</v>
      </c>
      <c r="F896" s="16">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977</v>
      </c>
      <c r="C897" t="s">
        <v>63</v>
      </c>
      <c r="D897">
        <v>56</v>
      </c>
      <c r="E897" s="15" t="s">
        <v>38</v>
      </c>
      <c r="F897" s="16">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978</v>
      </c>
      <c r="C898" t="s">
        <v>56</v>
      </c>
      <c r="D898">
        <v>114</v>
      </c>
      <c r="E898" s="15" t="s">
        <v>40</v>
      </c>
      <c r="F898" s="16">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979</v>
      </c>
      <c r="C899" t="s">
        <v>63</v>
      </c>
      <c r="D899">
        <v>112</v>
      </c>
      <c r="E899" s="15" t="s">
        <v>31</v>
      </c>
      <c r="F899" s="16">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980</v>
      </c>
      <c r="C900" t="s">
        <v>58</v>
      </c>
      <c r="D900">
        <v>52</v>
      </c>
      <c r="E900" s="15" t="s">
        <v>32</v>
      </c>
      <c r="F900" s="16">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981</v>
      </c>
      <c r="C901" t="s">
        <v>67</v>
      </c>
      <c r="D901">
        <v>105</v>
      </c>
      <c r="E901" s="15" t="s">
        <v>39</v>
      </c>
      <c r="F901" s="16">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982</v>
      </c>
      <c r="C902" t="s">
        <v>64</v>
      </c>
      <c r="D902">
        <v>91</v>
      </c>
      <c r="E902" s="15" t="s">
        <v>38</v>
      </c>
      <c r="F902" s="16">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983</v>
      </c>
      <c r="C903" t="s">
        <v>62</v>
      </c>
      <c r="D903">
        <v>74</v>
      </c>
      <c r="E903" s="15" t="s">
        <v>40</v>
      </c>
      <c r="F903" s="16">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984</v>
      </c>
      <c r="C904" t="s">
        <v>62</v>
      </c>
      <c r="D904">
        <v>30</v>
      </c>
      <c r="E904" s="15" t="s">
        <v>38</v>
      </c>
      <c r="F904" s="16">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985</v>
      </c>
      <c r="C905" t="s">
        <v>64</v>
      </c>
      <c r="D905">
        <v>56</v>
      </c>
      <c r="E905" s="15" t="s">
        <v>32</v>
      </c>
      <c r="F905" s="16">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986</v>
      </c>
      <c r="C906" t="s">
        <v>62</v>
      </c>
      <c r="D906">
        <v>151</v>
      </c>
      <c r="E906" s="15" t="s">
        <v>31</v>
      </c>
      <c r="F906" s="16">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987</v>
      </c>
      <c r="C907" t="s">
        <v>54</v>
      </c>
      <c r="D907">
        <v>108</v>
      </c>
      <c r="E907" s="15" t="s">
        <v>39</v>
      </c>
      <c r="F907" s="16">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988</v>
      </c>
      <c r="C908" t="s">
        <v>56</v>
      </c>
      <c r="D908">
        <v>124</v>
      </c>
      <c r="E908" s="15" t="s">
        <v>40</v>
      </c>
      <c r="F908" s="16">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989</v>
      </c>
      <c r="C909" t="s">
        <v>67</v>
      </c>
      <c r="D909">
        <v>110</v>
      </c>
      <c r="E909" s="15" t="s">
        <v>32</v>
      </c>
      <c r="F909" s="16">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990</v>
      </c>
      <c r="C910" t="s">
        <v>60</v>
      </c>
      <c r="D910">
        <v>89</v>
      </c>
      <c r="E910" s="15" t="s">
        <v>39</v>
      </c>
      <c r="F910" s="16">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991</v>
      </c>
      <c r="C911" t="s">
        <v>53</v>
      </c>
      <c r="D911">
        <v>95</v>
      </c>
      <c r="E911" s="15" t="s">
        <v>32</v>
      </c>
      <c r="F911" s="16">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992</v>
      </c>
      <c r="C912" t="s">
        <v>62</v>
      </c>
      <c r="D912">
        <v>84</v>
      </c>
      <c r="E912" s="15" t="s">
        <v>39</v>
      </c>
      <c r="F912" s="16">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993</v>
      </c>
      <c r="C913" t="s">
        <v>57</v>
      </c>
      <c r="D913">
        <v>89</v>
      </c>
      <c r="E913" s="15" t="s">
        <v>40</v>
      </c>
      <c r="F913" s="16">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994</v>
      </c>
      <c r="C914" t="s">
        <v>60</v>
      </c>
      <c r="D914">
        <v>146</v>
      </c>
      <c r="E914" s="15" t="s">
        <v>40</v>
      </c>
      <c r="F914" s="16">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995</v>
      </c>
      <c r="C915" t="s">
        <v>61</v>
      </c>
      <c r="D915">
        <v>62</v>
      </c>
      <c r="E915" s="15" t="s">
        <v>38</v>
      </c>
      <c r="F915" s="16">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996</v>
      </c>
      <c r="C916" t="s">
        <v>63</v>
      </c>
      <c r="D916">
        <v>82</v>
      </c>
      <c r="E916" s="15" t="s">
        <v>40</v>
      </c>
      <c r="F916" s="16">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997</v>
      </c>
      <c r="C917" t="s">
        <v>66</v>
      </c>
      <c r="D917">
        <v>91</v>
      </c>
      <c r="E917" s="15" t="s">
        <v>31</v>
      </c>
      <c r="F917" s="16">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998</v>
      </c>
      <c r="C918" t="s">
        <v>57</v>
      </c>
      <c r="D918">
        <v>39</v>
      </c>
      <c r="E918" s="15" t="s">
        <v>40</v>
      </c>
      <c r="F918" s="16">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999</v>
      </c>
      <c r="C919" t="s">
        <v>60</v>
      </c>
      <c r="D919">
        <v>149</v>
      </c>
      <c r="E919" s="15" t="s">
        <v>32</v>
      </c>
      <c r="F919" s="16">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1000</v>
      </c>
      <c r="C920" t="s">
        <v>63</v>
      </c>
      <c r="D920">
        <v>138</v>
      </c>
      <c r="E920" s="15" t="s">
        <v>38</v>
      </c>
      <c r="F920" s="16">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1001</v>
      </c>
      <c r="C921" t="s">
        <v>61</v>
      </c>
      <c r="D921">
        <v>113</v>
      </c>
      <c r="E921" s="15" t="s">
        <v>32</v>
      </c>
      <c r="F921" s="16">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1002</v>
      </c>
      <c r="C922" t="s">
        <v>55</v>
      </c>
      <c r="D922">
        <v>88</v>
      </c>
      <c r="E922" s="15" t="s">
        <v>40</v>
      </c>
      <c r="F922" s="16">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1003</v>
      </c>
      <c r="C923" t="s">
        <v>53</v>
      </c>
      <c r="D923">
        <v>64</v>
      </c>
      <c r="E923" s="15" t="s">
        <v>38</v>
      </c>
      <c r="F923" s="16">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1004</v>
      </c>
      <c r="C924" t="s">
        <v>64</v>
      </c>
      <c r="D924">
        <v>53</v>
      </c>
      <c r="E924" s="15" t="s">
        <v>38</v>
      </c>
      <c r="F924" s="16">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1005</v>
      </c>
      <c r="C925" t="s">
        <v>56</v>
      </c>
      <c r="D925">
        <v>63</v>
      </c>
      <c r="E925" s="15" t="s">
        <v>32</v>
      </c>
      <c r="F925" s="16">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1006</v>
      </c>
      <c r="C926" t="s">
        <v>58</v>
      </c>
      <c r="D926">
        <v>54</v>
      </c>
      <c r="E926" s="15" t="s">
        <v>32</v>
      </c>
      <c r="F926" s="16">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1007</v>
      </c>
      <c r="C927" t="s">
        <v>56</v>
      </c>
      <c r="D927">
        <v>54</v>
      </c>
      <c r="E927" s="15" t="s">
        <v>40</v>
      </c>
      <c r="F927" s="16">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1008</v>
      </c>
      <c r="C928" t="s">
        <v>60</v>
      </c>
      <c r="D928">
        <v>71</v>
      </c>
      <c r="E928" s="15" t="s">
        <v>38</v>
      </c>
      <c r="F928" s="16">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1009</v>
      </c>
      <c r="C929" t="s">
        <v>56</v>
      </c>
      <c r="D929">
        <v>93</v>
      </c>
      <c r="E929" s="15" t="s">
        <v>40</v>
      </c>
      <c r="F929" s="16">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1010</v>
      </c>
      <c r="C930" t="s">
        <v>67</v>
      </c>
      <c r="D930">
        <v>96</v>
      </c>
      <c r="E930" s="15" t="s">
        <v>32</v>
      </c>
      <c r="F930" s="16">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1011</v>
      </c>
      <c r="C931" t="s">
        <v>57</v>
      </c>
      <c r="D931">
        <v>31</v>
      </c>
      <c r="E931" s="15" t="s">
        <v>31</v>
      </c>
      <c r="F931" s="16">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1012</v>
      </c>
      <c r="C932" t="s">
        <v>56</v>
      </c>
      <c r="D932">
        <v>107</v>
      </c>
      <c r="E932" s="15" t="s">
        <v>38</v>
      </c>
      <c r="F932" s="16">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1013</v>
      </c>
      <c r="C933" t="s">
        <v>64</v>
      </c>
      <c r="D933">
        <v>50</v>
      </c>
      <c r="E933" s="15" t="s">
        <v>31</v>
      </c>
      <c r="F933" s="16">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1014</v>
      </c>
      <c r="C934" t="s">
        <v>63</v>
      </c>
      <c r="D934">
        <v>69</v>
      </c>
      <c r="E934" s="15" t="s">
        <v>38</v>
      </c>
      <c r="F934" s="16">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1015</v>
      </c>
      <c r="C935" t="s">
        <v>55</v>
      </c>
      <c r="D935">
        <v>26</v>
      </c>
      <c r="E935" s="15" t="s">
        <v>32</v>
      </c>
      <c r="F935" s="16">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1016</v>
      </c>
      <c r="C936" t="s">
        <v>67</v>
      </c>
      <c r="D936">
        <v>158</v>
      </c>
      <c r="E936" s="15" t="s">
        <v>38</v>
      </c>
      <c r="F936" s="16">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1017</v>
      </c>
      <c r="C937" t="s">
        <v>58</v>
      </c>
      <c r="D937">
        <v>99</v>
      </c>
      <c r="E937" s="15" t="s">
        <v>38</v>
      </c>
      <c r="F937" s="16">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1018</v>
      </c>
      <c r="C938" t="s">
        <v>67</v>
      </c>
      <c r="D938">
        <v>78</v>
      </c>
      <c r="E938" s="15" t="s">
        <v>31</v>
      </c>
      <c r="F938" s="16">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1019</v>
      </c>
      <c r="C939" t="s">
        <v>67</v>
      </c>
      <c r="D939">
        <v>102</v>
      </c>
      <c r="E939" s="15" t="s">
        <v>32</v>
      </c>
      <c r="F939" s="16">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1020</v>
      </c>
      <c r="C940" t="s">
        <v>58</v>
      </c>
      <c r="D940">
        <v>158</v>
      </c>
      <c r="E940" s="15" t="s">
        <v>39</v>
      </c>
      <c r="F940" s="16">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1021</v>
      </c>
      <c r="C941" t="s">
        <v>57</v>
      </c>
      <c r="D941">
        <v>56</v>
      </c>
      <c r="E941" s="15" t="s">
        <v>38</v>
      </c>
      <c r="F941" s="16">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1022</v>
      </c>
      <c r="C942" t="s">
        <v>54</v>
      </c>
      <c r="D942">
        <v>17</v>
      </c>
      <c r="E942" s="15" t="s">
        <v>40</v>
      </c>
      <c r="F942" s="16">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1023</v>
      </c>
      <c r="C943" t="s">
        <v>55</v>
      </c>
      <c r="D943">
        <v>104</v>
      </c>
      <c r="E943" s="15" t="s">
        <v>39</v>
      </c>
      <c r="F943" s="16">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1024</v>
      </c>
      <c r="C944" t="s">
        <v>62</v>
      </c>
      <c r="D944">
        <v>96</v>
      </c>
      <c r="E944" s="15" t="s">
        <v>31</v>
      </c>
      <c r="F944" s="16">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1025</v>
      </c>
      <c r="C945" t="s">
        <v>66</v>
      </c>
      <c r="D945">
        <v>83</v>
      </c>
      <c r="E945" s="15" t="s">
        <v>32</v>
      </c>
      <c r="F945" s="16">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1026</v>
      </c>
      <c r="C946" t="s">
        <v>64</v>
      </c>
      <c r="D946">
        <v>80</v>
      </c>
      <c r="E946" s="15" t="s">
        <v>40</v>
      </c>
      <c r="F946" s="16">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1027</v>
      </c>
      <c r="C947" t="s">
        <v>66</v>
      </c>
      <c r="D947">
        <v>152</v>
      </c>
      <c r="E947" s="15" t="s">
        <v>32</v>
      </c>
      <c r="F947" s="16">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1028</v>
      </c>
      <c r="C948" t="s">
        <v>60</v>
      </c>
      <c r="D948">
        <v>34</v>
      </c>
      <c r="E948" s="15" t="s">
        <v>31</v>
      </c>
      <c r="F948" s="16">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1029</v>
      </c>
      <c r="C949" t="s">
        <v>61</v>
      </c>
      <c r="D949">
        <v>2</v>
      </c>
      <c r="E949" s="15" t="s">
        <v>38</v>
      </c>
      <c r="F949" s="16">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1030</v>
      </c>
      <c r="C950" t="s">
        <v>64</v>
      </c>
      <c r="D950">
        <v>140</v>
      </c>
      <c r="E950" s="15" t="s">
        <v>31</v>
      </c>
      <c r="F950" s="16">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1031</v>
      </c>
      <c r="C951" t="s">
        <v>54</v>
      </c>
      <c r="D951">
        <v>126</v>
      </c>
      <c r="E951" s="15" t="s">
        <v>39</v>
      </c>
      <c r="F951" s="16">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1032</v>
      </c>
      <c r="C952" t="s">
        <v>67</v>
      </c>
      <c r="D952">
        <v>79</v>
      </c>
      <c r="E952" s="15" t="s">
        <v>38</v>
      </c>
      <c r="F952" s="16">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1033</v>
      </c>
      <c r="C953" t="s">
        <v>54</v>
      </c>
      <c r="D953">
        <v>133</v>
      </c>
      <c r="E953" s="15" t="s">
        <v>39</v>
      </c>
      <c r="F953" s="16">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1034</v>
      </c>
      <c r="C954" t="s">
        <v>60</v>
      </c>
      <c r="D954">
        <v>97</v>
      </c>
      <c r="E954" s="15" t="s">
        <v>40</v>
      </c>
      <c r="F954" s="16">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1035</v>
      </c>
      <c r="C955" t="s">
        <v>67</v>
      </c>
      <c r="D955">
        <v>102</v>
      </c>
      <c r="E955" s="15" t="s">
        <v>32</v>
      </c>
      <c r="F955" s="16">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1036</v>
      </c>
      <c r="C956" t="s">
        <v>65</v>
      </c>
      <c r="D956">
        <v>62</v>
      </c>
      <c r="E956" s="15" t="s">
        <v>40</v>
      </c>
      <c r="F956" s="16">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1037</v>
      </c>
      <c r="C957" t="s">
        <v>54</v>
      </c>
      <c r="D957">
        <v>149</v>
      </c>
      <c r="E957" s="15" t="s">
        <v>32</v>
      </c>
      <c r="F957" s="16">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1038</v>
      </c>
      <c r="C958" t="s">
        <v>61</v>
      </c>
      <c r="D958">
        <v>133</v>
      </c>
      <c r="E958" s="15" t="s">
        <v>40</v>
      </c>
      <c r="F958" s="16">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1039</v>
      </c>
      <c r="C959" t="s">
        <v>67</v>
      </c>
      <c r="D959">
        <v>51</v>
      </c>
      <c r="E959" s="15" t="s">
        <v>38</v>
      </c>
      <c r="F959" s="16">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1040</v>
      </c>
      <c r="C960" t="s">
        <v>65</v>
      </c>
      <c r="D960">
        <v>110</v>
      </c>
      <c r="E960" s="15" t="s">
        <v>40</v>
      </c>
      <c r="F960" s="16">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1041</v>
      </c>
      <c r="C961" t="s">
        <v>60</v>
      </c>
      <c r="D961">
        <v>38</v>
      </c>
      <c r="E961" s="15" t="s">
        <v>39</v>
      </c>
      <c r="F961" s="16">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1042</v>
      </c>
      <c r="C962" t="s">
        <v>61</v>
      </c>
      <c r="D962">
        <v>78</v>
      </c>
      <c r="E962" s="15" t="s">
        <v>39</v>
      </c>
      <c r="F962" s="16">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1043</v>
      </c>
      <c r="C963" t="s">
        <v>60</v>
      </c>
      <c r="D963">
        <v>25</v>
      </c>
      <c r="E963" s="15" t="s">
        <v>32</v>
      </c>
      <c r="F963" s="16">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1044</v>
      </c>
      <c r="C964" t="s">
        <v>56</v>
      </c>
      <c r="D964">
        <v>50</v>
      </c>
      <c r="E964" s="15" t="s">
        <v>38</v>
      </c>
      <c r="F964" s="16">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1045</v>
      </c>
      <c r="C965" t="s">
        <v>60</v>
      </c>
      <c r="D965">
        <v>103</v>
      </c>
      <c r="E965" s="15" t="s">
        <v>32</v>
      </c>
      <c r="F965" s="16">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1046</v>
      </c>
      <c r="C966" t="s">
        <v>66</v>
      </c>
      <c r="D966">
        <v>63</v>
      </c>
      <c r="E966" s="15" t="s">
        <v>31</v>
      </c>
      <c r="F966" s="16">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1047</v>
      </c>
      <c r="C967" t="s">
        <v>56</v>
      </c>
      <c r="D967">
        <v>96</v>
      </c>
      <c r="E967" s="15" t="s">
        <v>38</v>
      </c>
      <c r="F967" s="16">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1048</v>
      </c>
      <c r="C968" t="s">
        <v>64</v>
      </c>
      <c r="D968">
        <v>94</v>
      </c>
      <c r="E968" s="15" t="s">
        <v>32</v>
      </c>
      <c r="F968" s="16">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1049</v>
      </c>
      <c r="C969" t="s">
        <v>65</v>
      </c>
      <c r="D969">
        <v>46</v>
      </c>
      <c r="E969" s="15" t="s">
        <v>39</v>
      </c>
      <c r="F969" s="16">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1050</v>
      </c>
      <c r="C970" t="s">
        <v>59</v>
      </c>
      <c r="D970">
        <v>127</v>
      </c>
      <c r="E970" s="15" t="s">
        <v>38</v>
      </c>
      <c r="F970" s="16">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1051</v>
      </c>
      <c r="C971" t="s">
        <v>58</v>
      </c>
      <c r="D971">
        <v>96</v>
      </c>
      <c r="E971" s="15" t="s">
        <v>39</v>
      </c>
      <c r="F971" s="16">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1052</v>
      </c>
      <c r="C972" t="s">
        <v>63</v>
      </c>
      <c r="D972">
        <v>151</v>
      </c>
      <c r="E972" s="15" t="s">
        <v>32</v>
      </c>
      <c r="F972" s="16">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1053</v>
      </c>
      <c r="C973" t="s">
        <v>59</v>
      </c>
      <c r="D973">
        <v>158</v>
      </c>
      <c r="E973" s="15" t="s">
        <v>40</v>
      </c>
      <c r="F973" s="16">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1054</v>
      </c>
      <c r="C974" t="s">
        <v>64</v>
      </c>
      <c r="D974">
        <v>45</v>
      </c>
      <c r="E974" s="15" t="s">
        <v>40</v>
      </c>
      <c r="F974" s="16">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1055</v>
      </c>
      <c r="C975" t="s">
        <v>57</v>
      </c>
      <c r="D975">
        <v>141</v>
      </c>
      <c r="E975" s="15" t="s">
        <v>40</v>
      </c>
      <c r="F975" s="16">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1056</v>
      </c>
      <c r="C976" t="s">
        <v>60</v>
      </c>
      <c r="D976">
        <v>147</v>
      </c>
      <c r="E976" s="15" t="s">
        <v>39</v>
      </c>
      <c r="F976" s="16">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1057</v>
      </c>
      <c r="C977" t="s">
        <v>62</v>
      </c>
      <c r="D977">
        <v>126</v>
      </c>
      <c r="E977" s="15" t="s">
        <v>39</v>
      </c>
      <c r="F977" s="16">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1058</v>
      </c>
      <c r="C978" t="s">
        <v>64</v>
      </c>
      <c r="D978">
        <v>126</v>
      </c>
      <c r="E978" s="15" t="s">
        <v>31</v>
      </c>
      <c r="F978" s="16">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1059</v>
      </c>
      <c r="C979" t="s">
        <v>61</v>
      </c>
      <c r="D979">
        <v>32</v>
      </c>
      <c r="E979" s="15" t="s">
        <v>39</v>
      </c>
      <c r="F979" s="16">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1060</v>
      </c>
      <c r="C980" t="s">
        <v>64</v>
      </c>
      <c r="D980">
        <v>84</v>
      </c>
      <c r="E980" s="15" t="s">
        <v>38</v>
      </c>
      <c r="F980" s="16">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1061</v>
      </c>
      <c r="C981" t="s">
        <v>66</v>
      </c>
      <c r="D981">
        <v>120</v>
      </c>
      <c r="E981" s="15" t="s">
        <v>31</v>
      </c>
      <c r="F981" s="16">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1062</v>
      </c>
      <c r="C982" t="s">
        <v>55</v>
      </c>
      <c r="D982">
        <v>93</v>
      </c>
      <c r="E982" s="15" t="s">
        <v>39</v>
      </c>
      <c r="F982" s="16">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1063</v>
      </c>
      <c r="C983" t="s">
        <v>58</v>
      </c>
      <c r="D983">
        <v>76</v>
      </c>
      <c r="E983" s="15" t="s">
        <v>32</v>
      </c>
      <c r="F983" s="16">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1064</v>
      </c>
      <c r="C984" t="s">
        <v>59</v>
      </c>
      <c r="D984">
        <v>89</v>
      </c>
      <c r="E984" s="15" t="s">
        <v>39</v>
      </c>
      <c r="F984" s="16">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1065</v>
      </c>
      <c r="C985" t="s">
        <v>67</v>
      </c>
      <c r="D985">
        <v>91</v>
      </c>
      <c r="E985" s="15" t="s">
        <v>38</v>
      </c>
      <c r="F985" s="16">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1066</v>
      </c>
      <c r="C986" t="s">
        <v>65</v>
      </c>
      <c r="D986">
        <v>7</v>
      </c>
      <c r="E986" s="15" t="s">
        <v>40</v>
      </c>
      <c r="F986" s="16">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1067</v>
      </c>
      <c r="C987" t="s">
        <v>61</v>
      </c>
      <c r="D987">
        <v>140</v>
      </c>
      <c r="E987" s="15" t="s">
        <v>40</v>
      </c>
      <c r="F987" s="16">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1068</v>
      </c>
      <c r="C988" t="s">
        <v>54</v>
      </c>
      <c r="D988">
        <v>58</v>
      </c>
      <c r="E988" s="15" t="s">
        <v>31</v>
      </c>
      <c r="F988" s="16">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1069</v>
      </c>
      <c r="C989" t="s">
        <v>53</v>
      </c>
      <c r="D989">
        <v>90</v>
      </c>
      <c r="E989" s="15" t="s">
        <v>32</v>
      </c>
      <c r="F989" s="16">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1070</v>
      </c>
      <c r="C990" t="s">
        <v>53</v>
      </c>
      <c r="D990">
        <v>106</v>
      </c>
      <c r="E990" s="15" t="s">
        <v>39</v>
      </c>
      <c r="F990" s="16">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1071</v>
      </c>
      <c r="C991" t="s">
        <v>66</v>
      </c>
      <c r="D991">
        <v>72</v>
      </c>
      <c r="E991" s="15" t="s">
        <v>40</v>
      </c>
      <c r="F991" s="16">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1072</v>
      </c>
      <c r="C992" t="s">
        <v>65</v>
      </c>
      <c r="D992">
        <v>124</v>
      </c>
      <c r="E992" s="15" t="s">
        <v>40</v>
      </c>
      <c r="F992" s="16">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1073</v>
      </c>
      <c r="C993" t="s">
        <v>57</v>
      </c>
      <c r="D993">
        <v>86</v>
      </c>
      <c r="E993" s="15" t="s">
        <v>38</v>
      </c>
      <c r="F993" s="16">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1074</v>
      </c>
      <c r="C994" t="s">
        <v>64</v>
      </c>
      <c r="D994">
        <v>164</v>
      </c>
      <c r="E994" s="15" t="s">
        <v>38</v>
      </c>
      <c r="F994" s="16">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1075</v>
      </c>
      <c r="C995" t="s">
        <v>55</v>
      </c>
      <c r="D995">
        <v>40</v>
      </c>
      <c r="E995" s="15" t="s">
        <v>32</v>
      </c>
      <c r="F995" s="16">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1076</v>
      </c>
      <c r="C996" t="s">
        <v>67</v>
      </c>
      <c r="D996">
        <v>76</v>
      </c>
      <c r="E996" s="15" t="s">
        <v>31</v>
      </c>
      <c r="F996" s="16">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1077</v>
      </c>
      <c r="C997" t="s">
        <v>65</v>
      </c>
      <c r="D997">
        <v>95</v>
      </c>
      <c r="E997" s="15" t="s">
        <v>39</v>
      </c>
      <c r="F997" s="16">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1078</v>
      </c>
      <c r="C998" t="s">
        <v>67</v>
      </c>
      <c r="D998">
        <v>113</v>
      </c>
      <c r="E998" s="15" t="s">
        <v>40</v>
      </c>
      <c r="F998" s="16">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1079</v>
      </c>
      <c r="C999" t="s">
        <v>57</v>
      </c>
      <c r="D999">
        <v>81</v>
      </c>
      <c r="E999" s="15" t="s">
        <v>40</v>
      </c>
      <c r="F999" s="16">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1080</v>
      </c>
      <c r="C1000" t="s">
        <v>58</v>
      </c>
      <c r="D1000">
        <v>127</v>
      </c>
      <c r="E1000" s="15" t="s">
        <v>39</v>
      </c>
      <c r="F1000" s="16">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1081</v>
      </c>
      <c r="C1001" t="s">
        <v>61</v>
      </c>
      <c r="D1001">
        <v>146</v>
      </c>
      <c r="E1001" s="15" t="s">
        <v>40</v>
      </c>
      <c r="F1001" s="16">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1082</v>
      </c>
      <c r="C1002" t="s">
        <v>60</v>
      </c>
      <c r="D1002">
        <v>123</v>
      </c>
      <c r="E1002" s="15" t="s">
        <v>40</v>
      </c>
      <c r="F1002" s="16">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1083</v>
      </c>
      <c r="C1003" t="s">
        <v>66</v>
      </c>
      <c r="D1003">
        <v>114</v>
      </c>
      <c r="E1003" s="15" t="s">
        <v>31</v>
      </c>
      <c r="F1003" s="16">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 Centre Report</vt:lpstr>
      <vt:lpstr>Pivots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P Yeshaswini Gowda</cp:lastModifiedBy>
  <cp:revision/>
  <dcterms:created xsi:type="dcterms:W3CDTF">2021-03-14T20:21:32Z</dcterms:created>
  <dcterms:modified xsi:type="dcterms:W3CDTF">2025-07-15T17:23:29Z</dcterms:modified>
  <cp:category/>
  <cp:contentStatus/>
</cp:coreProperties>
</file>