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Futures\ICS\"/>
    </mc:Choice>
  </mc:AlternateContent>
  <xr:revisionPtr revIDLastSave="0" documentId="13_ncr:1_{7813440C-ABFB-4F68-9726-A64BD08D7559}" xr6:coauthVersionLast="36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9" i="1"/>
  <c r="E17" i="1"/>
  <c r="E16" i="1"/>
  <c r="C16" i="1"/>
  <c r="D16" i="1"/>
  <c r="B16" i="1"/>
  <c r="E7" i="1"/>
  <c r="C19" i="1" l="1"/>
  <c r="D19" i="1"/>
  <c r="B19" i="1"/>
  <c r="E9" i="1" l="1"/>
  <c r="E10" i="1"/>
  <c r="E11" i="1"/>
  <c r="E12" i="1"/>
  <c r="E13" i="1"/>
  <c r="E8" i="1"/>
</calcChain>
</file>

<file path=xl/sharedStrings.xml><?xml version="1.0" encoding="utf-8"?>
<sst xmlns="http://schemas.openxmlformats.org/spreadsheetml/2006/main" count="28" uniqueCount="26">
  <si>
    <t>Data Sources:</t>
  </si>
  <si>
    <t>Interim Guidelines: https://www.usbr.gov/lc/region/programs/strategies/RecordofDecision.pdf</t>
  </si>
  <si>
    <t>Item</t>
  </si>
  <si>
    <t>Arizona</t>
  </si>
  <si>
    <t>California</t>
  </si>
  <si>
    <t>Nevada</t>
  </si>
  <si>
    <t>Total</t>
  </si>
  <si>
    <t>Balance - Dec 2017 (AF)</t>
  </si>
  <si>
    <t>Max Deposit (AF/year)</t>
  </si>
  <si>
    <t>Max Total (AF)</t>
  </si>
  <si>
    <t>Max Withdraw (Delivery; AF/year)</t>
  </si>
  <si>
    <t>Initial</t>
  </si>
  <si>
    <t>Water Accounting Reports: https://www.usbr.gov/lc/region/g4000/wtracct.html</t>
  </si>
  <si>
    <t>Balance - Dec 2016 (AF)</t>
  </si>
  <si>
    <t>Balance - Dec 2015 (AF)</t>
  </si>
  <si>
    <t>Intentionally Created Surplus (Lake Mead) - Summary Accounting</t>
  </si>
  <si>
    <t>Assessment of Losses</t>
  </si>
  <si>
    <t>Each subsequent year</t>
  </si>
  <si>
    <t>Why is NV greater than Max Total?</t>
  </si>
  <si>
    <t>ICS reduced when reservoir flood control releases made.</t>
  </si>
  <si>
    <t>Delivery lessened when shortage condition reached - insufficient water to deliver 7.5 MAF/yr of consumptive use</t>
  </si>
  <si>
    <t>Shortage condition = 1,075 ft Mead Level</t>
  </si>
  <si>
    <t>New levels with DCP</t>
  </si>
  <si>
    <t>Balance - Dec 2018 (AF)</t>
  </si>
  <si>
    <t>Max Balance (AF)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</si>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</sst>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/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1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3" zoomScale="150" zoomScaleNormal="150" workbookViewId="0">
      <selection activeCell="B7" sqref="B7"/>
    </sheetView>
  </sheetViews>
  <sheetFormatPr defaultRowHeight="14.5" x14ac:dyDescent="0.35"/>
  <cols>
    <col min="1" max="1" width="30.7265625" customWidth="1"/>
    <col min="2" max="2" width="10" customWidth="1"/>
    <col min="3" max="3" width="11" customWidth="1"/>
    <col min="4" max="4" width="9.81640625" customWidth="1"/>
    <col min="5" max="5" width="10.36328125" customWidth="1"/>
    <col min="6" max="6" width="9.08984375" bestFit="1" customWidth="1"/>
  </cols>
  <sheetData>
    <row r="1" spans="1:7" s="1" customFormat="1" x14ac:dyDescent="0.35">
      <c r="A1" s="1" t="s">
        <v>15</v>
      </c>
    </row>
    <row r="2" spans="1:7" x14ac:dyDescent="0.35">
      <c r="A2" t="s">
        <v>0</v>
      </c>
    </row>
    <row r="3" spans="1:7" x14ac:dyDescent="0.35">
      <c r="B3" t="s">
        <v>1</v>
      </c>
    </row>
    <row r="4" spans="1:7" x14ac:dyDescent="0.35">
      <c r="B4" t="s">
        <v>12</v>
      </c>
    </row>
    <row r="6" spans="1:7" s="1" customFormat="1" x14ac:dyDescent="0.35">
      <c r="A6" s="1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1" t="s">
        <v>25</v>
      </c>
    </row>
    <row r="7" spans="1:7" s="1" customFormat="1" x14ac:dyDescent="0.35">
      <c r="A7" s="5" t="s">
        <v>23</v>
      </c>
      <c r="B7" s="2">
        <v>343052</v>
      </c>
      <c r="C7" s="2">
        <v>698432</v>
      </c>
      <c r="D7" s="2">
        <v>700448</v>
      </c>
      <c r="E7" s="2">
        <f>SUM(B7:D7)</f>
        <v>1741932</v>
      </c>
      <c r="F7" s="11">
        <v>2018</v>
      </c>
    </row>
    <row r="8" spans="1:7" x14ac:dyDescent="0.35">
      <c r="A8" t="s">
        <v>7</v>
      </c>
      <c r="B8" s="2">
        <v>126800</v>
      </c>
      <c r="C8" s="2">
        <v>552378</v>
      </c>
      <c r="D8" s="2">
        <v>582313</v>
      </c>
      <c r="E8" s="2">
        <f>SUM(B8:D8)</f>
        <v>1261491</v>
      </c>
      <c r="F8" s="12">
        <v>2017</v>
      </c>
      <c r="G8" t="s">
        <v>18</v>
      </c>
    </row>
    <row r="9" spans="1:7" x14ac:dyDescent="0.35">
      <c r="A9" t="s">
        <v>13</v>
      </c>
      <c r="B9" s="2">
        <v>103050</v>
      </c>
      <c r="C9" s="2">
        <v>115066</v>
      </c>
      <c r="D9" s="2">
        <v>531562</v>
      </c>
      <c r="E9" s="2">
        <f t="shared" ref="E9:E10" si="0">SUM(B9:D9)</f>
        <v>749678</v>
      </c>
      <c r="F9" s="12">
        <v>2016</v>
      </c>
    </row>
    <row r="10" spans="1:7" x14ac:dyDescent="0.35">
      <c r="A10" t="s">
        <v>14</v>
      </c>
      <c r="B10" s="2">
        <v>103050</v>
      </c>
      <c r="C10" s="2">
        <v>97791</v>
      </c>
      <c r="D10" s="2">
        <v>511023</v>
      </c>
      <c r="E10" s="2">
        <f t="shared" si="0"/>
        <v>711864</v>
      </c>
      <c r="F10" s="12">
        <v>2015</v>
      </c>
    </row>
    <row r="11" spans="1:7" x14ac:dyDescent="0.35">
      <c r="A11" t="s">
        <v>8</v>
      </c>
      <c r="B11" s="2">
        <v>100000</v>
      </c>
      <c r="C11" s="2">
        <v>400000</v>
      </c>
      <c r="D11" s="2">
        <v>125000</v>
      </c>
      <c r="E11" s="2">
        <f t="shared" ref="E11:E13" si="1">SUM(B11:D11)</f>
        <v>625000</v>
      </c>
    </row>
    <row r="12" spans="1:7" x14ac:dyDescent="0.35">
      <c r="A12" t="s">
        <v>9</v>
      </c>
      <c r="B12" s="2">
        <v>300000</v>
      </c>
      <c r="C12" s="2">
        <v>1500000</v>
      </c>
      <c r="D12" s="2">
        <v>300000</v>
      </c>
      <c r="E12" s="2">
        <f t="shared" si="1"/>
        <v>2100000</v>
      </c>
    </row>
    <row r="13" spans="1:7" x14ac:dyDescent="0.35">
      <c r="A13" t="s">
        <v>10</v>
      </c>
      <c r="B13" s="2">
        <v>300000</v>
      </c>
      <c r="C13" s="2">
        <v>400000</v>
      </c>
      <c r="D13" s="2">
        <v>300000</v>
      </c>
      <c r="E13" s="2">
        <f t="shared" si="1"/>
        <v>1000000</v>
      </c>
    </row>
    <row r="14" spans="1:7" x14ac:dyDescent="0.35">
      <c r="A14" t="s">
        <v>20</v>
      </c>
      <c r="B14" s="2"/>
      <c r="C14" s="2"/>
      <c r="D14" s="2"/>
      <c r="E14" s="2"/>
    </row>
    <row r="15" spans="1:7" x14ac:dyDescent="0.35">
      <c r="B15" s="2"/>
      <c r="C15" s="2"/>
      <c r="D15" s="2"/>
      <c r="E15" s="2"/>
    </row>
    <row r="16" spans="1:7" x14ac:dyDescent="0.35">
      <c r="A16" s="8" t="s">
        <v>22</v>
      </c>
      <c r="B16" s="9" t="str">
        <f>B6</f>
        <v>Arizona</v>
      </c>
      <c r="C16" s="9" t="str">
        <f t="shared" ref="C16:E16" si="2">C6</f>
        <v>California</v>
      </c>
      <c r="D16" s="9" t="str">
        <f t="shared" si="2"/>
        <v>Nevada</v>
      </c>
      <c r="E16" s="9" t="str">
        <f t="shared" si="2"/>
        <v>Total</v>
      </c>
    </row>
    <row r="17" spans="1:5" x14ac:dyDescent="0.35">
      <c r="A17" s="6" t="s">
        <v>8</v>
      </c>
      <c r="B17" s="7">
        <v>100000</v>
      </c>
      <c r="C17" s="7">
        <v>400000</v>
      </c>
      <c r="D17" s="7">
        <v>125000</v>
      </c>
      <c r="E17" s="7">
        <f t="shared" ref="E17:E19" si="3">SUM(B17:D17)</f>
        <v>625000</v>
      </c>
    </row>
    <row r="18" spans="1:5" x14ac:dyDescent="0.35">
      <c r="A18" s="6" t="s">
        <v>24</v>
      </c>
      <c r="B18" s="7">
        <v>500000</v>
      </c>
      <c r="C18" s="7">
        <v>1700000</v>
      </c>
      <c r="D18" s="7">
        <v>500000</v>
      </c>
      <c r="E18" s="7">
        <f t="shared" si="3"/>
        <v>2700000</v>
      </c>
    </row>
    <row r="19" spans="1:5" x14ac:dyDescent="0.35">
      <c r="A19" s="6" t="s">
        <v>10</v>
      </c>
      <c r="B19" s="7">
        <f>B13</f>
        <v>300000</v>
      </c>
      <c r="C19" s="7">
        <f t="shared" ref="C19:D19" si="4">C13</f>
        <v>400000</v>
      </c>
      <c r="D19" s="7">
        <f t="shared" si="4"/>
        <v>300000</v>
      </c>
      <c r="E19" s="7">
        <f t="shared" si="3"/>
        <v>1000000</v>
      </c>
    </row>
    <row r="20" spans="1:5" x14ac:dyDescent="0.35">
      <c r="A20" s="10" t="s">
        <v>21</v>
      </c>
      <c r="B20" s="10"/>
      <c r="C20" s="10"/>
      <c r="D20" s="10"/>
      <c r="E20" s="10"/>
    </row>
    <row r="21" spans="1:5" x14ac:dyDescent="0.35">
      <c r="A21" t="s">
        <v>19</v>
      </c>
      <c r="B21" s="2"/>
      <c r="C21" s="2"/>
      <c r="D21" s="2"/>
      <c r="E21" s="2"/>
    </row>
    <row r="22" spans="1:5" x14ac:dyDescent="0.35">
      <c r="B22" s="2"/>
      <c r="C22" s="2"/>
      <c r="D22" s="2"/>
      <c r="E22" s="2"/>
    </row>
    <row r="23" spans="1:5" x14ac:dyDescent="0.35">
      <c r="A23" s="1" t="s">
        <v>16</v>
      </c>
    </row>
    <row r="24" spans="1:5" x14ac:dyDescent="0.35">
      <c r="A24" t="s">
        <v>11</v>
      </c>
      <c r="B24" s="4">
        <v>0.05</v>
      </c>
      <c r="C24" s="4">
        <v>0.05</v>
      </c>
      <c r="D24" s="4">
        <v>0.05</v>
      </c>
    </row>
    <row r="25" spans="1:5" x14ac:dyDescent="0.35">
      <c r="A25" t="s">
        <v>17</v>
      </c>
      <c r="B25" s="4">
        <v>0.03</v>
      </c>
      <c r="C25" s="4">
        <v>0.03</v>
      </c>
      <c r="D25" s="4">
        <v>0.03</v>
      </c>
    </row>
  </sheetData>
  <mergeCells count="1"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</cp:lastModifiedBy>
  <dcterms:created xsi:type="dcterms:W3CDTF">2019-03-14T05:28:40Z</dcterms:created>
  <dcterms:modified xsi:type="dcterms:W3CDTF">2020-02-11T07:51:19Z</dcterms:modified>
</cp:coreProperties>
</file>