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9498282ce16bdb94/Escritorio/Documentacion de FISW/"/>
    </mc:Choice>
  </mc:AlternateContent>
  <xr:revisionPtr revIDLastSave="0" documentId="8_{7B4F16A6-2AD2-4FD7-B160-E69F02A4E03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<sst xmlns="http://schemas.openxmlformats.org/spreadsheetml/2006/main" count="108" uniqueCount="80">
  <si>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</si>
  <si>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</si>
  <si>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</si>
  <si>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</si>
  <si>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</si>
  <si>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</si>
  <si>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</si>
  <si>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</si>
  <si>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</si>
  <si>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</si>
  <si>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</si>
  <si>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</si>
  <si>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</si>
  <si>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</si>
  <si>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</si>
  <si>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</si>
  <si>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</si>
  <si>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</si>
  <si>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</si>
  <si>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</si>
  <si>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</si>
  <si>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</si>
  <si>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</si>
  <si>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</si>
  <si>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</si>
  <si>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</si>
  <si>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</si>
  <si>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</si>
  <si>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</si>
  <si>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</si>
  <si>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</si>
  <si>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</si>
  <si>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Inicio de sesion seguro</t>
  </si>
  <si>
    <t>Crear una credencial y contraseña solo para el administrador</t>
  </si>
  <si>
    <t>Mantener seguro los datos almacenados</t>
  </si>
  <si>
    <t>Blanca Chicaiza</t>
  </si>
  <si>
    <t>Se predetermina la contraseña y se compara con los datos ingresados</t>
  </si>
  <si>
    <t>Anthony Caisaguano</t>
  </si>
  <si>
    <t>3 horas</t>
  </si>
  <si>
    <t>REQ002</t>
  </si>
  <si>
    <t>REQ003</t>
  </si>
  <si>
    <t>REQ004</t>
  </si>
  <si>
    <t>Tener un control de los padres de familia que aportan en las penciones</t>
  </si>
  <si>
    <t>Mantener un control al momento de registrar los pagos</t>
  </si>
  <si>
    <t>Cambiar algún dato erroneo que se haya ingresado</t>
  </si>
  <si>
    <t>Se tendra un historial ordenado de los pagos que realizan los padres de familia que tienen que pagar</t>
  </si>
  <si>
    <t>Ingresando los valores abonados según el padre de familia</t>
  </si>
  <si>
    <t>Se registra la información personal de cada padre de familia</t>
  </si>
  <si>
    <t>Almacenar los pagos ya echos y registrados</t>
  </si>
  <si>
    <t>Julio Andrade</t>
  </si>
  <si>
    <t>Julio Sánchez</t>
  </si>
  <si>
    <t>4 horas</t>
  </si>
  <si>
    <t>6 horas</t>
  </si>
  <si>
    <t>Registrar Padre de familia</t>
  </si>
  <si>
    <t>Registrar pagos realizados</t>
  </si>
  <si>
    <t>Se dara una lista de los padres de familia que han sido registrado en el sistema</t>
  </si>
  <si>
    <t>Modificar cualquier dato almacenado</t>
  </si>
  <si>
    <t>Buscar en el registro del representante</t>
  </si>
  <si>
    <t>Modificar información del representante</t>
  </si>
  <si>
    <t>Se le dara un usuario y contraseña ya registrado por nosotros</t>
  </si>
  <si>
    <t>Iniciar Sesion</t>
  </si>
  <si>
    <t xml:space="preserve">Se registrara la información del padre de familia y del hijo </t>
  </si>
  <si>
    <t>Resgistrara la información del padre de familia y el monto que ha realizdo</t>
  </si>
  <si>
    <t>Buscar el registro de pagos</t>
  </si>
  <si>
    <t>Se detallara de los pagos realizdo mediante un historial</t>
  </si>
  <si>
    <t>Se detallara la información del representante mediante un historial</t>
  </si>
  <si>
    <t>REQ006</t>
  </si>
  <si>
    <t>El administrador podra modificar la información del padre de familia que aya ingresado mal la información</t>
  </si>
  <si>
    <t>Se llevaba un registro manual de los padres de familia con sus datos personales y los del representado.</t>
  </si>
  <si>
    <t>El registro de los pagos se realizaba de forma manual y física, manteniendo un control detallado de cada transacción.</t>
  </si>
  <si>
    <t>Se mantenía un registro físico con los datos del padre de familia y del representado.</t>
  </si>
  <si>
    <t>Se llevaba un registro detallado y manual de los pagos realizados por los padres de familia.</t>
  </si>
  <si>
    <t>Se presentaban dificultades al modificar la información de los padres de familia registrada de forma manual.</t>
  </si>
  <si>
    <t>Se le mostrara el  historial de la información del padre de familia que se haya registrado</t>
  </si>
  <si>
    <t>El programa debera añadir los datos del padre de familia y al hijo en el sistema</t>
  </si>
  <si>
    <t>El programa debera registar los pagos realizados por los padres de famila</t>
  </si>
  <si>
    <t>El programa debera mostrar la informacion de los padres de familia</t>
  </si>
  <si>
    <t>El programa debera mostrar un registro de los pagos  que realizan los padres de familia</t>
  </si>
  <si>
    <t>El programa debe modificar los datos del padre de familia que se a ingresado</t>
  </si>
  <si>
    <t>REQ005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</si>
</sst>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B7B7B"/>
      </left>
      <right/>
      <top style="thin">
        <color rgb="FF7B7B7B"/>
      </top>
      <bottom/>
      <diagonal/>
    </border>
    <border>
      <left/>
      <right style="thin">
        <color rgb="FF7B7B7B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14" fontId="15" fillId="0" borderId="31" xfId="0" applyNumberFormat="1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0" fillId="0" borderId="25" xfId="0" applyBorder="1"/>
    <xf numFmtId="0" fontId="0" fillId="0" borderId="25" xfId="0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5" xfId="0" applyFont="1" applyBorder="1"/>
    <xf numFmtId="0" fontId="9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A10" zoomScaleNormal="100" workbookViewId="0">
      <selection activeCell="B10" sqref="B10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58" t="s">
        <v>0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">
      <c r="B6" s="34" t="s">
        <v>15</v>
      </c>
      <c r="C6" s="31" t="s">
        <v>32</v>
      </c>
      <c r="D6" s="31" t="s">
        <v>33</v>
      </c>
      <c r="E6" s="31" t="s">
        <v>34</v>
      </c>
      <c r="F6" s="31" t="s">
        <v>35</v>
      </c>
      <c r="G6" s="31" t="s">
        <v>36</v>
      </c>
      <c r="H6" s="41" t="s">
        <v>50</v>
      </c>
      <c r="I6" s="31" t="s">
        <v>51</v>
      </c>
      <c r="J6" s="32"/>
      <c r="K6" s="42" t="s">
        <v>17</v>
      </c>
      <c r="L6" s="44" t="s">
        <v>21</v>
      </c>
      <c r="M6" s="43"/>
      <c r="N6" s="31" t="s">
        <v>59</v>
      </c>
      <c r="O6" s="31" t="s">
        <v>60</v>
      </c>
    </row>
    <row r="7" spans="1:26" ht="93" customHeight="1" x14ac:dyDescent="0.2">
      <c r="B7" s="38" t="s">
        <v>39</v>
      </c>
      <c r="C7" s="37" t="s">
        <v>68</v>
      </c>
      <c r="D7" s="35" t="s">
        <v>74</v>
      </c>
      <c r="E7" s="35" t="s">
        <v>42</v>
      </c>
      <c r="F7" s="31" t="s">
        <v>35</v>
      </c>
      <c r="G7" s="35" t="s">
        <v>47</v>
      </c>
      <c r="H7" s="35" t="s">
        <v>50</v>
      </c>
      <c r="I7" s="35" t="s">
        <v>51</v>
      </c>
      <c r="J7" s="40"/>
      <c r="K7" s="42" t="s">
        <v>17</v>
      </c>
      <c r="L7" s="44" t="s">
        <v>21</v>
      </c>
      <c r="M7" s="35"/>
      <c r="N7" s="39" t="s">
        <v>61</v>
      </c>
      <c r="O7" s="35" t="s">
        <v>53</v>
      </c>
    </row>
    <row r="8" spans="1:26" ht="81" customHeight="1" x14ac:dyDescent="0.2">
      <c r="A8" s="7"/>
      <c r="B8" s="36" t="s">
        <v>40</v>
      </c>
      <c r="C8" s="39" t="s">
        <v>69</v>
      </c>
      <c r="D8" s="39" t="s">
        <v>75</v>
      </c>
      <c r="E8" s="39" t="s">
        <v>43</v>
      </c>
      <c r="F8" s="31" t="s">
        <v>35</v>
      </c>
      <c r="G8" s="39" t="s">
        <v>46</v>
      </c>
      <c r="H8" s="39" t="s">
        <v>50</v>
      </c>
      <c r="I8" s="39" t="s">
        <v>51</v>
      </c>
      <c r="J8" s="40"/>
      <c r="K8" s="42" t="s">
        <v>17</v>
      </c>
      <c r="L8" s="44" t="s">
        <v>21</v>
      </c>
      <c r="M8" s="39"/>
      <c r="N8" s="39" t="s">
        <v>62</v>
      </c>
      <c r="O8" s="39" t="s">
        <v>54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">
      <c r="B9" s="30" t="s">
        <v>41</v>
      </c>
      <c r="C9" s="39" t="s">
        <v>70</v>
      </c>
      <c r="D9" s="39" t="s">
        <v>76</v>
      </c>
      <c r="E9" s="39" t="s">
        <v>55</v>
      </c>
      <c r="F9" s="31" t="s">
        <v>35</v>
      </c>
      <c r="G9" s="39" t="s">
        <v>73</v>
      </c>
      <c r="H9" s="39" t="s">
        <v>37</v>
      </c>
      <c r="I9" s="39" t="s">
        <v>38</v>
      </c>
      <c r="J9" s="40"/>
      <c r="K9" s="42" t="s">
        <v>17</v>
      </c>
      <c r="L9" s="44" t="s">
        <v>21</v>
      </c>
      <c r="M9" s="39"/>
      <c r="N9" s="39" t="s">
        <v>65</v>
      </c>
      <c r="O9" s="39" t="s">
        <v>57</v>
      </c>
    </row>
    <row r="10" spans="1:26" ht="66" customHeight="1" x14ac:dyDescent="0.2">
      <c r="B10" s="34" t="s">
        <v>79</v>
      </c>
      <c r="C10" s="49" t="s">
        <v>71</v>
      </c>
      <c r="D10" s="49" t="s">
        <v>77</v>
      </c>
      <c r="E10" s="49" t="s">
        <v>45</v>
      </c>
      <c r="F10" s="35" t="s">
        <v>35</v>
      </c>
      <c r="G10" s="49" t="s">
        <v>48</v>
      </c>
      <c r="H10" s="49" t="s">
        <v>49</v>
      </c>
      <c r="I10" s="49" t="s">
        <v>38</v>
      </c>
      <c r="J10" s="57"/>
      <c r="K10" s="51" t="s">
        <v>17</v>
      </c>
      <c r="L10" s="52" t="s">
        <v>21</v>
      </c>
      <c r="M10" s="49"/>
      <c r="N10" s="49" t="s">
        <v>64</v>
      </c>
      <c r="O10" s="49" t="s">
        <v>63</v>
      </c>
    </row>
    <row r="11" spans="1:26" ht="78" customHeight="1" x14ac:dyDescent="0.2">
      <c r="B11" s="34" t="s">
        <v>66</v>
      </c>
      <c r="C11" s="49" t="s">
        <v>72</v>
      </c>
      <c r="D11" s="54" t="s">
        <v>78</v>
      </c>
      <c r="E11" s="54" t="s">
        <v>44</v>
      </c>
      <c r="F11" s="35" t="s">
        <v>35</v>
      </c>
      <c r="G11" s="54" t="s">
        <v>56</v>
      </c>
      <c r="H11" s="49" t="s">
        <v>50</v>
      </c>
      <c r="I11" s="54" t="s">
        <v>52</v>
      </c>
      <c r="J11" s="50"/>
      <c r="K11" s="51" t="s">
        <v>17</v>
      </c>
      <c r="L11" s="52" t="s">
        <v>21</v>
      </c>
      <c r="M11" s="49"/>
      <c r="N11" s="54" t="s">
        <v>67</v>
      </c>
      <c r="O11" s="54" t="s">
        <v>58</v>
      </c>
    </row>
    <row r="12" spans="1:26" ht="101.25" customHeight="1" x14ac:dyDescent="0.2">
      <c r="B12" s="56"/>
      <c r="C12" s="54"/>
      <c r="D12" s="54"/>
      <c r="E12" s="54"/>
      <c r="F12" s="54"/>
      <c r="G12" s="54"/>
      <c r="H12" s="54"/>
      <c r="I12" s="54"/>
      <c r="J12" s="53"/>
      <c r="K12" s="54"/>
      <c r="L12" s="54"/>
      <c r="M12" s="53"/>
      <c r="N12" s="54"/>
      <c r="O12" s="54"/>
    </row>
    <row r="13" spans="1:26" ht="55.5" customHeight="1" x14ac:dyDescent="0.2">
      <c r="B13" s="54"/>
    </row>
    <row r="14" spans="1:26" ht="97.5" customHeight="1" x14ac:dyDescent="0.2">
      <c r="B14" s="55"/>
      <c r="C14" s="31"/>
      <c r="D14" s="31"/>
      <c r="E14" s="31"/>
      <c r="F14" s="31"/>
      <c r="G14" s="31"/>
      <c r="H14" s="31"/>
      <c r="I14" s="31"/>
      <c r="J14" s="47"/>
      <c r="K14" s="31"/>
      <c r="L14" s="31"/>
      <c r="M14" s="33"/>
      <c r="N14" s="33"/>
      <c r="O14" s="33"/>
    </row>
    <row r="15" spans="1:26" ht="72" customHeight="1" x14ac:dyDescent="0.2">
      <c r="B15" s="38"/>
      <c r="C15" s="31"/>
      <c r="D15" s="31"/>
      <c r="E15" s="31"/>
      <c r="F15" s="31"/>
      <c r="G15" s="31"/>
      <c r="H15" s="31"/>
      <c r="I15" s="42"/>
      <c r="J15" s="48"/>
      <c r="K15" s="43"/>
      <c r="L15" s="31"/>
      <c r="M15" s="41"/>
      <c r="N15" s="31"/>
      <c r="O15" s="31"/>
    </row>
    <row r="16" spans="1:26" ht="65.25" customHeight="1" x14ac:dyDescent="0.2">
      <c r="B16" s="38"/>
    </row>
    <row r="17" spans="9:13" ht="64.5" customHeight="1" x14ac:dyDescent="0.2">
      <c r="I17" s="1"/>
      <c r="J17" s="1"/>
      <c r="K17" s="9"/>
      <c r="L17" s="3"/>
    </row>
    <row r="18" spans="9:13" ht="39.75" customHeight="1" x14ac:dyDescent="0.2">
      <c r="I18" s="1"/>
      <c r="J18" s="1"/>
      <c r="K18" s="9"/>
      <c r="L18" s="3"/>
    </row>
    <row r="19" spans="9:13" ht="39.75" customHeight="1" x14ac:dyDescent="0.25">
      <c r="I19" s="1"/>
      <c r="J19" s="1"/>
      <c r="K19" s="2"/>
      <c r="L19" s="3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2"/>
      <c r="L21" s="3"/>
    </row>
    <row r="22" spans="9:13" ht="19.5" customHeight="1" x14ac:dyDescent="0.25">
      <c r="I22" s="1"/>
      <c r="J22" s="1"/>
      <c r="K22" s="45" t="s">
        <v>17</v>
      </c>
      <c r="L22" s="46" t="s">
        <v>16</v>
      </c>
      <c r="M22" s="4"/>
    </row>
    <row r="23" spans="9:13" ht="19.5" customHeight="1" x14ac:dyDescent="0.25">
      <c r="I23" s="1"/>
      <c r="J23" s="1"/>
      <c r="K23" s="45" t="s">
        <v>19</v>
      </c>
      <c r="L23" s="46" t="s">
        <v>20</v>
      </c>
      <c r="M23" s="4"/>
    </row>
    <row r="24" spans="9:13" ht="19.5" customHeight="1" x14ac:dyDescent="0.25">
      <c r="I24" s="1"/>
      <c r="J24" s="1"/>
      <c r="K24" s="45" t="s">
        <v>18</v>
      </c>
      <c r="L24" s="46" t="s">
        <v>21</v>
      </c>
      <c r="M24" s="4"/>
    </row>
    <row r="25" spans="9:13" ht="19.5" customHeight="1" x14ac:dyDescent="0.25">
      <c r="I25" s="1"/>
      <c r="J25" s="1"/>
      <c r="K25" s="45"/>
      <c r="L25" s="46" t="s">
        <v>22</v>
      </c>
      <c r="M25" s="4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">
      <c r="I992" s="3"/>
      <c r="J992" s="3"/>
      <c r="K992" s="8"/>
      <c r="L992" s="3"/>
    </row>
    <row r="993" spans="9:12" ht="15.75" customHeight="1" x14ac:dyDescent="0.2">
      <c r="I993" s="3"/>
      <c r="J993" s="3"/>
      <c r="K993" s="8"/>
      <c r="L993" s="3"/>
    </row>
    <row r="994" spans="9:12" ht="15.75" customHeight="1" x14ac:dyDescent="0.2"/>
    <row r="995" spans="9:12" ht="15.75" customHeight="1" x14ac:dyDescent="0.2"/>
    <row r="996" spans="9:12" ht="15.75" customHeight="1" x14ac:dyDescent="0.2"/>
    <row r="997" spans="9:12" ht="15.75" customHeight="1" x14ac:dyDescent="0.2"/>
    <row r="998" spans="9:12" ht="15.75" customHeight="1" x14ac:dyDescent="0.2"/>
    <row r="999" spans="9:12" ht="15.75" customHeight="1" x14ac:dyDescent="0.2"/>
    <row r="1000" spans="9:12" ht="15.75" customHeight="1" x14ac:dyDescent="0.2"/>
    <row r="1001" spans="9:12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K6:K15" xr:uid="{00000000-0002-0000-0000-000001000000}">
      <formula1>$K$22:$K$24</formula1>
    </dataValidation>
    <dataValidation type="list" allowBlank="1" showErrorMessage="1" sqref="L6:L15" xr:uid="{00000000-0002-0000-0000-000000000000}">
      <formula1>$L$22:$L$25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9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79" t="s">
        <v>23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82" t="s">
        <v>24</v>
      </c>
      <c r="F9" s="81"/>
      <c r="G9" s="13"/>
      <c r="H9" s="82" t="s">
        <v>11</v>
      </c>
      <c r="I9" s="81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66</v>
      </c>
      <c r="D10" s="16"/>
      <c r="E10" s="83" t="str">
        <f>VLOOKUP(C10,'Formato descripción HU'!B6:O17,5,0)</f>
        <v>Blanca Chicaiza</v>
      </c>
      <c r="F10" s="81"/>
      <c r="G10" s="17"/>
      <c r="H10" s="83" t="str">
        <f>VLOOKUP(C10,'Formato descripción HU'!B6:O17,11,0)</f>
        <v>Terminado</v>
      </c>
      <c r="I10" s="81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25</v>
      </c>
      <c r="D12" s="16"/>
      <c r="E12" s="82" t="s">
        <v>10</v>
      </c>
      <c r="F12" s="81"/>
      <c r="G12" s="17"/>
      <c r="H12" s="82" t="s">
        <v>26</v>
      </c>
      <c r="I12" s="81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 t="str">
        <f>VLOOKUP('Historia de Usuario'!C10,'Formato descripción HU'!B6:O17,8,0)</f>
        <v>6 horas</v>
      </c>
      <c r="D13" s="16"/>
      <c r="E13" s="83" t="str">
        <f>VLOOKUP(C10,'Formato descripción HU'!B6:O17,10,0)</f>
        <v>Alta</v>
      </c>
      <c r="F13" s="81"/>
      <c r="G13" s="17"/>
      <c r="H13" s="83" t="str">
        <f>VLOOKUP(C10,'Formato descripción HU'!B6:O17,7,0)</f>
        <v>Julio Sánchez</v>
      </c>
      <c r="I13" s="81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60" t="s">
        <v>27</v>
      </c>
      <c r="D15" s="70" t="str">
        <f>VLOOKUP(C10,'Formato descripción HU'!B6:O17,3,0)</f>
        <v>El programa debe modificar los datos del padre de familia que se a ingresado</v>
      </c>
      <c r="E15" s="64"/>
      <c r="F15" s="14"/>
      <c r="G15" s="60" t="s">
        <v>28</v>
      </c>
      <c r="H15" s="70" t="str">
        <f>VLOOKUP(C10,'Formato descripción HU'!B6:O17,4,0)</f>
        <v>Cambiar algún dato erroneo que se haya ingresado</v>
      </c>
      <c r="I15" s="85"/>
      <c r="J15" s="64"/>
      <c r="K15" s="14"/>
      <c r="L15" s="60" t="s">
        <v>29</v>
      </c>
      <c r="M15" s="70" t="str">
        <f>VLOOKUP(C10,'Formato descripción HU'!B6:O17,6,0)</f>
        <v>Modificar cualquier dato almacenado</v>
      </c>
      <c r="N15" s="71"/>
      <c r="O15" s="72"/>
      <c r="P15" s="29"/>
    </row>
    <row r="16" spans="2:16" ht="19.5" customHeight="1" x14ac:dyDescent="0.2">
      <c r="B16" s="28"/>
      <c r="C16" s="61"/>
      <c r="D16" s="68"/>
      <c r="E16" s="69"/>
      <c r="F16" s="14"/>
      <c r="G16" s="61"/>
      <c r="H16" s="68"/>
      <c r="I16" s="86"/>
      <c r="J16" s="69"/>
      <c r="K16" s="14"/>
      <c r="L16" s="61"/>
      <c r="M16" s="73"/>
      <c r="N16" s="74"/>
      <c r="O16" s="75"/>
      <c r="P16" s="29"/>
    </row>
    <row r="17" spans="2:16" ht="19.5" customHeight="1" x14ac:dyDescent="0.2">
      <c r="B17" s="28"/>
      <c r="C17" s="62"/>
      <c r="D17" s="65"/>
      <c r="E17" s="66"/>
      <c r="F17" s="14"/>
      <c r="G17" s="62"/>
      <c r="H17" s="65"/>
      <c r="I17" s="87"/>
      <c r="J17" s="66"/>
      <c r="K17" s="14"/>
      <c r="L17" s="62"/>
      <c r="M17" s="76"/>
      <c r="N17" s="77"/>
      <c r="O17" s="78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63" t="s">
        <v>30</v>
      </c>
      <c r="D19" s="64"/>
      <c r="E19" s="88" t="str">
        <f>VLOOKUP(C10,'Formato descripción HU'!B6:O17,14,0)</f>
        <v>Modificar información del representante</v>
      </c>
      <c r="F19" s="89"/>
      <c r="G19" s="89"/>
      <c r="H19" s="89"/>
      <c r="I19" s="89"/>
      <c r="J19" s="89"/>
      <c r="K19" s="89"/>
      <c r="L19" s="89"/>
      <c r="M19" s="89"/>
      <c r="N19" s="89"/>
      <c r="O19" s="90"/>
      <c r="P19" s="29"/>
    </row>
    <row r="20" spans="2:16" ht="19.5" customHeight="1" x14ac:dyDescent="0.2">
      <c r="B20" s="28"/>
      <c r="C20" s="65"/>
      <c r="D20" s="66"/>
      <c r="E20" s="91"/>
      <c r="F20" s="92"/>
      <c r="G20" s="92"/>
      <c r="H20" s="92"/>
      <c r="I20" s="92"/>
      <c r="J20" s="92"/>
      <c r="K20" s="92"/>
      <c r="L20" s="92"/>
      <c r="M20" s="92"/>
      <c r="N20" s="92"/>
      <c r="O20" s="93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67" t="s">
        <v>31</v>
      </c>
      <c r="D22" s="64"/>
      <c r="E22" s="70">
        <f>VLOOKUP(C10,'Formato descripción HU'!B6:O17,12,0)</f>
        <v>0</v>
      </c>
      <c r="F22" s="71"/>
      <c r="G22" s="71"/>
      <c r="H22" s="72"/>
      <c r="I22" s="14"/>
      <c r="J22" s="67" t="s">
        <v>13</v>
      </c>
      <c r="K22" s="64"/>
      <c r="L22" s="84" t="str">
        <f>VLOOKUP(C10,'Formato descripción HU'!B6:O17,13,0)</f>
        <v>El administrador podra modificar la información del padre de familia que aya ingresado mal la información</v>
      </c>
      <c r="M22" s="85"/>
      <c r="N22" s="85"/>
      <c r="O22" s="64"/>
      <c r="P22" s="29"/>
    </row>
    <row r="23" spans="2:16" ht="19.5" customHeight="1" x14ac:dyDescent="0.2">
      <c r="B23" s="28"/>
      <c r="C23" s="68"/>
      <c r="D23" s="69"/>
      <c r="E23" s="73"/>
      <c r="F23" s="74"/>
      <c r="G23" s="74"/>
      <c r="H23" s="75"/>
      <c r="I23" s="14"/>
      <c r="J23" s="68"/>
      <c r="K23" s="69"/>
      <c r="L23" s="68"/>
      <c r="M23" s="86"/>
      <c r="N23" s="86"/>
      <c r="O23" s="69"/>
      <c r="P23" s="29"/>
    </row>
    <row r="24" spans="2:16" ht="19.5" customHeight="1" x14ac:dyDescent="0.2">
      <c r="B24" s="28"/>
      <c r="C24" s="65"/>
      <c r="D24" s="66"/>
      <c r="E24" s="76"/>
      <c r="F24" s="77"/>
      <c r="G24" s="77"/>
      <c r="H24" s="78"/>
      <c r="I24" s="14"/>
      <c r="J24" s="65"/>
      <c r="K24" s="66"/>
      <c r="L24" s="65"/>
      <c r="M24" s="87"/>
      <c r="N24" s="87"/>
      <c r="O24" s="66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Anthony Damian Caisaguano Unapucha</cp:lastModifiedBy>
  <cp:revision/>
  <dcterms:created xsi:type="dcterms:W3CDTF">2019-10-21T15:37:14Z</dcterms:created>
  <dcterms:modified xsi:type="dcterms:W3CDTF">2025-02-20T07:32:55Z</dcterms:modified>
  <cp:category/>
  <cp:contentStatus/>
</cp:coreProperties>
</file>