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F42489D-A7A3-4F3F-98C5-68E8A5DAD25F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<sst xmlns="http://schemas.openxmlformats.org/spreadsheetml/2006/main" count="114" uniqueCount="82">
  <si>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</si>
  <si>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</si>
  <si>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</si>
  <si>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</si>
  <si>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</si>
  <si>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</si>
  <si>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</si>
  <si>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</si>
  <si>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</si>
  <si>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</si>
  <si>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</si>
  <si>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</si>
  <si>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</si>
  <si>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</si>
  <si>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</si>
  <si>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</si>
  <si>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</si>
  <si>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</si>
  <si>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</si>
  <si>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</si>
  <si>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</si>
  <si>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</si>
  <si>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</si>
  <si>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</si>
  <si>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</si>
  <si>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</si>
  <si>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</si>
  <si>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</si>
  <si>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</si>
  <si>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</si>
  <si>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</si>
  <si>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</si>
  <si>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Blanca Chicaiza</t>
  </si>
  <si>
    <t>Anthony Caisaguano</t>
  </si>
  <si>
    <t>3 horas</t>
  </si>
  <si>
    <t>REQ002</t>
  </si>
  <si>
    <t>REQ003</t>
  </si>
  <si>
    <t>REQ004</t>
  </si>
  <si>
    <t>Julio Andrade</t>
  </si>
  <si>
    <t>Julio Sánchez</t>
  </si>
  <si>
    <t>4 horas</t>
  </si>
  <si>
    <t>6 horas</t>
  </si>
  <si>
    <t>Registrar Padre de familia</t>
  </si>
  <si>
    <t>Registrar pagos realizados</t>
  </si>
  <si>
    <t>Buscar en el registro del representante</t>
  </si>
  <si>
    <t>Modificar información del representante</t>
  </si>
  <si>
    <t>Se le dara un usuario y contraseña ya registrado por nosotros</t>
  </si>
  <si>
    <t>Iniciar Sesion</t>
  </si>
  <si>
    <t>Buscar el registro de pagos</t>
  </si>
  <si>
    <t>REQ006</t>
  </si>
  <si>
    <t>REQ 005</t>
  </si>
  <si>
    <t>Se presentan dificultades al modificar la información de los padres de familia registrada de forma manual.</t>
  </si>
  <si>
    <t>Procesos lentos y poco seguros para localizar información sobre los representantes de los estudiantes de la unidad educativa.</t>
  </si>
  <si>
    <t>Retrasos en la verificación de los registros y posibles errores en el seguimiento de los pagos realizados por los representantes de los estudiantes.</t>
  </si>
  <si>
    <t>Ausencia de un registro organizado y confiable de los pagos realizados, lo que dificulta el control y seguimiento de las contribuciones de los representantes de los estudiantes.</t>
  </si>
  <si>
    <t>Falta de un sistema adecuado para llevar un registro claro y actualizado de la información personal de los representantes.</t>
  </si>
  <si>
    <t>Restricción del acceso al sistema para garantizar la privacidad y seguridad de la información.</t>
  </si>
  <si>
    <t>Para contactar al representante en caso de dudas o discrepancias, mejorando la gestión administrativa y la solución de incidencias.</t>
  </si>
  <si>
    <t>Para facilitar la verificación, actualización y mantenimiento de los registros, ahorrando tiempo.</t>
  </si>
  <si>
    <t>Para agilizar la administración y el seguimiento de los pagos, contribuyendo a una gestión más eficiente y organizada.</t>
  </si>
  <si>
    <t>Para asegurar que la información se mantenga consistente y confiable a lo largo del tiempo.</t>
  </si>
  <si>
    <t>Ingresar quién realizó el pago, el monto abonado, y la fecha y hora en la que se efectuó.</t>
  </si>
  <si>
    <t>Filtrar y buscar por el número de cédula o apellido del representante que realizó el pago.</t>
  </si>
  <si>
    <t>Filtrar y buscar por el número de cédula o apellido del representante.</t>
  </si>
  <si>
    <t>Primero, filtra y busca utilizando el número de cédula o el apellido del representante. Luego, introduce los datos que se modificarán en el registro.</t>
  </si>
  <si>
    <t>La implementación de un sistema de inicio de sesión que garantice la seguridad de la información del programa.</t>
  </si>
  <si>
    <t>.</t>
  </si>
  <si>
    <t>Verificar que el representante a buscar se encuentre en el listado de representantes.</t>
  </si>
  <si>
    <t>Verificar que el registro del representante a modificar exista previamente en el listado de representantes.</t>
  </si>
  <si>
    <t>Verificar que el pago realizado por el representante se encuentre registrado en el listado de pagos.</t>
  </si>
  <si>
    <t>Verificar que el número de cédula del representante sea válido y que el monto ingresado no sean letras.</t>
  </si>
  <si>
    <t>Verificar que el número de cédula del representante sea válido.</t>
  </si>
  <si>
    <t>Verificar que las credenciales que se han ingresado permitan acceder al sistema.</t>
  </si>
  <si>
    <t>Ingresar los datos personales del representado(Cédula, apellido, nombre, correo electrónico, número de celular, dirección del domicilio y nombre del estudiante representado).</t>
  </si>
  <si>
    <t>Para mantener un control de los pagos realizados por los representantes.</t>
  </si>
  <si>
    <t>Para mantener seguro los datos almacenados.</t>
  </si>
  <si>
    <t>El programa debe crear una credencial y contraseña solo para el administrador.</t>
  </si>
  <si>
    <t>El programa debe registrar los pagos realizados por los representantes.</t>
  </si>
  <si>
    <t>El programa debe buscar la información registrada de los representantes.</t>
  </si>
  <si>
    <t>El programa debe búscar los pagos realizados por los representantes.</t>
  </si>
  <si>
    <t>El programa debe registrar los datos del representante en el sistema.</t>
  </si>
  <si>
    <t>El programa debe modificar los datos del representante que se ha ingresado.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</si>
</sst>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8" fillId="0" borderId="0" xfId="0" applyFont="1"/>
    <xf numFmtId="0" fontId="15" fillId="0" borderId="28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4" fontId="14" fillId="0" borderId="7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4" fillId="0" borderId="31" xfId="0" quotePrefix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9" zoomScaleNormal="100" workbookViewId="0">
      <selection activeCell="E10" sqref="E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64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3" t="s">
        <v>15</v>
      </c>
      <c r="C6" s="39" t="s">
        <v>56</v>
      </c>
      <c r="D6" s="39" t="s">
        <v>76</v>
      </c>
      <c r="E6" s="39" t="s">
        <v>75</v>
      </c>
      <c r="F6" s="31" t="s">
        <v>32</v>
      </c>
      <c r="G6" s="39" t="s">
        <v>65</v>
      </c>
      <c r="H6" s="39" t="s">
        <v>39</v>
      </c>
      <c r="I6" s="31" t="s">
        <v>40</v>
      </c>
      <c r="J6" s="32"/>
      <c r="K6" s="40" t="s">
        <v>17</v>
      </c>
      <c r="L6" s="41" t="s">
        <v>21</v>
      </c>
      <c r="M6" s="62" t="s">
        <v>72</v>
      </c>
      <c r="N6" s="31" t="s">
        <v>46</v>
      </c>
      <c r="O6" s="31" t="s">
        <v>47</v>
      </c>
    </row>
    <row r="7" spans="1:26" ht="93" customHeight="1" x14ac:dyDescent="0.2">
      <c r="B7" s="36" t="s">
        <v>35</v>
      </c>
      <c r="C7" s="51" t="s">
        <v>55</v>
      </c>
      <c r="D7" s="38" t="s">
        <v>80</v>
      </c>
      <c r="E7" s="38" t="s">
        <v>57</v>
      </c>
      <c r="F7" s="31" t="s">
        <v>32</v>
      </c>
      <c r="G7" s="38" t="s">
        <v>73</v>
      </c>
      <c r="H7" s="34" t="s">
        <v>39</v>
      </c>
      <c r="I7" s="34" t="s">
        <v>40</v>
      </c>
      <c r="J7" s="38"/>
      <c r="K7" s="40" t="s">
        <v>17</v>
      </c>
      <c r="L7" s="41" t="s">
        <v>21</v>
      </c>
      <c r="M7" s="38" t="s">
        <v>71</v>
      </c>
      <c r="N7" s="37" t="s">
        <v>66</v>
      </c>
      <c r="O7" s="34" t="s">
        <v>42</v>
      </c>
    </row>
    <row r="8" spans="1:26" ht="141" customHeight="1" x14ac:dyDescent="0.2">
      <c r="A8" s="7"/>
      <c r="B8" s="35" t="s">
        <v>36</v>
      </c>
      <c r="C8" s="37" t="s">
        <v>54</v>
      </c>
      <c r="D8" s="37" t="s">
        <v>77</v>
      </c>
      <c r="E8" s="37" t="s">
        <v>74</v>
      </c>
      <c r="F8" s="31" t="s">
        <v>32</v>
      </c>
      <c r="G8" s="37" t="s">
        <v>61</v>
      </c>
      <c r="H8" s="37" t="s">
        <v>39</v>
      </c>
      <c r="I8" s="37" t="s">
        <v>40</v>
      </c>
      <c r="J8" s="38"/>
      <c r="K8" s="40" t="s">
        <v>17</v>
      </c>
      <c r="L8" s="41" t="s">
        <v>21</v>
      </c>
      <c r="M8" s="37" t="s">
        <v>70</v>
      </c>
      <c r="N8" s="37" t="s">
        <v>66</v>
      </c>
      <c r="O8" s="37" t="s">
        <v>43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03.5" customHeight="1" x14ac:dyDescent="0.2">
      <c r="B9" s="30" t="s">
        <v>37</v>
      </c>
      <c r="C9" s="37" t="s">
        <v>52</v>
      </c>
      <c r="D9" s="37" t="s">
        <v>78</v>
      </c>
      <c r="E9" s="37" t="s">
        <v>58</v>
      </c>
      <c r="F9" s="31" t="s">
        <v>32</v>
      </c>
      <c r="G9" s="37" t="s">
        <v>63</v>
      </c>
      <c r="H9" s="37" t="s">
        <v>33</v>
      </c>
      <c r="I9" s="37" t="s">
        <v>34</v>
      </c>
      <c r="J9" s="38"/>
      <c r="K9" s="40" t="s">
        <v>17</v>
      </c>
      <c r="L9" s="41" t="s">
        <v>21</v>
      </c>
      <c r="M9" s="37" t="s">
        <v>67</v>
      </c>
      <c r="N9" s="37" t="s">
        <v>66</v>
      </c>
      <c r="O9" s="37" t="s">
        <v>44</v>
      </c>
    </row>
    <row r="10" spans="1:26" ht="96.75" customHeight="1" x14ac:dyDescent="0.2">
      <c r="B10" s="33" t="s">
        <v>50</v>
      </c>
      <c r="C10" s="37" t="s">
        <v>53</v>
      </c>
      <c r="D10" s="37" t="s">
        <v>79</v>
      </c>
      <c r="E10" s="44" t="s">
        <v>59</v>
      </c>
      <c r="F10" s="34" t="s">
        <v>32</v>
      </c>
      <c r="G10" s="37" t="s">
        <v>62</v>
      </c>
      <c r="H10" s="44" t="s">
        <v>38</v>
      </c>
      <c r="I10" s="44" t="s">
        <v>34</v>
      </c>
      <c r="J10" s="48"/>
      <c r="K10" s="45" t="s">
        <v>17</v>
      </c>
      <c r="L10" s="46" t="s">
        <v>21</v>
      </c>
      <c r="M10" s="44" t="s">
        <v>69</v>
      </c>
      <c r="N10" s="63" t="s">
        <v>66</v>
      </c>
      <c r="O10" s="44" t="s">
        <v>48</v>
      </c>
    </row>
    <row r="11" spans="1:26" ht="86.25" customHeight="1" x14ac:dyDescent="0.2">
      <c r="B11" s="58" t="s">
        <v>49</v>
      </c>
      <c r="C11" s="37" t="s">
        <v>51</v>
      </c>
      <c r="D11" s="49" t="s">
        <v>81</v>
      </c>
      <c r="E11" s="49" t="s">
        <v>60</v>
      </c>
      <c r="F11" s="59" t="s">
        <v>32</v>
      </c>
      <c r="G11" s="49" t="s">
        <v>64</v>
      </c>
      <c r="H11" s="37" t="s">
        <v>39</v>
      </c>
      <c r="I11" s="49" t="s">
        <v>41</v>
      </c>
      <c r="J11" s="60"/>
      <c r="K11" s="61" t="s">
        <v>17</v>
      </c>
      <c r="L11" s="41" t="s">
        <v>21</v>
      </c>
      <c r="M11" s="37" t="s">
        <v>68</v>
      </c>
      <c r="N11" s="49" t="s">
        <v>66</v>
      </c>
      <c r="O11" s="49" t="s">
        <v>45</v>
      </c>
      <c r="Q11" s="50"/>
    </row>
    <row r="12" spans="1:26" ht="101.25" customHeight="1" x14ac:dyDescent="0.2">
      <c r="B12" s="47"/>
      <c r="C12" s="53"/>
      <c r="D12" s="53"/>
      <c r="E12" s="53"/>
      <c r="F12" s="53"/>
      <c r="G12" s="53"/>
      <c r="H12" s="53"/>
      <c r="I12" s="53"/>
      <c r="J12" s="52"/>
      <c r="K12" s="53"/>
      <c r="L12" s="53"/>
      <c r="M12" s="52"/>
      <c r="N12" s="53"/>
      <c r="O12" s="53"/>
    </row>
    <row r="13" spans="1:26" ht="55.5" customHeight="1" x14ac:dyDescent="0.2">
      <c r="B13" s="5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</row>
    <row r="14" spans="1:26" ht="97.5" customHeight="1" x14ac:dyDescent="0.2">
      <c r="B14" s="47"/>
      <c r="C14" s="54"/>
      <c r="D14" s="54"/>
      <c r="E14" s="54"/>
      <c r="F14" s="54"/>
      <c r="G14" s="54"/>
      <c r="H14" s="54"/>
      <c r="I14" s="54"/>
      <c r="J14" s="55"/>
      <c r="K14" s="54"/>
      <c r="L14" s="54"/>
      <c r="M14" s="56"/>
      <c r="N14" s="56"/>
      <c r="O14" s="56"/>
    </row>
    <row r="15" spans="1:26" ht="72" customHeight="1" x14ac:dyDescent="0.2">
      <c r="B15" s="47"/>
      <c r="C15" s="54"/>
      <c r="D15" s="54"/>
      <c r="E15" s="54"/>
      <c r="F15" s="54"/>
      <c r="G15" s="54"/>
      <c r="H15" s="54"/>
      <c r="I15" s="54"/>
      <c r="J15" s="57"/>
      <c r="K15" s="54"/>
      <c r="L15" s="54"/>
      <c r="M15" s="48"/>
      <c r="N15" s="54"/>
      <c r="O15" s="54"/>
    </row>
    <row r="16" spans="1:26" ht="65.25" customHeight="1" x14ac:dyDescent="0.2">
      <c r="B16" s="47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">
      <c r="I18" s="1"/>
      <c r="J18" s="1"/>
      <c r="K18" s="9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42" t="s">
        <v>17</v>
      </c>
      <c r="L22" s="43" t="s">
        <v>16</v>
      </c>
      <c r="M22" s="4"/>
    </row>
    <row r="23" spans="9:13" ht="19.5" customHeight="1" x14ac:dyDescent="0.25">
      <c r="I23" s="1"/>
      <c r="J23" s="1"/>
      <c r="K23" s="42" t="s">
        <v>19</v>
      </c>
      <c r="L23" s="43" t="s">
        <v>20</v>
      </c>
      <c r="M23" s="4"/>
    </row>
    <row r="24" spans="9:13" ht="19.5" customHeight="1" x14ac:dyDescent="0.25">
      <c r="I24" s="1"/>
      <c r="J24" s="1"/>
      <c r="K24" s="42" t="s">
        <v>18</v>
      </c>
      <c r="L24" s="43" t="s">
        <v>21</v>
      </c>
      <c r="M24" s="4"/>
    </row>
    <row r="25" spans="9:13" ht="19.5" customHeight="1" x14ac:dyDescent="0.25">
      <c r="I25" s="1"/>
      <c r="J25" s="1"/>
      <c r="K25" s="42"/>
      <c r="L25" s="43" t="s">
        <v>22</v>
      </c>
      <c r="M25" s="4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">
      <c r="I992" s="3"/>
      <c r="J992" s="3"/>
      <c r="K992" s="8"/>
      <c r="L992" s="3"/>
    </row>
    <row r="993" spans="9:12" ht="15.75" customHeight="1" x14ac:dyDescent="0.2">
      <c r="I993" s="3"/>
      <c r="J993" s="3"/>
      <c r="K993" s="8"/>
      <c r="L993" s="3"/>
    </row>
    <row r="994" spans="9:12" ht="15.75" customHeight="1" x14ac:dyDescent="0.2"/>
    <row r="995" spans="9:12" ht="15.75" customHeight="1" x14ac:dyDescent="0.2"/>
    <row r="996" spans="9:12" ht="15.75" customHeight="1" x14ac:dyDescent="0.2"/>
    <row r="997" spans="9:12" ht="15.75" customHeight="1" x14ac:dyDescent="0.2"/>
    <row r="998" spans="9:12" ht="15.75" customHeight="1" x14ac:dyDescent="0.2"/>
    <row r="999" spans="9:12" ht="15.75" customHeight="1" x14ac:dyDescent="0.2"/>
    <row r="1000" spans="9:12" ht="15.75" customHeight="1" x14ac:dyDescent="0.2"/>
    <row r="1001" spans="9:12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K6:K15" xr:uid="{00000000-0002-0000-0000-000001000000}">
      <formula1>$K$22:$K$24</formula1>
    </dataValidation>
    <dataValidation type="list" allowBlank="1" showErrorMessage="1" sqref="L6:L15" xr:uid="{00000000-0002-0000-0000-000000000000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5" t="s">
        <v>23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88" t="s">
        <v>24</v>
      </c>
      <c r="F9" s="87"/>
      <c r="G9" s="13"/>
      <c r="H9" s="88" t="s">
        <v>11</v>
      </c>
      <c r="I9" s="87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37</v>
      </c>
      <c r="D10" s="16"/>
      <c r="E10" s="89" t="str">
        <f>VLOOKUP(C10,'Formato descripción HU'!B6:O17,5,0)</f>
        <v>Blanca Chicaiza</v>
      </c>
      <c r="F10" s="87"/>
      <c r="G10" s="17"/>
      <c r="H10" s="89" t="str">
        <f>VLOOKUP(C10,'Formato descripción HU'!B6:O17,11,0)</f>
        <v>Terminado</v>
      </c>
      <c r="I10" s="87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88" t="s">
        <v>10</v>
      </c>
      <c r="F12" s="87"/>
      <c r="G12" s="17"/>
      <c r="H12" s="88" t="s">
        <v>26</v>
      </c>
      <c r="I12" s="87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3 horas</v>
      </c>
      <c r="D13" s="16"/>
      <c r="E13" s="89" t="str">
        <f>VLOOKUP(C10,'Formato descripción HU'!B6:O17,10,0)</f>
        <v>Alta</v>
      </c>
      <c r="F13" s="87"/>
      <c r="G13" s="17"/>
      <c r="H13" s="89" t="str">
        <f>VLOOKUP(C10,'Formato descripción HU'!B6:O17,7,0)</f>
        <v>Anthony Caisaguano</v>
      </c>
      <c r="I13" s="87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66" t="s">
        <v>27</v>
      </c>
      <c r="D15" s="76" t="str">
        <f>VLOOKUP(C10,'Formato descripción HU'!B6:O17,3,0)</f>
        <v>El programa debe buscar la información registrada de los representantes.</v>
      </c>
      <c r="E15" s="70"/>
      <c r="F15" s="14"/>
      <c r="G15" s="66" t="s">
        <v>28</v>
      </c>
      <c r="H15" s="76" t="str">
        <f>VLOOKUP(C10,'Formato descripción HU'!B6:O17,4,0)</f>
        <v>Para facilitar la verificación, actualización y mantenimiento de los registros, ahorrando tiempo.</v>
      </c>
      <c r="I15" s="91"/>
      <c r="J15" s="70"/>
      <c r="K15" s="14"/>
      <c r="L15" s="66" t="s">
        <v>29</v>
      </c>
      <c r="M15" s="76" t="str">
        <f>VLOOKUP(C10,'Formato descripción HU'!B6:O17,6,0)</f>
        <v>Filtrar y buscar por el número de cédula o apellido del representante.</v>
      </c>
      <c r="N15" s="77"/>
      <c r="O15" s="78"/>
      <c r="P15" s="29"/>
    </row>
    <row r="16" spans="2:16" ht="19.5" customHeight="1" x14ac:dyDescent="0.2">
      <c r="B16" s="28"/>
      <c r="C16" s="67"/>
      <c r="D16" s="74"/>
      <c r="E16" s="75"/>
      <c r="F16" s="14"/>
      <c r="G16" s="67"/>
      <c r="H16" s="74"/>
      <c r="I16" s="92"/>
      <c r="J16" s="75"/>
      <c r="K16" s="14"/>
      <c r="L16" s="67"/>
      <c r="M16" s="79"/>
      <c r="N16" s="80"/>
      <c r="O16" s="81"/>
      <c r="P16" s="29"/>
    </row>
    <row r="17" spans="2:16" ht="19.5" customHeight="1" x14ac:dyDescent="0.2">
      <c r="B17" s="28"/>
      <c r="C17" s="68"/>
      <c r="D17" s="71"/>
      <c r="E17" s="72"/>
      <c r="F17" s="14"/>
      <c r="G17" s="68"/>
      <c r="H17" s="71"/>
      <c r="I17" s="93"/>
      <c r="J17" s="72"/>
      <c r="K17" s="14"/>
      <c r="L17" s="68"/>
      <c r="M17" s="82"/>
      <c r="N17" s="83"/>
      <c r="O17" s="84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9" t="s">
        <v>30</v>
      </c>
      <c r="D19" s="70"/>
      <c r="E19" s="94" t="str">
        <f>VLOOKUP(C10,'Formato descripción HU'!B6:O17,14,0)</f>
        <v>Buscar en el registro del representante</v>
      </c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29"/>
    </row>
    <row r="20" spans="2:16" ht="19.5" customHeight="1" x14ac:dyDescent="0.2">
      <c r="B20" s="28"/>
      <c r="C20" s="71"/>
      <c r="D20" s="72"/>
      <c r="E20" s="97"/>
      <c r="F20" s="98"/>
      <c r="G20" s="98"/>
      <c r="H20" s="98"/>
      <c r="I20" s="98"/>
      <c r="J20" s="98"/>
      <c r="K20" s="98"/>
      <c r="L20" s="98"/>
      <c r="M20" s="98"/>
      <c r="N20" s="98"/>
      <c r="O20" s="99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73" t="s">
        <v>31</v>
      </c>
      <c r="D22" s="70"/>
      <c r="E22" s="76" t="str">
        <f>VLOOKUP(C10,'Formato descripción HU'!B6:O17,12,0)</f>
        <v>Verificar que el representante a buscar se encuentre en el listado de representantes.</v>
      </c>
      <c r="F22" s="77"/>
      <c r="G22" s="77"/>
      <c r="H22" s="78"/>
      <c r="I22" s="14"/>
      <c r="J22" s="73" t="s">
        <v>13</v>
      </c>
      <c r="K22" s="70"/>
      <c r="L22" s="90" t="str">
        <f>VLOOKUP(C10,'Formato descripción HU'!B6:O17,13,0)</f>
        <v>.</v>
      </c>
      <c r="M22" s="91"/>
      <c r="N22" s="91"/>
      <c r="O22" s="70"/>
      <c r="P22" s="29"/>
    </row>
    <row r="23" spans="2:16" ht="19.5" customHeight="1" x14ac:dyDescent="0.2">
      <c r="B23" s="28"/>
      <c r="C23" s="74"/>
      <c r="D23" s="75"/>
      <c r="E23" s="79"/>
      <c r="F23" s="80"/>
      <c r="G23" s="80"/>
      <c r="H23" s="81"/>
      <c r="I23" s="14"/>
      <c r="J23" s="74"/>
      <c r="K23" s="75"/>
      <c r="L23" s="74"/>
      <c r="M23" s="92"/>
      <c r="N23" s="92"/>
      <c r="O23" s="75"/>
      <c r="P23" s="29"/>
    </row>
    <row r="24" spans="2:16" ht="19.5" customHeight="1" x14ac:dyDescent="0.2">
      <c r="B24" s="28"/>
      <c r="C24" s="71"/>
      <c r="D24" s="72"/>
      <c r="E24" s="82"/>
      <c r="F24" s="83"/>
      <c r="G24" s="83"/>
      <c r="H24" s="84"/>
      <c r="I24" s="14"/>
      <c r="J24" s="71"/>
      <c r="K24" s="72"/>
      <c r="L24" s="71"/>
      <c r="M24" s="93"/>
      <c r="N24" s="93"/>
      <c r="O24" s="72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HP</cp:lastModifiedBy>
  <cp:revision/>
  <dcterms:created xsi:type="dcterms:W3CDTF">2019-10-21T15:37:14Z</dcterms:created>
  <dcterms:modified xsi:type="dcterms:W3CDTF">2025-02-22T23:36:19Z</dcterms:modified>
  <cp:category/>
  <cp:contentStatus/>
</cp:coreProperties>
</file>