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/>
  <mc:AlternateContent xmlns:mc="http://schemas.openxmlformats.org/markup-compatibility/2006">
    <mc:Choice Requires="x15">
      <x15ac:absPath xmlns:x15ac="http://schemas.microsoft.com/office/spreadsheetml/2010/11/ac" url="/Users/yestinyang/MITx_Supply_Chain_Management/SC1x/W10/"/>
    </mc:Choice>
  </mc:AlternateContent>
  <xr:revisionPtr revIDLastSave="0" documentId="13_ncr:1_{E0CDF343-53B1-6E4C-8EBB-76362A1FEBE9}" xr6:coauthVersionLast="43" xr6:coauthVersionMax="43" xr10:uidLastSave="{00000000-0000-0000-0000-000000000000}"/>
  <bookViews>
    <workbookView xWindow="14400" yWindow="460" windowWidth="14400" windowHeight="16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" i="1" l="1"/>
  <c r="B3" i="1"/>
  <c r="B12" i="1"/>
  <c r="B8" i="1"/>
  <c r="B14" i="1" s="1"/>
  <c r="B13" i="1" l="1"/>
  <c r="B15" i="1" s="1"/>
  <c r="B16" i="1" s="1"/>
  <c r="B17" i="1"/>
  <c r="B11" i="1"/>
  <c r="B18" i="1" l="1"/>
  <c r="B19" i="1" s="1"/>
</calcChain>
</file>

<file path=xl/sharedStrings.xml><?xml version="1.0" encoding="utf-8"?>
<sst xmlns="http://schemas.openxmlformats.org/spreadsheetml/2006/main" count="21" uniqueCount="20">
  <si>
    <t>D mean</t>
  </si>
  <si>
    <t>D std</t>
  </si>
  <si>
    <t>L mean</t>
  </si>
  <si>
    <t>L std</t>
  </si>
  <si>
    <t>Cost</t>
  </si>
  <si>
    <t>CSL</t>
  </si>
  <si>
    <t>Holding</t>
  </si>
  <si>
    <t>Year</t>
  </si>
  <si>
    <t>Order</t>
  </si>
  <si>
    <t>Mean DL</t>
  </si>
  <si>
    <t>Std DL</t>
  </si>
  <si>
    <t>C of unit hold</t>
  </si>
  <si>
    <t>SS</t>
  </si>
  <si>
    <t>C of SS</t>
  </si>
  <si>
    <t>Pipeline</t>
  </si>
  <si>
    <t>C of PL</t>
  </si>
  <si>
    <t>C of all hold</t>
  </si>
  <si>
    <t>Transport</t>
  </si>
  <si>
    <t>EOQ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</si>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</sst>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D9" sqref="D9:E13"/>
    </sheetView>
  </sheetViews>
  <sheetFormatPr baseColWidth="10" defaultColWidth="9" defaultRowHeight="15" x14ac:dyDescent="0.2"/>
  <cols>
    <col min="1" max="1" width="12.1640625" customWidth="1"/>
    <col min="2" max="2" width="9" customWidth="1"/>
    <col min="4" max="4" width="12.6640625"/>
  </cols>
  <sheetData>
    <row r="1" spans="1:3" x14ac:dyDescent="0.2">
      <c r="A1" t="s">
        <v>0</v>
      </c>
      <c r="B1">
        <v>430</v>
      </c>
    </row>
    <row r="2" spans="1:3" x14ac:dyDescent="0.2">
      <c r="A2" t="s">
        <v>1</v>
      </c>
      <c r="B2">
        <v>43</v>
      </c>
    </row>
    <row r="3" spans="1:3" x14ac:dyDescent="0.2">
      <c r="A3" t="s">
        <v>2</v>
      </c>
      <c r="B3">
        <f>38/350</f>
        <v>0.10857142857142857</v>
      </c>
      <c r="C3" s="1" t="s">
        <v>19</v>
      </c>
    </row>
    <row r="4" spans="1:3" x14ac:dyDescent="0.2">
      <c r="A4" t="s">
        <v>3</v>
      </c>
      <c r="B4">
        <f>9.5/350</f>
        <v>2.7142857142857142E-2</v>
      </c>
      <c r="C4" s="1" t="s">
        <v>19</v>
      </c>
    </row>
    <row r="5" spans="1:3" x14ac:dyDescent="0.2">
      <c r="A5" t="s">
        <v>4</v>
      </c>
      <c r="B5">
        <v>25000</v>
      </c>
    </row>
    <row r="6" spans="1:3" x14ac:dyDescent="0.2">
      <c r="A6" t="s">
        <v>17</v>
      </c>
      <c r="B6">
        <v>2340</v>
      </c>
    </row>
    <row r="7" spans="1:3" x14ac:dyDescent="0.2">
      <c r="A7" t="s">
        <v>5</v>
      </c>
      <c r="B7">
        <v>0.95</v>
      </c>
    </row>
    <row r="8" spans="1:3" x14ac:dyDescent="0.2">
      <c r="A8" t="s">
        <v>6</v>
      </c>
      <c r="B8">
        <f>(B5+B6)*0.2</f>
        <v>5468</v>
      </c>
      <c r="C8" t="s">
        <v>7</v>
      </c>
    </row>
    <row r="9" spans="1:3" x14ac:dyDescent="0.2">
      <c r="A9" t="s">
        <v>8</v>
      </c>
      <c r="B9">
        <v>2500</v>
      </c>
    </row>
    <row r="11" spans="1:3" x14ac:dyDescent="0.2">
      <c r="A11" t="s">
        <v>18</v>
      </c>
      <c r="B11">
        <f>SQRT(2*B1*B9/B8)</f>
        <v>19.829190131542443</v>
      </c>
    </row>
    <row r="12" spans="1:3" x14ac:dyDescent="0.2">
      <c r="A12" t="s">
        <v>9</v>
      </c>
      <c r="B12">
        <f>B1*B3</f>
        <v>46.685714285714283</v>
      </c>
    </row>
    <row r="13" spans="1:3" x14ac:dyDescent="0.2">
      <c r="A13" t="s">
        <v>10</v>
      </c>
      <c r="B13">
        <f>SQRT(B3*(B2^2)+(B1*B4)^2)</f>
        <v>18.356764865480262</v>
      </c>
    </row>
    <row r="14" spans="1:3" x14ac:dyDescent="0.2">
      <c r="A14" t="s">
        <v>11</v>
      </c>
      <c r="B14">
        <f>B8</f>
        <v>5468</v>
      </c>
    </row>
    <row r="15" spans="1:3" x14ac:dyDescent="0.2">
      <c r="A15" t="s">
        <v>12</v>
      </c>
      <c r="B15">
        <f>_xlfn.NORM.S.INV(B7)*B13</f>
        <v>30.194191268080552</v>
      </c>
    </row>
    <row r="16" spans="1:3" x14ac:dyDescent="0.2">
      <c r="A16" t="s">
        <v>13</v>
      </c>
      <c r="B16">
        <f>B15*B14</f>
        <v>165101.83785386445</v>
      </c>
    </row>
    <row r="17" spans="1:2" x14ac:dyDescent="0.2">
      <c r="A17" t="s">
        <v>14</v>
      </c>
      <c r="B17">
        <f>B3*B1</f>
        <v>46.685714285714283</v>
      </c>
    </row>
    <row r="18" spans="1:2" x14ac:dyDescent="0.2">
      <c r="A18" t="s">
        <v>15</v>
      </c>
      <c r="B18">
        <f>B17*B14</f>
        <v>255277.48571428569</v>
      </c>
    </row>
    <row r="19" spans="1:2" x14ac:dyDescent="0.2">
      <c r="A19" t="s">
        <v>16</v>
      </c>
      <c r="B19">
        <f>B18+B16</f>
        <v>420379.32356815017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Yue Yang</cp:lastModifiedBy>
  <dcterms:created xsi:type="dcterms:W3CDTF">2019-04-01T00:57:00Z</dcterms:created>
  <dcterms:modified xsi:type="dcterms:W3CDTF">2019-04-01T16:14:07Z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1033-2.4.1.841</vt:lpwstr>
  </property>
</Properties>
</file>