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40"/>
  </bookViews>
  <sheets>
    <sheet name="Q1" sheetId="2" r:id="rId1"/>
    <sheet name="Sheet1" sheetId="1" r:id="rId2"/>
  </sheets>
  <definedNames>
    <definedName name="_xlnm._FilterDatabase" localSheetId="0" hidden="1">'Q1'!$A$3:$AQ$11</definedName>
    <definedName name="solver_adj" localSheetId="0" hidden="1">'Q1'!$C$5:$AL$5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0</definedName>
    <definedName name="solver_lhs1" localSheetId="0" hidden="1">'Q1'!$AM$10:$AM$12</definedName>
    <definedName name="solver_lhs2" localSheetId="0" hidden="1">'Q1'!$AM$15:$AM$20</definedName>
    <definedName name="solver_lhs3" localSheetId="0" hidden="1">'Q1'!$AM$23:$AM$26</definedName>
    <definedName name="solver_lin" localSheetId="0" hidden="1">1</definedName>
    <definedName name="solver_mip" localSheetId="0" hidden="1">0</definedName>
    <definedName name="solver_mni" localSheetId="0" hidden="1">30</definedName>
    <definedName name="solver_mrt" localSheetId="0" hidden="1">0.075</definedName>
    <definedName name="solver_msl" localSheetId="0" hidden="1">0</definedName>
    <definedName name="solver_neg" localSheetId="0" hidden="1">1</definedName>
    <definedName name="solver_nod" localSheetId="0" hidden="1">0</definedName>
    <definedName name="solver_num" localSheetId="0" hidden="1">4</definedName>
    <definedName name="solver_opt" localSheetId="0" hidden="1">'Q1'!$B$3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hs1" localSheetId="0" hidden="1">'Q1'!$AO$10:$AO$12</definedName>
    <definedName name="solver_rhs2" localSheetId="0" hidden="1">'Q1'!$AO$15:$AO$20</definedName>
    <definedName name="solver_rhs3" localSheetId="0" hidden="1">'Q1'!$AO$23:$AO$26</definedName>
    <definedName name="solver_rlx" localSheetId="0" hidden="1">0</definedName>
    <definedName name="solver_rsd" localSheetId="0" hidden="1">0</definedName>
    <definedName name="solver_scl" localSheetId="0" hidden="1">1</definedName>
    <definedName name="solver_sho" localSheetId="0" hidden="1">0</definedName>
    <definedName name="solver_ssz" localSheetId="0" hidden="1">100</definedName>
    <definedName name="solver_tim" localSheetId="0" hidden="1">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olver_lhs4" localSheetId="0" hidden="1">'Q1'!$AM$29:$AM$32</definedName>
    <definedName name="solver_rel4" localSheetId="0" hidden="1">1</definedName>
    <definedName name="solver_rhs4" localSheetId="0" hidden="1">'Q1'!$AO$29:$AO$32</definedName>
  </definedNames>
  <calcPr calcId="144525" concurrentCalc="0"/>
</workbook>
</file>

<file path=xl/sharedStrings.xml><?xml version="1.0" encoding="utf-8"?>
<sst xmlns="http://schemas.openxmlformats.org/spreadsheetml/2006/main" count="68">
  <si>
    <t>SandyCo - Transhipment Problem Example</t>
  </si>
  <si>
    <t xml:space="preserve">z = </t>
  </si>
  <si>
    <t>Plant to Centers</t>
  </si>
  <si>
    <t>Centers to Regions</t>
  </si>
  <si>
    <t>x1A</t>
  </si>
  <si>
    <t>x1B</t>
  </si>
  <si>
    <t>x1C</t>
  </si>
  <si>
    <t>x1D</t>
  </si>
  <si>
    <t>x2A</t>
  </si>
  <si>
    <t>x2B</t>
  </si>
  <si>
    <t>x2C</t>
  </si>
  <si>
    <t>x2D</t>
  </si>
  <si>
    <t>x3A</t>
  </si>
  <si>
    <t>x3B</t>
  </si>
  <si>
    <t>x3C</t>
  </si>
  <si>
    <t>x3D</t>
  </si>
  <si>
    <t>xA1</t>
  </si>
  <si>
    <t>xA2</t>
  </si>
  <si>
    <t>xA3</t>
  </si>
  <si>
    <t>xA4</t>
  </si>
  <si>
    <t>xA5</t>
  </si>
  <si>
    <t>xA6</t>
  </si>
  <si>
    <t>xB1</t>
  </si>
  <si>
    <t>xB2</t>
  </si>
  <si>
    <t>xB3</t>
  </si>
  <si>
    <t>xB4</t>
  </si>
  <si>
    <t>xB5</t>
  </si>
  <si>
    <t>xB6</t>
  </si>
  <si>
    <t>xC1</t>
  </si>
  <si>
    <t>xC2</t>
  </si>
  <si>
    <t>xC3</t>
  </si>
  <si>
    <t>xC4</t>
  </si>
  <si>
    <t>xC5</t>
  </si>
  <si>
    <t>xC6</t>
  </si>
  <si>
    <t>xD1</t>
  </si>
  <si>
    <t>xD2</t>
  </si>
  <si>
    <t>xD3</t>
  </si>
  <si>
    <t>xD4</t>
  </si>
  <si>
    <t>xD5</t>
  </si>
  <si>
    <t>xD6</t>
  </si>
  <si>
    <t>Dec Vars</t>
  </si>
  <si>
    <t>Distance</t>
  </si>
  <si>
    <t>Cost $/ton</t>
  </si>
  <si>
    <t>Supply Constraints</t>
  </si>
  <si>
    <t>LHS</t>
  </si>
  <si>
    <t>RHS</t>
  </si>
  <si>
    <t>Plant 1</t>
  </si>
  <si>
    <t>≤</t>
  </si>
  <si>
    <t>Plant 2</t>
  </si>
  <si>
    <t>Plant 3</t>
  </si>
  <si>
    <t>Demand Constraints</t>
  </si>
  <si>
    <t>Region 1</t>
  </si>
  <si>
    <t>≥</t>
  </si>
  <si>
    <t>Region 2</t>
  </si>
  <si>
    <t>Region 3</t>
  </si>
  <si>
    <t>Region 4</t>
  </si>
  <si>
    <t>Region 5</t>
  </si>
  <si>
    <t>Region 6</t>
  </si>
  <si>
    <t>Conservation of Flow Constraints</t>
  </si>
  <si>
    <t>Center A</t>
  </si>
  <si>
    <t>=</t>
  </si>
  <si>
    <t>Center B</t>
  </si>
  <si>
    <t>Center C</t>
  </si>
  <si>
    <t>Center D</t>
  </si>
  <si>
    <t>Capacity of DC</t>
  </si>
  <si>
    <t>&lt;=</t>
  </si>
  <si>
    <t>plant to DC</t>
  </si>
  <si>
    <t>DC to market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</si>
</sst>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16" fillId="12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10" borderId="20" applyNumberFormat="0" applyFont="0" applyAlignment="0" applyProtection="0">
      <alignment vertical="center"/>
    </xf>
    <xf numFmtId="0" fontId="11" fillId="8" borderId="1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2" borderId="19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4" borderId="17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3" fillId="2" borderId="1" xfId="2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0" fontId="1" fillId="0" borderId="6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1" fillId="0" borderId="12" xfId="0" applyFont="1" applyFill="1" applyBorder="1" applyAlignment="1"/>
    <xf numFmtId="0" fontId="1" fillId="0" borderId="11" xfId="0" applyFont="1" applyFill="1" applyBorder="1" applyAlignment="1"/>
    <xf numFmtId="0" fontId="1" fillId="0" borderId="13" xfId="0" applyFont="1" applyFill="1" applyBorder="1" applyAlignment="1"/>
    <xf numFmtId="0" fontId="1" fillId="0" borderId="12" xfId="0" applyFont="1" applyFill="1" applyBorder="1" applyAlignment="1"/>
    <xf numFmtId="0" fontId="1" fillId="0" borderId="14" xfId="0" applyFont="1" applyFill="1" applyBorder="1" applyAlignment="1"/>
    <xf numFmtId="0" fontId="1" fillId="0" borderId="15" xfId="0" applyFont="1" applyFill="1" applyBorder="1" applyAlignment="1"/>
    <xf numFmtId="0" fontId="1" fillId="0" borderId="13" xfId="0" applyFont="1" applyFill="1" applyBorder="1" applyAlignment="1"/>
    <xf numFmtId="0" fontId="1" fillId="0" borderId="15" xfId="0" applyFont="1" applyFill="1" applyBorder="1" applyAlignment="1"/>
    <xf numFmtId="0" fontId="2" fillId="0" borderId="0" xfId="0" applyFont="1" applyFill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5" xfId="0" applyFont="1" applyFill="1" applyBorder="1" applyAlignment="1"/>
    <xf numFmtId="0" fontId="1" fillId="0" borderId="5" xfId="0" applyFont="1" applyFill="1" applyBorder="1" applyAlignment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35"/>
  <sheetViews>
    <sheetView tabSelected="1" zoomScale="85" zoomScaleNormal="85" workbookViewId="0">
      <selection activeCell="AC18" sqref="AC18"/>
    </sheetView>
  </sheetViews>
  <sheetFormatPr defaultColWidth="11.6875" defaultRowHeight="14.8"/>
  <cols>
    <col min="1" max="1" width="11.6875" style="1"/>
    <col min="2" max="2" width="12.5703125" style="1" customWidth="1"/>
    <col min="3" max="22" width="5.84375" style="2" customWidth="1"/>
    <col min="23" max="39" width="5.84375" style="1" customWidth="1"/>
    <col min="40" max="40" width="2.296875" style="1" customWidth="1"/>
    <col min="41" max="41" width="4.953125" style="2" customWidth="1"/>
    <col min="42" max="42" width="13.5" style="1"/>
    <col min="43" max="16384" width="11.6875" style="1"/>
  </cols>
  <sheetData>
    <row r="1" spans="1:1">
      <c r="A1" s="1" t="s">
        <v>0</v>
      </c>
    </row>
    <row r="2" ht="15.55"/>
    <row r="3" spans="1:38">
      <c r="A3" s="3" t="s">
        <v>1</v>
      </c>
      <c r="B3" s="4">
        <f>SUMPRODUCT(C5:AL5,C7:AL7)</f>
        <v>6229.3</v>
      </c>
      <c r="C3" s="5" t="s">
        <v>2</v>
      </c>
      <c r="D3" s="6"/>
      <c r="E3" s="6"/>
      <c r="F3" s="20"/>
      <c r="G3" s="21"/>
      <c r="H3" s="21"/>
      <c r="I3" s="21"/>
      <c r="J3" s="21"/>
      <c r="K3" s="21"/>
      <c r="L3" s="21"/>
      <c r="M3" s="21"/>
      <c r="N3" s="21"/>
      <c r="O3" s="5" t="s">
        <v>3</v>
      </c>
      <c r="P3" s="6"/>
      <c r="Q3" s="6"/>
      <c r="R3" s="6"/>
      <c r="S3" s="6"/>
      <c r="T3" s="6"/>
      <c r="U3" s="6"/>
      <c r="V3" s="6"/>
      <c r="W3" s="20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3:38">
      <c r="C4" s="7" t="s">
        <v>4</v>
      </c>
      <c r="D4" s="8" t="s">
        <v>5</v>
      </c>
      <c r="E4" s="2" t="s">
        <v>6</v>
      </c>
      <c r="F4" s="2" t="s">
        <v>7</v>
      </c>
      <c r="G4" s="8" t="s">
        <v>8</v>
      </c>
      <c r="H4" s="22" t="s">
        <v>9</v>
      </c>
      <c r="I4" s="2" t="s">
        <v>10</v>
      </c>
      <c r="J4" s="26" t="s">
        <v>11</v>
      </c>
      <c r="K4" s="26" t="s">
        <v>12</v>
      </c>
      <c r="L4" s="26" t="s">
        <v>13</v>
      </c>
      <c r="M4" s="26" t="s">
        <v>14</v>
      </c>
      <c r="N4" s="26" t="s">
        <v>15</v>
      </c>
      <c r="O4" s="7" t="s">
        <v>16</v>
      </c>
      <c r="P4" s="8" t="s">
        <v>17</v>
      </c>
      <c r="Q4" s="8" t="s">
        <v>18</v>
      </c>
      <c r="R4" s="8" t="s">
        <v>19</v>
      </c>
      <c r="S4" s="8" t="s">
        <v>20</v>
      </c>
      <c r="T4" s="8" t="s">
        <v>21</v>
      </c>
      <c r="U4" s="8" t="s">
        <v>22</v>
      </c>
      <c r="V4" s="8" t="s">
        <v>23</v>
      </c>
      <c r="W4" s="22" t="s">
        <v>24</v>
      </c>
      <c r="X4" s="2" t="s">
        <v>25</v>
      </c>
      <c r="Y4" s="2" t="s">
        <v>26</v>
      </c>
      <c r="Z4" s="2" t="s">
        <v>27</v>
      </c>
      <c r="AA4" s="7" t="s">
        <v>28</v>
      </c>
      <c r="AB4" s="8" t="s">
        <v>29</v>
      </c>
      <c r="AC4" s="8" t="s">
        <v>30</v>
      </c>
      <c r="AD4" s="8" t="s">
        <v>31</v>
      </c>
      <c r="AE4" s="8" t="s">
        <v>32</v>
      </c>
      <c r="AF4" s="8" t="s">
        <v>33</v>
      </c>
      <c r="AG4" s="7" t="s">
        <v>34</v>
      </c>
      <c r="AH4" s="8" t="s">
        <v>35</v>
      </c>
      <c r="AI4" s="8" t="s">
        <v>36</v>
      </c>
      <c r="AJ4" s="8" t="s">
        <v>37</v>
      </c>
      <c r="AK4" s="8" t="s">
        <v>38</v>
      </c>
      <c r="AL4" s="8" t="s">
        <v>39</v>
      </c>
    </row>
    <row r="5" spans="2:38">
      <c r="B5" s="9" t="s">
        <v>40</v>
      </c>
      <c r="C5" s="10">
        <v>0</v>
      </c>
      <c r="D5" s="10">
        <v>0</v>
      </c>
      <c r="E5" s="10">
        <v>5</v>
      </c>
      <c r="F5" s="10">
        <v>0</v>
      </c>
      <c r="G5" s="10">
        <v>0</v>
      </c>
      <c r="H5" s="10">
        <v>3</v>
      </c>
      <c r="I5" s="10">
        <v>7</v>
      </c>
      <c r="J5" s="10">
        <v>30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3</v>
      </c>
      <c r="Y5" s="10">
        <v>0</v>
      </c>
      <c r="Z5" s="10">
        <v>0</v>
      </c>
      <c r="AA5" s="10">
        <v>0</v>
      </c>
      <c r="AB5" s="10">
        <v>0</v>
      </c>
      <c r="AC5" s="10">
        <v>12</v>
      </c>
      <c r="AD5" s="10">
        <v>0</v>
      </c>
      <c r="AE5" s="10">
        <v>0</v>
      </c>
      <c r="AF5" s="10">
        <v>0</v>
      </c>
      <c r="AG5" s="10">
        <v>10</v>
      </c>
      <c r="AH5" s="10">
        <v>7</v>
      </c>
      <c r="AI5" s="10">
        <v>0</v>
      </c>
      <c r="AJ5" s="10">
        <v>0</v>
      </c>
      <c r="AK5" s="10">
        <v>9</v>
      </c>
      <c r="AL5" s="10">
        <v>4</v>
      </c>
    </row>
    <row r="6" spans="2:38">
      <c r="B6" s="9" t="s">
        <v>41</v>
      </c>
      <c r="C6" s="11">
        <v>130</v>
      </c>
      <c r="D6" s="12">
        <v>110</v>
      </c>
      <c r="E6" s="2">
        <v>100</v>
      </c>
      <c r="F6" s="2">
        <v>150</v>
      </c>
      <c r="G6" s="2">
        <v>70</v>
      </c>
      <c r="H6" s="23">
        <v>80</v>
      </c>
      <c r="I6" s="2">
        <v>90</v>
      </c>
      <c r="J6" s="30">
        <v>60</v>
      </c>
      <c r="K6" s="30">
        <v>120</v>
      </c>
      <c r="L6" s="30">
        <v>130</v>
      </c>
      <c r="M6" s="30">
        <v>130</v>
      </c>
      <c r="N6" s="30">
        <v>100</v>
      </c>
      <c r="O6" s="11">
        <v>10</v>
      </c>
      <c r="P6" s="12">
        <v>30</v>
      </c>
      <c r="Q6" s="12">
        <v>30</v>
      </c>
      <c r="R6" s="12">
        <v>50</v>
      </c>
      <c r="S6" s="12">
        <v>100</v>
      </c>
      <c r="T6" s="12">
        <v>50</v>
      </c>
      <c r="U6" s="12">
        <v>20</v>
      </c>
      <c r="V6" s="12">
        <v>40</v>
      </c>
      <c r="W6" s="23">
        <v>15</v>
      </c>
      <c r="X6" s="2">
        <v>40</v>
      </c>
      <c r="Y6" s="2">
        <v>110</v>
      </c>
      <c r="Z6" s="2">
        <v>40</v>
      </c>
      <c r="AA6" s="2">
        <v>50</v>
      </c>
      <c r="AB6" s="2">
        <v>40</v>
      </c>
      <c r="AC6" s="2">
        <v>5</v>
      </c>
      <c r="AD6" s="2">
        <v>50</v>
      </c>
      <c r="AE6" s="2">
        <v>100</v>
      </c>
      <c r="AF6" s="2">
        <v>20</v>
      </c>
      <c r="AG6" s="2">
        <v>10</v>
      </c>
      <c r="AH6" s="2">
        <v>5</v>
      </c>
      <c r="AI6" s="2">
        <v>50</v>
      </c>
      <c r="AJ6" s="2">
        <v>90</v>
      </c>
      <c r="AK6" s="2">
        <v>65</v>
      </c>
      <c r="AL6" s="2">
        <v>40</v>
      </c>
    </row>
    <row r="7" spans="2:38">
      <c r="B7" s="9" t="s">
        <v>42</v>
      </c>
      <c r="C7" s="7">
        <f>C6*$C$34</f>
        <v>183.3</v>
      </c>
      <c r="D7" s="7">
        <f t="shared" ref="D7:N7" si="0">D6*$C$34</f>
        <v>155.1</v>
      </c>
      <c r="E7" s="7">
        <f t="shared" si="0"/>
        <v>141</v>
      </c>
      <c r="F7" s="7">
        <f t="shared" si="0"/>
        <v>211.5</v>
      </c>
      <c r="G7" s="7">
        <f t="shared" si="0"/>
        <v>98.7</v>
      </c>
      <c r="H7" s="7">
        <f t="shared" si="0"/>
        <v>112.8</v>
      </c>
      <c r="I7" s="7">
        <f t="shared" si="0"/>
        <v>126.9</v>
      </c>
      <c r="J7" s="7">
        <f t="shared" si="0"/>
        <v>84.6</v>
      </c>
      <c r="K7" s="7">
        <f t="shared" si="0"/>
        <v>169.2</v>
      </c>
      <c r="L7" s="7">
        <f t="shared" si="0"/>
        <v>183.3</v>
      </c>
      <c r="M7" s="7">
        <f t="shared" si="0"/>
        <v>183.3</v>
      </c>
      <c r="N7" s="7">
        <f t="shared" si="0"/>
        <v>141</v>
      </c>
      <c r="O7" s="7">
        <f>O6*$C$35</f>
        <v>16.6</v>
      </c>
      <c r="P7" s="7">
        <f t="shared" ref="P7:AL7" si="1">P6*$C$35</f>
        <v>49.8</v>
      </c>
      <c r="Q7" s="7">
        <f t="shared" si="1"/>
        <v>49.8</v>
      </c>
      <c r="R7" s="7">
        <f t="shared" si="1"/>
        <v>83</v>
      </c>
      <c r="S7" s="7">
        <f t="shared" si="1"/>
        <v>166</v>
      </c>
      <c r="T7" s="7">
        <f t="shared" si="1"/>
        <v>83</v>
      </c>
      <c r="U7" s="7">
        <f t="shared" si="1"/>
        <v>33.2</v>
      </c>
      <c r="V7" s="7">
        <f t="shared" si="1"/>
        <v>66.4</v>
      </c>
      <c r="W7" s="7">
        <f t="shared" si="1"/>
        <v>24.9</v>
      </c>
      <c r="X7" s="7">
        <f t="shared" si="1"/>
        <v>66.4</v>
      </c>
      <c r="Y7" s="7">
        <f t="shared" si="1"/>
        <v>182.6</v>
      </c>
      <c r="Z7" s="7">
        <f t="shared" si="1"/>
        <v>66.4</v>
      </c>
      <c r="AA7" s="7">
        <f t="shared" si="1"/>
        <v>83</v>
      </c>
      <c r="AB7" s="7">
        <f t="shared" si="1"/>
        <v>66.4</v>
      </c>
      <c r="AC7" s="7">
        <f t="shared" si="1"/>
        <v>8.3</v>
      </c>
      <c r="AD7" s="7">
        <f t="shared" si="1"/>
        <v>83</v>
      </c>
      <c r="AE7" s="7">
        <f t="shared" si="1"/>
        <v>166</v>
      </c>
      <c r="AF7" s="7">
        <f t="shared" si="1"/>
        <v>33.2</v>
      </c>
      <c r="AG7" s="7">
        <f t="shared" si="1"/>
        <v>16.6</v>
      </c>
      <c r="AH7" s="7">
        <f t="shared" si="1"/>
        <v>8.3</v>
      </c>
      <c r="AI7" s="7">
        <f t="shared" si="1"/>
        <v>83</v>
      </c>
      <c r="AJ7" s="7">
        <f t="shared" si="1"/>
        <v>149.4</v>
      </c>
      <c r="AK7" s="7">
        <f t="shared" si="1"/>
        <v>107.9</v>
      </c>
      <c r="AL7" s="7">
        <f t="shared" si="1"/>
        <v>66.4</v>
      </c>
    </row>
    <row r="8" spans="2:23">
      <c r="B8" s="9"/>
      <c r="C8" s="13"/>
      <c r="D8" s="14"/>
      <c r="E8" s="14"/>
      <c r="F8" s="24"/>
      <c r="G8" s="25"/>
      <c r="H8" s="25"/>
      <c r="I8" s="25"/>
      <c r="J8" s="25"/>
      <c r="K8" s="25"/>
      <c r="L8" s="25"/>
      <c r="M8" s="25"/>
      <c r="N8" s="25"/>
      <c r="O8" s="13"/>
      <c r="P8" s="14"/>
      <c r="Q8" s="14"/>
      <c r="R8" s="14"/>
      <c r="S8" s="14"/>
      <c r="T8" s="14"/>
      <c r="U8" s="14"/>
      <c r="V8" s="14"/>
      <c r="W8" s="31"/>
    </row>
    <row r="9" spans="1:41">
      <c r="A9" s="1" t="s">
        <v>43</v>
      </c>
      <c r="B9" s="9"/>
      <c r="C9" s="13"/>
      <c r="D9" s="14"/>
      <c r="E9" s="14"/>
      <c r="F9" s="24"/>
      <c r="G9" s="25"/>
      <c r="H9" s="25"/>
      <c r="I9" s="25"/>
      <c r="J9" s="25"/>
      <c r="K9" s="25"/>
      <c r="L9" s="25"/>
      <c r="M9" s="25"/>
      <c r="N9" s="25"/>
      <c r="O9" s="13"/>
      <c r="P9" s="14"/>
      <c r="Q9" s="14"/>
      <c r="R9" s="14"/>
      <c r="S9" s="14"/>
      <c r="T9" s="14"/>
      <c r="U9" s="14"/>
      <c r="V9" s="14"/>
      <c r="W9" s="31"/>
      <c r="AM9" s="39" t="s">
        <v>44</v>
      </c>
      <c r="AN9" s="2"/>
      <c r="AO9" s="39" t="s">
        <v>45</v>
      </c>
    </row>
    <row r="10" spans="2:41">
      <c r="B10" s="15" t="s">
        <v>46</v>
      </c>
      <c r="C10" s="7">
        <v>1</v>
      </c>
      <c r="D10" s="8">
        <v>1</v>
      </c>
      <c r="E10" s="8">
        <v>1</v>
      </c>
      <c r="F10" s="22">
        <v>1</v>
      </c>
      <c r="H10" s="26"/>
      <c r="I10" s="26"/>
      <c r="J10" s="26"/>
      <c r="K10" s="26"/>
      <c r="L10" s="26"/>
      <c r="M10" s="26"/>
      <c r="N10" s="26"/>
      <c r="O10" s="7"/>
      <c r="P10" s="8"/>
      <c r="Q10" s="8"/>
      <c r="R10" s="8"/>
      <c r="S10" s="8"/>
      <c r="T10" s="8"/>
      <c r="U10" s="8"/>
      <c r="V10" s="8"/>
      <c r="W10" s="32"/>
      <c r="X10" s="33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40">
        <f>SUMPRODUCT(C10:AL10,$C$5:$AL$5)</f>
        <v>5</v>
      </c>
      <c r="AN10" s="8" t="s">
        <v>47</v>
      </c>
      <c r="AO10" s="8">
        <v>35</v>
      </c>
    </row>
    <row r="11" spans="2:41">
      <c r="B11" s="15" t="s">
        <v>48</v>
      </c>
      <c r="C11" s="7"/>
      <c r="D11" s="8"/>
      <c r="G11" s="26">
        <v>1</v>
      </c>
      <c r="H11" s="8">
        <v>1</v>
      </c>
      <c r="I11" s="22">
        <v>1</v>
      </c>
      <c r="J11" s="26">
        <v>1</v>
      </c>
      <c r="K11" s="26"/>
      <c r="L11" s="26"/>
      <c r="M11" s="26"/>
      <c r="N11" s="26"/>
      <c r="O11" s="7"/>
      <c r="P11" s="8"/>
      <c r="Q11" s="8"/>
      <c r="R11" s="8"/>
      <c r="S11" s="8"/>
      <c r="T11" s="8"/>
      <c r="U11" s="8"/>
      <c r="V11" s="8"/>
      <c r="W11" s="32"/>
      <c r="X11" s="33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40">
        <f>SUMPRODUCT(C11:AL11,$C$5:$AL$5)</f>
        <v>40</v>
      </c>
      <c r="AN11" s="8" t="s">
        <v>47</v>
      </c>
      <c r="AO11" s="8">
        <v>40</v>
      </c>
    </row>
    <row r="12" spans="2:41">
      <c r="B12" s="15" t="s">
        <v>49</v>
      </c>
      <c r="C12" s="16"/>
      <c r="D12" s="17"/>
      <c r="E12" s="17"/>
      <c r="F12" s="27"/>
      <c r="G12" s="17"/>
      <c r="H12" s="17"/>
      <c r="I12" s="17"/>
      <c r="J12" s="17"/>
      <c r="K12" s="17">
        <v>1</v>
      </c>
      <c r="L12" s="17">
        <v>1</v>
      </c>
      <c r="M12" s="17">
        <v>1</v>
      </c>
      <c r="N12" s="17">
        <v>1</v>
      </c>
      <c r="O12" s="16"/>
      <c r="P12" s="17"/>
      <c r="Q12" s="17"/>
      <c r="R12" s="17"/>
      <c r="S12" s="17"/>
      <c r="T12" s="17"/>
      <c r="U12" s="17"/>
      <c r="V12" s="17"/>
      <c r="W12" s="34"/>
      <c r="AM12" s="40">
        <f>SUMPRODUCT(C12:AL12,$C$5:$AL$5)</f>
        <v>0</v>
      </c>
      <c r="AN12" s="8" t="s">
        <v>47</v>
      </c>
      <c r="AO12" s="2">
        <v>25</v>
      </c>
    </row>
    <row r="13" spans="2:40">
      <c r="B13" s="9"/>
      <c r="C13" s="13"/>
      <c r="D13" s="14"/>
      <c r="E13" s="14"/>
      <c r="F13" s="24"/>
      <c r="G13" s="25"/>
      <c r="H13" s="25"/>
      <c r="I13" s="25"/>
      <c r="J13" s="25"/>
      <c r="K13" s="25"/>
      <c r="L13" s="25"/>
      <c r="M13" s="25"/>
      <c r="N13" s="25"/>
      <c r="O13" s="13"/>
      <c r="P13" s="14"/>
      <c r="Q13" s="14"/>
      <c r="R13" s="14"/>
      <c r="S13" s="14"/>
      <c r="T13" s="14"/>
      <c r="U13" s="14"/>
      <c r="V13" s="14"/>
      <c r="W13" s="31"/>
      <c r="AM13" s="2"/>
      <c r="AN13" s="2"/>
    </row>
    <row r="14" spans="1:40">
      <c r="A14" s="1" t="s">
        <v>50</v>
      </c>
      <c r="B14" s="9"/>
      <c r="C14" s="13"/>
      <c r="D14" s="14"/>
      <c r="E14" s="14"/>
      <c r="F14" s="24"/>
      <c r="G14" s="25"/>
      <c r="H14" s="25"/>
      <c r="I14" s="25"/>
      <c r="J14" s="25"/>
      <c r="K14" s="25"/>
      <c r="L14" s="25"/>
      <c r="M14" s="25"/>
      <c r="N14" s="25"/>
      <c r="O14" s="13"/>
      <c r="P14" s="14"/>
      <c r="Q14" s="14"/>
      <c r="R14" s="14"/>
      <c r="S14" s="14"/>
      <c r="T14" s="14"/>
      <c r="U14" s="14"/>
      <c r="V14" s="14"/>
      <c r="W14" s="31"/>
      <c r="AM14" s="2"/>
      <c r="AN14" s="2"/>
    </row>
    <row r="15" spans="2:41">
      <c r="B15" s="15" t="s">
        <v>51</v>
      </c>
      <c r="C15" s="7"/>
      <c r="D15" s="8"/>
      <c r="E15" s="8"/>
      <c r="F15" s="22"/>
      <c r="G15" s="26"/>
      <c r="H15" s="26"/>
      <c r="I15" s="26"/>
      <c r="J15" s="26"/>
      <c r="K15" s="26"/>
      <c r="L15" s="26"/>
      <c r="M15" s="26"/>
      <c r="N15" s="26"/>
      <c r="O15" s="7">
        <v>1</v>
      </c>
      <c r="P15" s="8"/>
      <c r="Q15" s="8"/>
      <c r="R15" s="8"/>
      <c r="S15" s="8"/>
      <c r="T15" s="8"/>
      <c r="U15" s="7">
        <v>1</v>
      </c>
      <c r="V15" s="8"/>
      <c r="W15" s="8"/>
      <c r="X15" s="8"/>
      <c r="Y15" s="8"/>
      <c r="Z15" s="8"/>
      <c r="AA15" s="7">
        <v>1</v>
      </c>
      <c r="AB15" s="8"/>
      <c r="AC15" s="8"/>
      <c r="AD15" s="8"/>
      <c r="AE15" s="8"/>
      <c r="AF15" s="8"/>
      <c r="AG15" s="7">
        <v>1</v>
      </c>
      <c r="AH15" s="8"/>
      <c r="AI15" s="8"/>
      <c r="AJ15" s="8"/>
      <c r="AK15" s="8"/>
      <c r="AL15" s="8"/>
      <c r="AM15" s="40">
        <f>SUMPRODUCT(C15:AL15,$C$5:$AL$5)</f>
        <v>10</v>
      </c>
      <c r="AN15" s="8" t="s">
        <v>52</v>
      </c>
      <c r="AO15" s="8">
        <v>10</v>
      </c>
    </row>
    <row r="16" spans="2:41">
      <c r="B16" s="15" t="s">
        <v>53</v>
      </c>
      <c r="C16" s="7"/>
      <c r="D16" s="8"/>
      <c r="E16" s="8"/>
      <c r="F16" s="22"/>
      <c r="G16" s="26"/>
      <c r="H16" s="26"/>
      <c r="I16" s="26"/>
      <c r="J16" s="26"/>
      <c r="K16" s="26"/>
      <c r="L16" s="26"/>
      <c r="M16" s="26"/>
      <c r="N16" s="26"/>
      <c r="O16" s="7"/>
      <c r="P16" s="8">
        <v>1</v>
      </c>
      <c r="Q16" s="8"/>
      <c r="R16" s="8"/>
      <c r="S16" s="8"/>
      <c r="T16" s="8"/>
      <c r="U16" s="7"/>
      <c r="V16" s="8">
        <v>1</v>
      </c>
      <c r="W16" s="8"/>
      <c r="X16" s="8"/>
      <c r="Y16" s="8"/>
      <c r="Z16" s="8"/>
      <c r="AA16" s="7"/>
      <c r="AB16" s="8">
        <v>1</v>
      </c>
      <c r="AC16" s="8"/>
      <c r="AD16" s="8"/>
      <c r="AE16" s="8"/>
      <c r="AF16" s="8"/>
      <c r="AG16" s="7"/>
      <c r="AH16" s="8">
        <v>1</v>
      </c>
      <c r="AI16" s="8"/>
      <c r="AJ16" s="8"/>
      <c r="AK16" s="8"/>
      <c r="AL16" s="8"/>
      <c r="AM16" s="40">
        <f>SUMPRODUCT(C16:AL16,$C$5:$AL$5)</f>
        <v>7</v>
      </c>
      <c r="AN16" s="8" t="s">
        <v>52</v>
      </c>
      <c r="AO16" s="8">
        <v>7</v>
      </c>
    </row>
    <row r="17" spans="2:41">
      <c r="B17" s="15" t="s">
        <v>54</v>
      </c>
      <c r="C17" s="7"/>
      <c r="D17" s="8"/>
      <c r="E17" s="8"/>
      <c r="F17" s="22"/>
      <c r="G17" s="26"/>
      <c r="H17" s="26"/>
      <c r="I17" s="26"/>
      <c r="J17" s="26"/>
      <c r="K17" s="26"/>
      <c r="L17" s="26"/>
      <c r="M17" s="26"/>
      <c r="N17" s="26"/>
      <c r="O17" s="7"/>
      <c r="P17" s="8"/>
      <c r="Q17" s="8">
        <v>1</v>
      </c>
      <c r="R17" s="8"/>
      <c r="S17" s="8"/>
      <c r="T17" s="8"/>
      <c r="U17" s="7"/>
      <c r="V17" s="8"/>
      <c r="W17" s="8">
        <v>1</v>
      </c>
      <c r="X17" s="8"/>
      <c r="Y17" s="8"/>
      <c r="Z17" s="8"/>
      <c r="AA17" s="7"/>
      <c r="AB17" s="8"/>
      <c r="AC17" s="8">
        <v>1</v>
      </c>
      <c r="AD17" s="8"/>
      <c r="AE17" s="8"/>
      <c r="AF17" s="8"/>
      <c r="AG17" s="7"/>
      <c r="AH17" s="8"/>
      <c r="AI17" s="8">
        <v>1</v>
      </c>
      <c r="AJ17" s="8"/>
      <c r="AK17" s="8"/>
      <c r="AL17" s="8"/>
      <c r="AM17" s="40">
        <f>SUMPRODUCT(C17:AL17,$C$5:$AL$5)</f>
        <v>12</v>
      </c>
      <c r="AN17" s="8" t="s">
        <v>52</v>
      </c>
      <c r="AO17" s="8">
        <v>12</v>
      </c>
    </row>
    <row r="18" spans="2:41">
      <c r="B18" s="15" t="s">
        <v>55</v>
      </c>
      <c r="C18" s="8"/>
      <c r="D18" s="8"/>
      <c r="E18" s="8"/>
      <c r="F18" s="22"/>
      <c r="G18" s="28"/>
      <c r="H18" s="28"/>
      <c r="I18" s="28"/>
      <c r="J18" s="28"/>
      <c r="K18" s="28"/>
      <c r="L18" s="28"/>
      <c r="M18" s="28"/>
      <c r="N18" s="28"/>
      <c r="O18" s="8"/>
      <c r="P18" s="8"/>
      <c r="Q18" s="8"/>
      <c r="R18" s="8">
        <v>1</v>
      </c>
      <c r="S18" s="8"/>
      <c r="T18" s="8"/>
      <c r="U18" s="8"/>
      <c r="V18" s="8"/>
      <c r="W18" s="8"/>
      <c r="X18" s="8">
        <v>1</v>
      </c>
      <c r="Y18" s="8"/>
      <c r="Z18" s="8"/>
      <c r="AA18" s="8"/>
      <c r="AB18" s="8"/>
      <c r="AC18" s="8"/>
      <c r="AD18" s="8">
        <v>1</v>
      </c>
      <c r="AE18" s="8"/>
      <c r="AF18" s="8"/>
      <c r="AG18" s="8"/>
      <c r="AH18" s="8"/>
      <c r="AI18" s="8"/>
      <c r="AJ18" s="8">
        <v>1</v>
      </c>
      <c r="AK18" s="8"/>
      <c r="AL18" s="8"/>
      <c r="AM18" s="40">
        <f>SUMPRODUCT(C18:AL18,$C$5:$AL$5)</f>
        <v>3</v>
      </c>
      <c r="AN18" s="8" t="s">
        <v>52</v>
      </c>
      <c r="AO18" s="2">
        <v>3</v>
      </c>
    </row>
    <row r="19" spans="2:41">
      <c r="B19" s="15" t="s">
        <v>56</v>
      </c>
      <c r="C19" s="17"/>
      <c r="D19" s="17"/>
      <c r="E19" s="17"/>
      <c r="F19" s="2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>
        <v>1</v>
      </c>
      <c r="T19" s="17"/>
      <c r="U19" s="17"/>
      <c r="V19" s="17"/>
      <c r="W19" s="17"/>
      <c r="X19" s="17"/>
      <c r="Y19" s="17">
        <v>1</v>
      </c>
      <c r="Z19" s="17"/>
      <c r="AA19" s="17"/>
      <c r="AB19" s="17"/>
      <c r="AC19" s="17"/>
      <c r="AD19" s="17"/>
      <c r="AE19" s="17">
        <v>1</v>
      </c>
      <c r="AF19" s="17"/>
      <c r="AG19" s="17"/>
      <c r="AH19" s="17"/>
      <c r="AI19" s="17"/>
      <c r="AJ19" s="17"/>
      <c r="AK19" s="17">
        <v>1</v>
      </c>
      <c r="AL19" s="17"/>
      <c r="AM19" s="40">
        <f>SUMPRODUCT(C19:AL19,$C$5:$AL$5)</f>
        <v>9</v>
      </c>
      <c r="AN19" s="8" t="s">
        <v>52</v>
      </c>
      <c r="AO19" s="2">
        <v>9</v>
      </c>
    </row>
    <row r="20" spans="2:41">
      <c r="B20" s="15" t="s">
        <v>57</v>
      </c>
      <c r="C20" s="17"/>
      <c r="D20" s="17"/>
      <c r="E20" s="17"/>
      <c r="F20" s="2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>
        <v>1</v>
      </c>
      <c r="U20" s="17"/>
      <c r="V20" s="17"/>
      <c r="W20" s="17"/>
      <c r="X20" s="17"/>
      <c r="Y20" s="17"/>
      <c r="Z20" s="17">
        <v>1</v>
      </c>
      <c r="AA20" s="17"/>
      <c r="AB20" s="17"/>
      <c r="AC20" s="17"/>
      <c r="AD20" s="17"/>
      <c r="AE20" s="17"/>
      <c r="AF20" s="17">
        <v>1</v>
      </c>
      <c r="AG20" s="17"/>
      <c r="AH20" s="17"/>
      <c r="AI20" s="17"/>
      <c r="AJ20" s="17"/>
      <c r="AK20" s="17"/>
      <c r="AL20" s="17">
        <v>1</v>
      </c>
      <c r="AM20" s="40">
        <f>SUMPRODUCT(C20:AL20,$C$5:$AL$5)</f>
        <v>4</v>
      </c>
      <c r="AN20" s="8" t="s">
        <v>52</v>
      </c>
      <c r="AO20" s="2">
        <v>4</v>
      </c>
    </row>
    <row r="21" spans="3:23">
      <c r="C21" s="13"/>
      <c r="D21" s="14"/>
      <c r="E21" s="14"/>
      <c r="F21" s="24"/>
      <c r="G21" s="25"/>
      <c r="H21" s="25"/>
      <c r="I21" s="25"/>
      <c r="J21" s="25"/>
      <c r="K21" s="25"/>
      <c r="L21" s="25"/>
      <c r="M21" s="25"/>
      <c r="N21" s="25"/>
      <c r="O21" s="13"/>
      <c r="P21" s="14"/>
      <c r="Q21" s="14"/>
      <c r="R21" s="14"/>
      <c r="S21" s="14"/>
      <c r="T21" s="14"/>
      <c r="U21" s="14"/>
      <c r="V21" s="14"/>
      <c r="W21" s="31"/>
    </row>
    <row r="22" spans="1:23">
      <c r="A22" s="1" t="s">
        <v>58</v>
      </c>
      <c r="C22" s="13"/>
      <c r="D22" s="14"/>
      <c r="E22" s="14"/>
      <c r="F22" s="24"/>
      <c r="G22" s="25"/>
      <c r="H22" s="25"/>
      <c r="I22" s="25"/>
      <c r="J22" s="25"/>
      <c r="K22" s="25"/>
      <c r="L22" s="25"/>
      <c r="M22" s="25"/>
      <c r="N22" s="25"/>
      <c r="O22" s="13"/>
      <c r="P22" s="14"/>
      <c r="Q22" s="14"/>
      <c r="R22" s="14"/>
      <c r="S22" s="14"/>
      <c r="T22" s="14"/>
      <c r="U22" s="14"/>
      <c r="V22" s="14"/>
      <c r="W22" s="31"/>
    </row>
    <row r="23" spans="2:41">
      <c r="B23" s="15" t="s">
        <v>59</v>
      </c>
      <c r="C23" s="7">
        <v>1</v>
      </c>
      <c r="D23" s="8"/>
      <c r="E23" s="8"/>
      <c r="F23" s="22"/>
      <c r="G23" s="7">
        <v>1</v>
      </c>
      <c r="H23" s="8"/>
      <c r="I23" s="8"/>
      <c r="J23" s="22"/>
      <c r="K23" s="7">
        <v>1</v>
      </c>
      <c r="L23" s="8"/>
      <c r="M23" s="8"/>
      <c r="N23" s="22"/>
      <c r="O23" s="7">
        <v>-1</v>
      </c>
      <c r="P23" s="8">
        <v>-1</v>
      </c>
      <c r="Q23" s="8">
        <v>-1</v>
      </c>
      <c r="R23" s="8">
        <v>-1</v>
      </c>
      <c r="S23" s="8">
        <v>-1</v>
      </c>
      <c r="T23" s="8">
        <v>-1</v>
      </c>
      <c r="U23" s="8"/>
      <c r="V23" s="8"/>
      <c r="W23" s="32"/>
      <c r="X23" s="33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40">
        <f>SUMPRODUCT(C23:AL23,$C$5:$AL$5)</f>
        <v>0</v>
      </c>
      <c r="AN23" s="42" t="s">
        <v>60</v>
      </c>
      <c r="AO23" s="8">
        <v>0</v>
      </c>
    </row>
    <row r="24" ht="15.55" spans="2:41">
      <c r="B24" s="15" t="s">
        <v>61</v>
      </c>
      <c r="C24" s="18"/>
      <c r="D24" s="19">
        <v>1</v>
      </c>
      <c r="E24" s="19"/>
      <c r="F24" s="29"/>
      <c r="G24" s="18"/>
      <c r="H24" s="19">
        <v>1</v>
      </c>
      <c r="I24" s="19"/>
      <c r="J24" s="29"/>
      <c r="K24" s="18"/>
      <c r="L24" s="19">
        <v>1</v>
      </c>
      <c r="M24" s="19"/>
      <c r="N24" s="29"/>
      <c r="O24" s="18"/>
      <c r="P24" s="19"/>
      <c r="Q24" s="19"/>
      <c r="R24" s="19"/>
      <c r="S24" s="19"/>
      <c r="T24" s="19"/>
      <c r="U24" s="7">
        <v>-1</v>
      </c>
      <c r="V24" s="8">
        <v>-1</v>
      </c>
      <c r="W24" s="8">
        <v>-1</v>
      </c>
      <c r="X24" s="8">
        <v>-1</v>
      </c>
      <c r="Y24" s="8">
        <v>-1</v>
      </c>
      <c r="Z24" s="8">
        <v>-1</v>
      </c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40">
        <f>SUMPRODUCT(C24:AL24,$C$5:$AL$5)</f>
        <v>0</v>
      </c>
      <c r="AN24" s="42" t="s">
        <v>60</v>
      </c>
      <c r="AO24" s="8">
        <v>0</v>
      </c>
    </row>
    <row r="25" spans="2:41">
      <c r="B25" s="15" t="s">
        <v>62</v>
      </c>
      <c r="C25" s="2"/>
      <c r="D25" s="2"/>
      <c r="E25" s="2">
        <v>1</v>
      </c>
      <c r="F25" s="2"/>
      <c r="G25" s="2"/>
      <c r="H25" s="2"/>
      <c r="I25" s="2">
        <v>1</v>
      </c>
      <c r="J25" s="2"/>
      <c r="K25" s="2"/>
      <c r="L25" s="2"/>
      <c r="M25" s="2">
        <v>1</v>
      </c>
      <c r="N25" s="2"/>
      <c r="AA25" s="7">
        <v>-1</v>
      </c>
      <c r="AB25" s="8">
        <v>-1</v>
      </c>
      <c r="AC25" s="8">
        <v>-1</v>
      </c>
      <c r="AD25" s="8">
        <v>-1</v>
      </c>
      <c r="AE25" s="8">
        <v>-1</v>
      </c>
      <c r="AF25" s="8">
        <v>-1</v>
      </c>
      <c r="AM25" s="40">
        <f>SUMPRODUCT(C25:AL25,$C$5:$AL$5)</f>
        <v>0</v>
      </c>
      <c r="AN25" s="42" t="s">
        <v>60</v>
      </c>
      <c r="AO25" s="2">
        <v>0</v>
      </c>
    </row>
    <row r="26" spans="2:41">
      <c r="B26" s="15" t="s">
        <v>63</v>
      </c>
      <c r="C26" s="2"/>
      <c r="D26" s="2"/>
      <c r="E26" s="2"/>
      <c r="F26" s="2">
        <v>1</v>
      </c>
      <c r="G26" s="2"/>
      <c r="H26" s="2"/>
      <c r="I26" s="2"/>
      <c r="J26" s="2">
        <v>1</v>
      </c>
      <c r="K26" s="2"/>
      <c r="L26" s="2"/>
      <c r="M26" s="2"/>
      <c r="N26" s="2">
        <v>1</v>
      </c>
      <c r="AG26" s="7">
        <v>-1</v>
      </c>
      <c r="AH26" s="8">
        <v>-1</v>
      </c>
      <c r="AI26" s="8">
        <v>-1</v>
      </c>
      <c r="AJ26" s="8">
        <v>-1</v>
      </c>
      <c r="AK26" s="8">
        <v>-1</v>
      </c>
      <c r="AL26" s="8">
        <v>-1</v>
      </c>
      <c r="AM26" s="40">
        <f>SUMPRODUCT(C26:AL26,$C$5:$AL$5)</f>
        <v>0</v>
      </c>
      <c r="AN26" s="42" t="s">
        <v>60</v>
      </c>
      <c r="AO26" s="2">
        <v>0</v>
      </c>
    </row>
    <row r="28" s="1" customFormat="1" spans="1:41">
      <c r="A28" s="1" t="s">
        <v>64</v>
      </c>
      <c r="C28" s="13"/>
      <c r="D28" s="14"/>
      <c r="E28" s="14"/>
      <c r="F28" s="24"/>
      <c r="G28" s="25"/>
      <c r="H28" s="25"/>
      <c r="I28" s="25"/>
      <c r="J28" s="25"/>
      <c r="K28" s="25"/>
      <c r="L28" s="25"/>
      <c r="M28" s="25"/>
      <c r="N28" s="25"/>
      <c r="O28" s="13"/>
      <c r="P28" s="14"/>
      <c r="Q28" s="14"/>
      <c r="R28" s="14"/>
      <c r="S28" s="14"/>
      <c r="T28" s="14"/>
      <c r="U28" s="14"/>
      <c r="V28" s="14"/>
      <c r="W28" s="31"/>
      <c r="AO28" s="2"/>
    </row>
    <row r="29" s="1" customFormat="1" spans="2:41">
      <c r="B29" s="15" t="s">
        <v>59</v>
      </c>
      <c r="C29" s="7">
        <v>1</v>
      </c>
      <c r="D29" s="8"/>
      <c r="E29" s="8"/>
      <c r="F29" s="22"/>
      <c r="G29" s="7">
        <v>1</v>
      </c>
      <c r="H29" s="8"/>
      <c r="I29" s="8"/>
      <c r="J29" s="22"/>
      <c r="K29" s="7">
        <v>1</v>
      </c>
      <c r="L29" s="8"/>
      <c r="M29" s="8"/>
      <c r="N29" s="22"/>
      <c r="O29" s="7"/>
      <c r="P29" s="8"/>
      <c r="Q29" s="8"/>
      <c r="R29" s="8"/>
      <c r="S29" s="8"/>
      <c r="T29" s="8"/>
      <c r="U29" s="8"/>
      <c r="V29" s="8"/>
      <c r="W29" s="32"/>
      <c r="X29" s="33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40">
        <f>SUMPRODUCT(C29:AL29,$C$5:$AL$5)</f>
        <v>0</v>
      </c>
      <c r="AN29" s="41" t="s">
        <v>65</v>
      </c>
      <c r="AO29" s="8">
        <v>35</v>
      </c>
    </row>
    <row r="30" s="1" customFormat="1" ht="15.55" spans="2:42">
      <c r="B30" s="15" t="s">
        <v>61</v>
      </c>
      <c r="C30" s="18"/>
      <c r="D30" s="19">
        <v>1</v>
      </c>
      <c r="E30" s="19"/>
      <c r="F30" s="29"/>
      <c r="G30" s="18"/>
      <c r="H30" s="19">
        <v>1</v>
      </c>
      <c r="I30" s="19"/>
      <c r="J30" s="29"/>
      <c r="K30" s="18"/>
      <c r="L30" s="19">
        <v>1</v>
      </c>
      <c r="M30" s="19"/>
      <c r="N30" s="29"/>
      <c r="O30" s="18"/>
      <c r="P30" s="19"/>
      <c r="Q30" s="19"/>
      <c r="R30" s="19"/>
      <c r="S30" s="19"/>
      <c r="T30" s="19"/>
      <c r="U30" s="19"/>
      <c r="V30" s="19"/>
      <c r="W30" s="35"/>
      <c r="X30" s="36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40">
        <f>SUMPRODUCT(C30:AL30,$C$5:$AL$5)</f>
        <v>3</v>
      </c>
      <c r="AN30" s="41" t="s">
        <v>65</v>
      </c>
      <c r="AO30" s="8">
        <v>60</v>
      </c>
      <c r="AP30" s="1">
        <f>SUM(AM30:AM32)/SUM(AO30:AO32)</f>
        <v>0.375</v>
      </c>
    </row>
    <row r="31" s="1" customFormat="1" spans="2:41">
      <c r="B31" s="15" t="s">
        <v>62</v>
      </c>
      <c r="C31" s="2"/>
      <c r="D31" s="2"/>
      <c r="E31" s="2">
        <v>1</v>
      </c>
      <c r="F31" s="2"/>
      <c r="G31" s="2"/>
      <c r="H31" s="2"/>
      <c r="I31" s="2">
        <v>1</v>
      </c>
      <c r="J31" s="2"/>
      <c r="K31" s="2"/>
      <c r="L31" s="2"/>
      <c r="M31" s="2">
        <v>1</v>
      </c>
      <c r="N31" s="2"/>
      <c r="O31" s="2"/>
      <c r="P31" s="2"/>
      <c r="Q31" s="2"/>
      <c r="R31" s="2"/>
      <c r="S31" s="2"/>
      <c r="T31" s="2"/>
      <c r="U31" s="2"/>
      <c r="V31" s="2"/>
      <c r="AM31" s="40">
        <f>SUMPRODUCT(C31:AL31,$C$5:$AL$5)</f>
        <v>12</v>
      </c>
      <c r="AN31" s="41" t="s">
        <v>65</v>
      </c>
      <c r="AO31" s="2">
        <v>20</v>
      </c>
    </row>
    <row r="32" s="1" customFormat="1" spans="2:41">
      <c r="B32" s="15" t="s">
        <v>63</v>
      </c>
      <c r="C32" s="2"/>
      <c r="D32" s="2"/>
      <c r="E32" s="2"/>
      <c r="F32" s="2">
        <v>1</v>
      </c>
      <c r="G32" s="2"/>
      <c r="H32" s="2"/>
      <c r="I32" s="2"/>
      <c r="J32" s="2">
        <v>1</v>
      </c>
      <c r="K32" s="2"/>
      <c r="L32" s="2"/>
      <c r="M32" s="2"/>
      <c r="N32" s="2">
        <v>1</v>
      </c>
      <c r="O32" s="2"/>
      <c r="P32" s="2"/>
      <c r="Q32" s="2"/>
      <c r="R32" s="2"/>
      <c r="S32" s="2"/>
      <c r="T32" s="2"/>
      <c r="U32" s="2"/>
      <c r="V32" s="2"/>
      <c r="AM32" s="40">
        <f>SUMPRODUCT(C32:AL32,$C$5:$AL$5)</f>
        <v>30</v>
      </c>
      <c r="AN32" s="41" t="s">
        <v>65</v>
      </c>
      <c r="AO32" s="2">
        <v>40</v>
      </c>
    </row>
    <row r="34" spans="2:42">
      <c r="B34" s="2" t="s">
        <v>66</v>
      </c>
      <c r="C34" s="2">
        <v>1.41</v>
      </c>
      <c r="AP34" s="1">
        <f>45/55</f>
        <v>0.818181818181818</v>
      </c>
    </row>
    <row r="35" spans="2:3">
      <c r="B35" s="1" t="s">
        <v>67</v>
      </c>
      <c r="C35" s="2">
        <v>1.66</v>
      </c>
    </row>
  </sheetData>
  <mergeCells count="2">
    <mergeCell ref="C3:F3"/>
    <mergeCell ref="O3:W3"/>
  </mergeCell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B43" sqref="B43"/>
    </sheetView>
  </sheetViews>
  <sheetFormatPr defaultColWidth="9" defaultRowHeight="14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yestinyang</dc:creator>
  <dcterms:created xsi:type="dcterms:W3CDTF">2019-05-28T20:59:15Z</dcterms:created>
  <dcterms:modified xsi:type="dcterms:W3CDTF">2019-05-28T21:31:14Z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1033-1.1.0.1454</vt:lpwstr>
  </property>
</Properties>
</file>