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10 - Supply Chain Finance III and Organization Design/Lesson 1 - Supply Chain Finance &amp; Financial Performance Analysis/"/>
    </mc:Choice>
  </mc:AlternateContent>
  <bookViews>
    <workbookView xWindow="2280" yWindow="1920" windowWidth="28800" windowHeight="16460" tabRatio="500"/>
  </bookViews>
  <sheets>
    <sheet name="Ratio Analysis" sheetId="7" r:id="rId1"/>
    <sheet name="ROA, ROE, ROIC " sheetId="8" r:id="rId2"/>
    <sheet name="ROIC &amp; RONA" sheetId="9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9" l="1"/>
  <c r="C18" i="9"/>
  <c r="C20" i="9"/>
  <c r="C21" i="9"/>
  <c r="C25" i="9"/>
  <c r="C26" i="9"/>
  <c r="C30" i="9"/>
  <c r="C6" i="9"/>
  <c r="C9" i="9"/>
  <c r="C11" i="9"/>
  <c r="C12" i="9"/>
  <c r="D5" i="8"/>
  <c r="D15" i="8"/>
  <c r="D20" i="8"/>
  <c r="C15" i="8"/>
  <c r="C20" i="8"/>
  <c r="D6" i="8"/>
  <c r="D7" i="8"/>
  <c r="D8" i="8"/>
  <c r="D9" i="8"/>
  <c r="D11" i="8"/>
  <c r="D19" i="8"/>
  <c r="C6" i="8"/>
  <c r="C7" i="8"/>
  <c r="C8" i="8"/>
  <c r="C9" i="8"/>
  <c r="C11" i="8"/>
  <c r="C19" i="8"/>
  <c r="D18" i="8"/>
  <c r="C18" i="8"/>
  <c r="C6" i="7"/>
  <c r="C9" i="7"/>
  <c r="C11" i="7"/>
  <c r="C18" i="7"/>
  <c r="C20" i="7"/>
  <c r="C21" i="7"/>
  <c r="C24" i="7"/>
  <c r="C25" i="7"/>
  <c r="C26" i="7"/>
  <c r="C30" i="7"/>
  <c r="C12" i="7"/>
</calcChain>
</file>

<file path=xl/sharedStrings.xml><?xml version="1.0" encoding="utf-8"?>
<sst xmlns="http://schemas.openxmlformats.org/spreadsheetml/2006/main" count="73" uniqueCount="36">
  <si>
    <t>Income Statement</t>
  </si>
  <si>
    <t>(data in thousands of dollars)</t>
  </si>
  <si>
    <t>Sales</t>
  </si>
  <si>
    <t>EBIT</t>
  </si>
  <si>
    <t>Interest Expense</t>
  </si>
  <si>
    <t>Tax Rate</t>
  </si>
  <si>
    <t>ROIC</t>
  </si>
  <si>
    <t>Income Taxes</t>
  </si>
  <si>
    <t>Net Income</t>
  </si>
  <si>
    <t>Balance Sheet</t>
  </si>
  <si>
    <t>Accounts Receivable</t>
  </si>
  <si>
    <t>Inventories</t>
  </si>
  <si>
    <t>Total Current Assets</t>
  </si>
  <si>
    <t>Total Assets</t>
  </si>
  <si>
    <t>Accounts Payable</t>
  </si>
  <si>
    <t>Total Current Liabilities</t>
  </si>
  <si>
    <t>Total Liabilities</t>
  </si>
  <si>
    <t>Common Stock</t>
  </si>
  <si>
    <t>Retained Earnings</t>
  </si>
  <si>
    <t>Total Stockholder's Equity</t>
  </si>
  <si>
    <t>Total Liabilities &amp; Equity</t>
  </si>
  <si>
    <t>Gross Profit</t>
  </si>
  <si>
    <t>SG&amp;A Expenses</t>
  </si>
  <si>
    <t>Cash &amp; Equivalents</t>
  </si>
  <si>
    <t>Net Property/Plant/Equipment</t>
  </si>
  <si>
    <t>Long Term Debt</t>
  </si>
  <si>
    <t>Total Long Term Assets</t>
  </si>
  <si>
    <t>Cost of Goods Sold</t>
  </si>
  <si>
    <t>Depreciation &amp; amortization</t>
  </si>
  <si>
    <t>ROA</t>
  </si>
  <si>
    <t>ROE</t>
  </si>
  <si>
    <t>EBT</t>
  </si>
  <si>
    <t>Income Taxes (40%)</t>
  </si>
  <si>
    <t>Long Term Debt (10%)</t>
  </si>
  <si>
    <t>Company D</t>
  </si>
  <si>
    <t>Company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</si>
</sst>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.000"/>
    <numFmt numFmtId="167" formatCode="&quot;$&quot;#,##0.0_);[Red]\(&quot;$&quot;#,##0.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</font>
    <font>
      <b/>
      <sz val="12"/>
      <color rgb="FF0000FF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03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4" fillId="0" borderId="0" xfId="2" applyFont="1"/>
    <xf numFmtId="6" fontId="3" fillId="0" borderId="0" xfId="2" applyNumberFormat="1" applyFont="1"/>
    <xf numFmtId="166" fontId="3" fillId="0" borderId="0" xfId="2" applyNumberFormat="1" applyFont="1"/>
    <xf numFmtId="6" fontId="4" fillId="0" borderId="0" xfId="2" applyNumberFormat="1" applyFont="1"/>
    <xf numFmtId="0" fontId="6" fillId="0" borderId="0" xfId="2" applyFont="1"/>
    <xf numFmtId="165" fontId="6" fillId="0" borderId="0" xfId="3" applyNumberFormat="1" applyFont="1"/>
    <xf numFmtId="6" fontId="3" fillId="0" borderId="1" xfId="2" applyNumberFormat="1" applyFont="1" applyBorder="1"/>
    <xf numFmtId="0" fontId="11" fillId="0" borderId="0" xfId="2" applyFont="1" applyAlignment="1">
      <alignment horizontal="right"/>
    </xf>
    <xf numFmtId="6" fontId="3" fillId="0" borderId="0" xfId="2" applyNumberFormat="1" applyFont="1" applyBorder="1"/>
    <xf numFmtId="165" fontId="0" fillId="0" borderId="0" xfId="1" applyNumberFormat="1" applyFont="1"/>
    <xf numFmtId="0" fontId="6" fillId="0" borderId="0" xfId="2" applyFont="1" applyAlignment="1">
      <alignment horizontal="right"/>
    </xf>
    <xf numFmtId="0" fontId="3" fillId="0" borderId="0" xfId="2" applyFont="1" applyFill="1" applyAlignment="1">
      <alignment horizontal="right"/>
    </xf>
    <xf numFmtId="0" fontId="6" fillId="0" borderId="0" xfId="2" applyFont="1" applyAlignment="1">
      <alignment horizontal="center"/>
    </xf>
    <xf numFmtId="167" fontId="4" fillId="0" borderId="0" xfId="2" applyNumberFormat="1" applyFont="1"/>
    <xf numFmtId="8" fontId="4" fillId="0" borderId="0" xfId="2" applyNumberFormat="1" applyFont="1"/>
  </cellXfs>
  <cellStyles count="203">
    <cellStyle name="Comma 2" xfId="4"/>
    <cellStyle name="Comma 3" xfId="5"/>
    <cellStyle name="Comma 4" xfId="146"/>
    <cellStyle name="Currency 2" xfId="6"/>
    <cellStyle name="Currency 3" xfId="7"/>
    <cellStyle name="Currency 3 2" xfId="8"/>
    <cellStyle name="Currency 4" xfId="9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  <cellStyle name="Normal 2" xfId="10"/>
    <cellStyle name="Normal 3" xfId="2"/>
    <cellStyle name="Percent" xfId="1" builtinId="5"/>
    <cellStyle name="Percent 2" xfId="11"/>
    <cellStyle name="Percent 3" xfId="12"/>
    <cellStyle name="Percent 4" xfId="3"/>
    <cellStyle name="Percent 5" xfId="14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31"/>
  <sheetViews>
    <sheetView showGridLines="0" tabSelected="1" workbookViewId="0">
      <selection activeCell="C1" sqref="C1"/>
    </sheetView>
  </sheetViews>
  <sheetFormatPr baseColWidth="10" defaultRowHeight="16" x14ac:dyDescent="0.2"/>
  <cols>
    <col min="1" max="1" width="2.1640625" style="2" customWidth="1"/>
    <col min="2" max="2" width="26.83203125" style="2" customWidth="1"/>
    <col min="3" max="3" width="10.83203125" style="2"/>
    <col min="4" max="4" width="10.5" style="2" customWidth="1"/>
    <col min="5" max="16384" width="10.83203125" style="2"/>
  </cols>
  <sheetData>
    <row r="1" spans="1:3" x14ac:dyDescent="0.2">
      <c r="C1" s="14" t="s">
        <v>5</v>
      </c>
    </row>
    <row r="2" spans="1:3" x14ac:dyDescent="0.2">
      <c r="A2" s="6" t="s">
        <v>0</v>
      </c>
      <c r="C2" s="7">
        <v>0.4</v>
      </c>
    </row>
    <row r="3" spans="1:3" x14ac:dyDescent="0.2">
      <c r="A3" s="1" t="s">
        <v>1</v>
      </c>
      <c r="C3" s="9"/>
    </row>
    <row r="4" spans="1:3" x14ac:dyDescent="0.2">
      <c r="B4" s="1" t="s">
        <v>2</v>
      </c>
      <c r="C4" s="3">
        <v>14000</v>
      </c>
    </row>
    <row r="5" spans="1:3" x14ac:dyDescent="0.2">
      <c r="B5" s="1" t="s">
        <v>27</v>
      </c>
      <c r="C5" s="10">
        <v>11000</v>
      </c>
    </row>
    <row r="6" spans="1:3" x14ac:dyDescent="0.2">
      <c r="B6" s="1" t="s">
        <v>21</v>
      </c>
      <c r="C6" s="10">
        <f>C4-C5</f>
        <v>3000</v>
      </c>
    </row>
    <row r="7" spans="1:3" x14ac:dyDescent="0.2">
      <c r="B7" s="1" t="s">
        <v>22</v>
      </c>
      <c r="C7" s="10">
        <v>1200</v>
      </c>
    </row>
    <row r="8" spans="1:3" x14ac:dyDescent="0.2">
      <c r="B8" s="1" t="s">
        <v>28</v>
      </c>
      <c r="C8" s="10">
        <v>0</v>
      </c>
    </row>
    <row r="9" spans="1:3" x14ac:dyDescent="0.2">
      <c r="B9" s="1" t="s">
        <v>3</v>
      </c>
      <c r="C9" s="10">
        <f>C6-C7-C8</f>
        <v>1800</v>
      </c>
    </row>
    <row r="10" spans="1:3" x14ac:dyDescent="0.2">
      <c r="B10" s="1" t="s">
        <v>4</v>
      </c>
      <c r="C10" s="3">
        <v>240</v>
      </c>
    </row>
    <row r="11" spans="1:3" x14ac:dyDescent="0.2">
      <c r="B11" s="1" t="s">
        <v>7</v>
      </c>
      <c r="C11" s="3">
        <f>(C9-C10)*$C$2</f>
        <v>624</v>
      </c>
    </row>
    <row r="12" spans="1:3" ht="17" thickBot="1" x14ac:dyDescent="0.25">
      <c r="B12" s="1" t="s">
        <v>8</v>
      </c>
      <c r="C12" s="8">
        <f>C9-C10-C11</f>
        <v>936</v>
      </c>
    </row>
    <row r="13" spans="1:3" ht="17" thickTop="1" x14ac:dyDescent="0.2">
      <c r="B13" s="1"/>
      <c r="C13" s="4"/>
    </row>
    <row r="14" spans="1:3" x14ac:dyDescent="0.2">
      <c r="A14" s="6" t="s">
        <v>9</v>
      </c>
      <c r="C14" s="1"/>
    </row>
    <row r="15" spans="1:3" x14ac:dyDescent="0.2">
      <c r="B15" s="1" t="s">
        <v>23</v>
      </c>
      <c r="C15" s="3">
        <v>500</v>
      </c>
    </row>
    <row r="16" spans="1:3" x14ac:dyDescent="0.2">
      <c r="B16" s="1" t="s">
        <v>10</v>
      </c>
      <c r="C16" s="3">
        <v>3000</v>
      </c>
    </row>
    <row r="17" spans="2:3" x14ac:dyDescent="0.2">
      <c r="B17" s="1" t="s">
        <v>11</v>
      </c>
      <c r="C17" s="3">
        <v>2800</v>
      </c>
    </row>
    <row r="18" spans="2:3" x14ac:dyDescent="0.2">
      <c r="B18" s="1" t="s">
        <v>12</v>
      </c>
      <c r="C18" s="10">
        <f>SUM(C15:C17)</f>
        <v>6300</v>
      </c>
    </row>
    <row r="19" spans="2:3" x14ac:dyDescent="0.2">
      <c r="B19" s="1" t="s">
        <v>24</v>
      </c>
      <c r="C19" s="10">
        <v>5000</v>
      </c>
    </row>
    <row r="20" spans="2:3" x14ac:dyDescent="0.2">
      <c r="B20" s="1" t="s">
        <v>26</v>
      </c>
      <c r="C20" s="3">
        <f>C19</f>
        <v>5000</v>
      </c>
    </row>
    <row r="21" spans="2:3" ht="17" thickBot="1" x14ac:dyDescent="0.25">
      <c r="B21" s="1" t="s">
        <v>13</v>
      </c>
      <c r="C21" s="8">
        <f>C18+C20</f>
        <v>11300</v>
      </c>
    </row>
    <row r="22" spans="2:3" ht="17" thickTop="1" x14ac:dyDescent="0.2">
      <c r="B22" s="1"/>
      <c r="C22" s="1"/>
    </row>
    <row r="23" spans="2:3" x14ac:dyDescent="0.2">
      <c r="B23" s="1" t="s">
        <v>14</v>
      </c>
      <c r="C23" s="3">
        <v>900</v>
      </c>
    </row>
    <row r="24" spans="2:3" x14ac:dyDescent="0.2">
      <c r="B24" s="1" t="s">
        <v>15</v>
      </c>
      <c r="C24" s="10">
        <f>SUM(C23:C23)</f>
        <v>900</v>
      </c>
    </row>
    <row r="25" spans="2:3" x14ac:dyDescent="0.2">
      <c r="B25" s="1" t="s">
        <v>25</v>
      </c>
      <c r="C25" s="10">
        <f>C21-C29-C24</f>
        <v>4800</v>
      </c>
    </row>
    <row r="26" spans="2:3" x14ac:dyDescent="0.2">
      <c r="B26" s="1" t="s">
        <v>16</v>
      </c>
      <c r="C26" s="10">
        <f>SUM(C24:C25)</f>
        <v>5700</v>
      </c>
    </row>
    <row r="27" spans="2:3" x14ac:dyDescent="0.2">
      <c r="B27" s="1" t="s">
        <v>17</v>
      </c>
      <c r="C27" s="3">
        <v>500</v>
      </c>
    </row>
    <row r="28" spans="2:3" x14ac:dyDescent="0.2">
      <c r="B28" s="1" t="s">
        <v>18</v>
      </c>
      <c r="C28" s="3">
        <v>1400</v>
      </c>
    </row>
    <row r="29" spans="2:3" x14ac:dyDescent="0.2">
      <c r="B29" s="1" t="s">
        <v>19</v>
      </c>
      <c r="C29" s="3">
        <v>5600</v>
      </c>
    </row>
    <row r="30" spans="2:3" ht="17" thickBot="1" x14ac:dyDescent="0.25">
      <c r="B30" s="1" t="s">
        <v>20</v>
      </c>
      <c r="C30" s="8">
        <f>C26+C29</f>
        <v>11300</v>
      </c>
    </row>
    <row r="31" spans="2:3" ht="17" thickTop="1" x14ac:dyDescent="0.2"/>
  </sheetData>
  <pageMargins left="0.5" right="0.5" top="0.75" bottom="0.75" header="0.5" footer="0.5"/>
  <pageSetup scale="86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B2" sqref="B2"/>
    </sheetView>
  </sheetViews>
  <sheetFormatPr baseColWidth="10" defaultRowHeight="16" x14ac:dyDescent="0.2"/>
  <cols>
    <col min="1" max="1" width="3.33203125" customWidth="1"/>
    <col min="2" max="2" width="22.1640625" bestFit="1" customWidth="1"/>
  </cols>
  <sheetData>
    <row r="1" spans="1:4" x14ac:dyDescent="0.2">
      <c r="A1" s="2"/>
      <c r="B1" s="1"/>
    </row>
    <row r="2" spans="1:4" x14ac:dyDescent="0.2">
      <c r="B2" s="6" t="s">
        <v>5</v>
      </c>
      <c r="C2" s="7">
        <v>0.4</v>
      </c>
      <c r="D2" s="7">
        <v>0.4</v>
      </c>
    </row>
    <row r="4" spans="1:4" x14ac:dyDescent="0.2">
      <c r="A4" s="6"/>
      <c r="B4" s="2"/>
      <c r="C4" s="12" t="s">
        <v>34</v>
      </c>
      <c r="D4" s="12" t="s">
        <v>35</v>
      </c>
    </row>
    <row r="5" spans="1:4" x14ac:dyDescent="0.2">
      <c r="A5" s="1"/>
      <c r="B5" s="1" t="s">
        <v>3</v>
      </c>
      <c r="C5" s="10">
        <v>280</v>
      </c>
      <c r="D5" s="10">
        <f>C5</f>
        <v>280</v>
      </c>
    </row>
    <row r="6" spans="1:4" x14ac:dyDescent="0.2">
      <c r="A6" s="2"/>
      <c r="B6" s="1" t="s">
        <v>4</v>
      </c>
      <c r="C6" s="10">
        <f>C13*0.1</f>
        <v>180</v>
      </c>
      <c r="D6" s="10">
        <f>D13*0.1</f>
        <v>0</v>
      </c>
    </row>
    <row r="7" spans="1:4" x14ac:dyDescent="0.2">
      <c r="A7" s="2"/>
      <c r="B7" s="1" t="s">
        <v>31</v>
      </c>
      <c r="C7" s="10">
        <f>C5-C6</f>
        <v>100</v>
      </c>
      <c r="D7" s="10">
        <f>D5-D6</f>
        <v>280</v>
      </c>
    </row>
    <row r="8" spans="1:4" x14ac:dyDescent="0.2">
      <c r="A8" s="2"/>
      <c r="B8" s="1" t="s">
        <v>32</v>
      </c>
      <c r="C8" s="3">
        <f>C7*C2</f>
        <v>40</v>
      </c>
      <c r="D8" s="3">
        <f>D7*D2</f>
        <v>112</v>
      </c>
    </row>
    <row r="9" spans="1:4" ht="17" thickBot="1" x14ac:dyDescent="0.25">
      <c r="A9" s="2"/>
      <c r="B9" s="1" t="s">
        <v>8</v>
      </c>
      <c r="C9" s="8">
        <f>C7-C8</f>
        <v>60</v>
      </c>
      <c r="D9" s="8">
        <f>D7-D8</f>
        <v>168</v>
      </c>
    </row>
    <row r="10" spans="1:4" ht="10" customHeight="1" thickTop="1" x14ac:dyDescent="0.2">
      <c r="A10" s="6"/>
      <c r="B10" s="2"/>
    </row>
    <row r="11" spans="1:4" ht="17" thickBot="1" x14ac:dyDescent="0.25">
      <c r="A11" s="2"/>
      <c r="B11" s="1" t="s">
        <v>13</v>
      </c>
      <c r="C11" s="8">
        <f>C15</f>
        <v>2000</v>
      </c>
      <c r="D11" s="8">
        <f>D15</f>
        <v>2000</v>
      </c>
    </row>
    <row r="12" spans="1:4" ht="5" customHeight="1" thickTop="1" x14ac:dyDescent="0.2">
      <c r="A12" s="2"/>
      <c r="B12" s="1"/>
    </row>
    <row r="13" spans="1:4" x14ac:dyDescent="0.2">
      <c r="A13" s="2"/>
      <c r="B13" s="1" t="s">
        <v>33</v>
      </c>
      <c r="C13" s="10">
        <v>1800</v>
      </c>
      <c r="D13" s="10">
        <v>0</v>
      </c>
    </row>
    <row r="14" spans="1:4" x14ac:dyDescent="0.2">
      <c r="A14" s="2"/>
      <c r="B14" s="1" t="s">
        <v>19</v>
      </c>
      <c r="C14" s="3">
        <v>200</v>
      </c>
      <c r="D14" s="3">
        <v>2000</v>
      </c>
    </row>
    <row r="15" spans="1:4" ht="17" thickBot="1" x14ac:dyDescent="0.25">
      <c r="A15" s="2"/>
      <c r="B15" s="1" t="s">
        <v>20</v>
      </c>
      <c r="C15" s="8">
        <f>C13+C14</f>
        <v>2000</v>
      </c>
      <c r="D15" s="8">
        <f>D13+D14</f>
        <v>2000</v>
      </c>
    </row>
    <row r="16" spans="1:4" ht="17" thickTop="1" x14ac:dyDescent="0.2"/>
    <row r="17" spans="1:4" x14ac:dyDescent="0.2">
      <c r="B17" s="2"/>
      <c r="C17" s="12" t="s">
        <v>34</v>
      </c>
      <c r="D17" s="12" t="s">
        <v>35</v>
      </c>
    </row>
    <row r="18" spans="1:4" x14ac:dyDescent="0.2">
      <c r="B18" s="13" t="s">
        <v>30</v>
      </c>
      <c r="C18" s="11">
        <f>C9/C14</f>
        <v>0.3</v>
      </c>
      <c r="D18" s="11">
        <f>D9/D14</f>
        <v>8.4000000000000005E-2</v>
      </c>
    </row>
    <row r="19" spans="1:4" x14ac:dyDescent="0.2">
      <c r="B19" s="13" t="s">
        <v>29</v>
      </c>
      <c r="C19" s="11">
        <f>C9/C11</f>
        <v>0.03</v>
      </c>
      <c r="D19" s="11">
        <f>D9/D11</f>
        <v>8.4000000000000005E-2</v>
      </c>
    </row>
    <row r="20" spans="1:4" x14ac:dyDescent="0.2">
      <c r="B20" s="13" t="s">
        <v>6</v>
      </c>
      <c r="C20" s="11">
        <f>(C5*(1-C2))/C15</f>
        <v>8.4000000000000005E-2</v>
      </c>
      <c r="D20" s="11">
        <f>(D5*(1-D2))/D15</f>
        <v>8.4000000000000005E-2</v>
      </c>
    </row>
    <row r="21" spans="1:4" x14ac:dyDescent="0.2">
      <c r="A21" s="2"/>
      <c r="B21" s="1"/>
    </row>
    <row r="22" spans="1:4" x14ac:dyDescent="0.2">
      <c r="A22" s="2"/>
      <c r="B22" s="1"/>
    </row>
    <row r="23" spans="1:4" x14ac:dyDescent="0.2">
      <c r="A23" s="2"/>
    </row>
    <row r="24" spans="1:4" x14ac:dyDescent="0.2">
      <c r="A24" s="2"/>
    </row>
    <row r="25" spans="1:4" x14ac:dyDescent="0.2">
      <c r="A25" s="2"/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2"/>
    </row>
    <row r="30" spans="1:4" x14ac:dyDescent="0.2">
      <c r="A30" s="2"/>
    </row>
  </sheetData>
  <pageMargins left="0.7" right="0.7" top="0.75" bottom="0.75" header="0.3" footer="0.3"/>
  <ignoredErrors>
    <ignoredError sqref="C8: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1"/>
  <sheetViews>
    <sheetView showGridLines="0" workbookViewId="0">
      <selection activeCell="C1" sqref="C1"/>
    </sheetView>
  </sheetViews>
  <sheetFormatPr baseColWidth="10" defaultRowHeight="16" x14ac:dyDescent="0.2"/>
  <cols>
    <col min="1" max="1" width="2.1640625" style="2" customWidth="1"/>
    <col min="2" max="2" width="26.83203125" style="2" customWidth="1"/>
    <col min="3" max="3" width="10.83203125" style="2"/>
    <col min="4" max="4" width="10.5" style="2" customWidth="1"/>
    <col min="5" max="16384" width="10.83203125" style="2"/>
  </cols>
  <sheetData>
    <row r="1" spans="1:5" x14ac:dyDescent="0.2">
      <c r="C1" s="14" t="s">
        <v>5</v>
      </c>
    </row>
    <row r="2" spans="1:5" x14ac:dyDescent="0.2">
      <c r="A2" s="6" t="s">
        <v>0</v>
      </c>
      <c r="C2" s="7">
        <v>0.4</v>
      </c>
    </row>
    <row r="3" spans="1:5" x14ac:dyDescent="0.2">
      <c r="A3" s="1" t="s">
        <v>1</v>
      </c>
      <c r="C3" s="9"/>
    </row>
    <row r="4" spans="1:5" x14ac:dyDescent="0.2">
      <c r="B4" s="1" t="s">
        <v>2</v>
      </c>
      <c r="C4" s="3">
        <v>14000</v>
      </c>
    </row>
    <row r="5" spans="1:5" x14ac:dyDescent="0.2">
      <c r="B5" s="1" t="s">
        <v>27</v>
      </c>
      <c r="C5" s="10">
        <v>11000</v>
      </c>
    </row>
    <row r="6" spans="1:5" x14ac:dyDescent="0.2">
      <c r="B6" s="1" t="s">
        <v>21</v>
      </c>
      <c r="C6" s="10">
        <f>C4-C5</f>
        <v>3000</v>
      </c>
    </row>
    <row r="7" spans="1:5" x14ac:dyDescent="0.2">
      <c r="B7" s="1" t="s">
        <v>22</v>
      </c>
      <c r="C7" s="10">
        <v>1200</v>
      </c>
    </row>
    <row r="8" spans="1:5" x14ac:dyDescent="0.2">
      <c r="B8" s="1" t="s">
        <v>28</v>
      </c>
      <c r="C8" s="10">
        <v>0</v>
      </c>
    </row>
    <row r="9" spans="1:5" x14ac:dyDescent="0.2">
      <c r="B9" s="1" t="s">
        <v>3</v>
      </c>
      <c r="C9" s="10">
        <f>C6-C7-C8</f>
        <v>1800</v>
      </c>
      <c r="E9" s="15"/>
    </row>
    <row r="10" spans="1:5" x14ac:dyDescent="0.2">
      <c r="B10" s="1" t="s">
        <v>4</v>
      </c>
      <c r="C10" s="3">
        <v>240</v>
      </c>
    </row>
    <row r="11" spans="1:5" x14ac:dyDescent="0.2">
      <c r="B11" s="1" t="s">
        <v>7</v>
      </c>
      <c r="C11" s="3">
        <f>(C9-C10)*$C$2</f>
        <v>624</v>
      </c>
    </row>
    <row r="12" spans="1:5" ht="17" thickBot="1" x14ac:dyDescent="0.25">
      <c r="B12" s="1" t="s">
        <v>8</v>
      </c>
      <c r="C12" s="8">
        <f>C9-C10-C11</f>
        <v>936</v>
      </c>
    </row>
    <row r="13" spans="1:5" ht="17" thickTop="1" x14ac:dyDescent="0.2">
      <c r="B13" s="1"/>
      <c r="C13" s="4"/>
    </row>
    <row r="14" spans="1:5" x14ac:dyDescent="0.2">
      <c r="A14" s="6" t="s">
        <v>9</v>
      </c>
      <c r="C14" s="1"/>
    </row>
    <row r="15" spans="1:5" x14ac:dyDescent="0.2">
      <c r="B15" s="1" t="s">
        <v>23</v>
      </c>
      <c r="C15" s="3">
        <v>500</v>
      </c>
      <c r="E15" s="5"/>
    </row>
    <row r="16" spans="1:5" x14ac:dyDescent="0.2">
      <c r="B16" s="1" t="s">
        <v>10</v>
      </c>
      <c r="C16" s="3">
        <v>3000</v>
      </c>
    </row>
    <row r="17" spans="2:5" x14ac:dyDescent="0.2">
      <c r="B17" s="1" t="s">
        <v>11</v>
      </c>
      <c r="C17" s="3">
        <v>2800</v>
      </c>
      <c r="E17" s="16"/>
    </row>
    <row r="18" spans="2:5" x14ac:dyDescent="0.2">
      <c r="B18" s="1" t="s">
        <v>12</v>
      </c>
      <c r="C18" s="10">
        <f>SUM(C15:C17)</f>
        <v>6300</v>
      </c>
    </row>
    <row r="19" spans="2:5" x14ac:dyDescent="0.2">
      <c r="B19" s="1" t="s">
        <v>24</v>
      </c>
      <c r="C19" s="10">
        <v>5000</v>
      </c>
    </row>
    <row r="20" spans="2:5" x14ac:dyDescent="0.2">
      <c r="B20" s="1" t="s">
        <v>26</v>
      </c>
      <c r="C20" s="3">
        <f>C19</f>
        <v>5000</v>
      </c>
      <c r="E20" s="5"/>
    </row>
    <row r="21" spans="2:5" ht="17" thickBot="1" x14ac:dyDescent="0.25">
      <c r="B21" s="1" t="s">
        <v>13</v>
      </c>
      <c r="C21" s="8">
        <f>C18+C20</f>
        <v>11300</v>
      </c>
    </row>
    <row r="22" spans="2:5" ht="17" thickTop="1" x14ac:dyDescent="0.2">
      <c r="B22" s="1"/>
      <c r="C22" s="1"/>
    </row>
    <row r="23" spans="2:5" x14ac:dyDescent="0.2">
      <c r="B23" s="1" t="s">
        <v>14</v>
      </c>
      <c r="C23" s="3">
        <v>900</v>
      </c>
    </row>
    <row r="24" spans="2:5" x14ac:dyDescent="0.2">
      <c r="B24" s="1" t="s">
        <v>15</v>
      </c>
      <c r="C24" s="10">
        <f>SUM(C23:C23)</f>
        <v>900</v>
      </c>
    </row>
    <row r="25" spans="2:5" x14ac:dyDescent="0.2">
      <c r="B25" s="1" t="s">
        <v>25</v>
      </c>
      <c r="C25" s="10">
        <f>C21-C29-C24</f>
        <v>4800</v>
      </c>
    </row>
    <row r="26" spans="2:5" x14ac:dyDescent="0.2">
      <c r="B26" s="1" t="s">
        <v>16</v>
      </c>
      <c r="C26" s="10">
        <f>SUM(C24:C25)</f>
        <v>5700</v>
      </c>
    </row>
    <row r="27" spans="2:5" x14ac:dyDescent="0.2">
      <c r="B27" s="1" t="s">
        <v>17</v>
      </c>
      <c r="C27" s="3">
        <v>500</v>
      </c>
    </row>
    <row r="28" spans="2:5" x14ac:dyDescent="0.2">
      <c r="B28" s="1" t="s">
        <v>18</v>
      </c>
      <c r="C28" s="3">
        <v>1400</v>
      </c>
    </row>
    <row r="29" spans="2:5" x14ac:dyDescent="0.2">
      <c r="B29" s="1" t="s">
        <v>19</v>
      </c>
      <c r="C29" s="3">
        <v>5600</v>
      </c>
    </row>
    <row r="30" spans="2:5" ht="17" thickBot="1" x14ac:dyDescent="0.25">
      <c r="B30" s="1" t="s">
        <v>20</v>
      </c>
      <c r="C30" s="8">
        <f>C26+C29</f>
        <v>11300</v>
      </c>
    </row>
    <row r="31" spans="2:5" ht="17" thickTop="1" x14ac:dyDescent="0.2"/>
  </sheetData>
  <pageMargins left="0.5" right="0.5" top="0.75" bottom="0.75" header="0.5" footer="0.5"/>
  <pageSetup scale="8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 Analysis</vt:lpstr>
      <vt:lpstr>ROA, ROE, ROIC </vt:lpstr>
      <vt:lpstr>ROIC &amp; RONA</vt:lpstr>
    </vt:vector>
  </TitlesOfParts>
  <Company>Mass Inst of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Goentzel</dc:creator>
  <cp:lastModifiedBy>Microsoft Office User</cp:lastModifiedBy>
  <cp:lastPrinted>2015-10-23T07:46:45Z</cp:lastPrinted>
  <dcterms:created xsi:type="dcterms:W3CDTF">2015-07-21T02:40:22Z</dcterms:created>
  <dcterms:modified xsi:type="dcterms:W3CDTF">2017-11-09T15:31:50Z</dcterms:modified>
</cp:coreProperties>
</file>