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ergio/Dropbox (MIT)/MM_SCx_Staff/SC2x/Course Materials/Excel &amp; SAS Files/Week 10 - Supply Chain Finance III and Organization Design/Practice Problems/"/>
    </mc:Choice>
  </mc:AlternateContent>
  <bookViews>
    <workbookView xWindow="5700" yWindow="2940" windowWidth="35400" windowHeight="22140" tabRatio="500"/>
  </bookViews>
  <sheets>
    <sheet name="Bosna &amp; Desn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2" i="1"/>
  <c r="J21" i="1"/>
  <c r="J23" i="1"/>
  <c r="J24" i="1"/>
  <c r="J27" i="1"/>
  <c r="J9" i="1"/>
  <c r="J12" i="1"/>
  <c r="J32" i="1"/>
  <c r="J28" i="1"/>
  <c r="J29" i="1"/>
  <c r="J33" i="1"/>
  <c r="J14" i="1"/>
  <c r="J15" i="1"/>
  <c r="E21" i="1"/>
  <c r="E23" i="1"/>
  <c r="E24" i="1"/>
  <c r="E27" i="1"/>
  <c r="E32" i="1"/>
  <c r="E28" i="1"/>
  <c r="E29" i="1"/>
  <c r="E33" i="1"/>
  <c r="E14" i="1"/>
  <c r="E15" i="1"/>
</calcChain>
</file>

<file path=xl/sharedStrings.xml><?xml version="1.0" encoding="utf-8"?>
<sst xmlns="http://schemas.openxmlformats.org/spreadsheetml/2006/main" count="64" uniqueCount="36">
  <si>
    <t>Bosna Brothers</t>
  </si>
  <si>
    <t>Y(-2)</t>
  </si>
  <si>
    <t>Y(-1)</t>
  </si>
  <si>
    <t>Tax Rate</t>
  </si>
  <si>
    <t>(data in thousands of dollars)</t>
  </si>
  <si>
    <t>Year -2</t>
  </si>
  <si>
    <t>Year -1</t>
  </si>
  <si>
    <t>Last Full Year</t>
  </si>
  <si>
    <t>Cost of Capital</t>
  </si>
  <si>
    <t>Income Statement</t>
  </si>
  <si>
    <t>Sales</t>
  </si>
  <si>
    <t>Cost of Goods Sold</t>
  </si>
  <si>
    <t>Gross Profit</t>
  </si>
  <si>
    <t>SG&amp;A Expenses</t>
  </si>
  <si>
    <t>Depreciation &amp; amortization</t>
  </si>
  <si>
    <t>EBIT</t>
  </si>
  <si>
    <t>Interest Expense</t>
  </si>
  <si>
    <t>Income Taxes</t>
  </si>
  <si>
    <t>Net Income</t>
  </si>
  <si>
    <t>Balance Sheet</t>
  </si>
  <si>
    <t>Cash &amp; Equivalents</t>
  </si>
  <si>
    <t>Accounts Receivable</t>
  </si>
  <si>
    <t>Inventories</t>
  </si>
  <si>
    <t>Total Current Assets</t>
  </si>
  <si>
    <t>Net Property/Plant/Equipment</t>
  </si>
  <si>
    <t>Total Long Term Assets</t>
  </si>
  <si>
    <t>Total Assets</t>
  </si>
  <si>
    <t>Accounts Payable</t>
  </si>
  <si>
    <t>Total Current Liabilities</t>
  </si>
  <si>
    <t>Long Term Debt</t>
  </si>
  <si>
    <t>Total Liabilities</t>
  </si>
  <si>
    <t>Common Stock</t>
  </si>
  <si>
    <t>Retained Earnings</t>
  </si>
  <si>
    <t>Total Stockholder's Equity</t>
  </si>
  <si>
    <t>Total Liabilities &amp; Equity</t>
  </si>
  <si>
    <t>Desna Daughters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</si>
</sst>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  <numFmt numFmtId="166" formatCode="_-* #,##0.00_-;\-* #,##0.0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3" applyFont="1"/>
    <xf numFmtId="0" fontId="4" fillId="0" borderId="0" xfId="3" applyFont="1"/>
    <xf numFmtId="0" fontId="5" fillId="0" borderId="0" xfId="3" applyFont="1" applyAlignment="1">
      <alignment horizontal="right"/>
    </xf>
    <xf numFmtId="0" fontId="6" fillId="0" borderId="0" xfId="3" applyFont="1"/>
    <xf numFmtId="164" fontId="6" fillId="0" borderId="0" xfId="4" applyNumberFormat="1" applyFont="1"/>
    <xf numFmtId="0" fontId="7" fillId="0" borderId="0" xfId="3" applyFont="1"/>
    <xf numFmtId="6" fontId="7" fillId="0" borderId="0" xfId="3" applyNumberFormat="1" applyFont="1"/>
    <xf numFmtId="6" fontId="8" fillId="0" borderId="0" xfId="3" applyNumberFormat="1" applyFont="1"/>
    <xf numFmtId="6" fontId="7" fillId="0" borderId="0" xfId="3" applyNumberFormat="1" applyFont="1" applyBorder="1"/>
    <xf numFmtId="6" fontId="7" fillId="0" borderId="1" xfId="3" applyNumberFormat="1" applyFont="1" applyBorder="1"/>
    <xf numFmtId="165" fontId="7" fillId="0" borderId="0" xfId="3" applyNumberFormat="1" applyFont="1" applyBorder="1"/>
    <xf numFmtId="165" fontId="7" fillId="0" borderId="0" xfId="3" applyNumberFormat="1" applyFont="1"/>
    <xf numFmtId="9" fontId="4" fillId="0" borderId="0" xfId="2" applyFont="1"/>
    <xf numFmtId="0" fontId="7" fillId="0" borderId="0" xfId="3" applyFont="1" applyBorder="1"/>
    <xf numFmtId="6" fontId="4" fillId="0" borderId="0" xfId="3" applyNumberFormat="1" applyFont="1"/>
    <xf numFmtId="6" fontId="2" fillId="0" borderId="0" xfId="3" applyNumberFormat="1" applyFont="1"/>
    <xf numFmtId="6" fontId="2" fillId="0" borderId="0" xfId="3" applyNumberFormat="1" applyFont="1" applyBorder="1" applyAlignment="1">
      <alignment horizontal="right"/>
    </xf>
    <xf numFmtId="43" fontId="2" fillId="0" borderId="0" xfId="1" applyFont="1" applyBorder="1" applyAlignment="1">
      <alignment horizontal="left"/>
    </xf>
    <xf numFmtId="0" fontId="4" fillId="0" borderId="0" xfId="3" applyFont="1" applyBorder="1"/>
    <xf numFmtId="43" fontId="2" fillId="0" borderId="0" xfId="1" applyFont="1" applyBorder="1"/>
  </cellXfs>
  <cellStyles count="16">
    <cellStyle name="Comma" xfId="1" builtinId="3"/>
    <cellStyle name="Comma 2" xfId="6"/>
    <cellStyle name="Comma 3" xfId="7"/>
    <cellStyle name="Comma 4" xfId="8"/>
    <cellStyle name="Currency 2" xfId="9"/>
    <cellStyle name="Currency 3" xfId="10"/>
    <cellStyle name="Currency 3 2" xfId="11"/>
    <cellStyle name="Currency 4" xfId="12"/>
    <cellStyle name="Normal" xfId="0" builtinId="0"/>
    <cellStyle name="Normal 2" xfId="13"/>
    <cellStyle name="Normal 3" xfId="3"/>
    <cellStyle name="Percent" xfId="2" builtinId="5"/>
    <cellStyle name="Percent 2" xfId="5"/>
    <cellStyle name="Percent 3" xfId="14"/>
    <cellStyle name="Percent 4" xfId="4"/>
    <cellStyle name="Percent 5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2"/>
  <sheetViews>
    <sheetView showGridLines="0" tabSelected="1" zoomScale="120" zoomScaleNormal="120" workbookViewId="0">
      <selection activeCell="B4" sqref="B4"/>
    </sheetView>
  </sheetViews>
  <sheetFormatPr baseColWidth="10" defaultRowHeight="16" x14ac:dyDescent="0.2"/>
  <cols>
    <col min="1" max="1" width="2.33203125" style="2" customWidth="1"/>
    <col min="2" max="2" width="26.83203125" style="2" customWidth="1"/>
    <col min="3" max="3" width="12.33203125" style="2" hidden="1" customWidth="1"/>
    <col min="4" max="4" width="12.1640625" style="2" hidden="1" customWidth="1"/>
    <col min="5" max="5" width="12" style="2" customWidth="1"/>
    <col min="6" max="6" width="12.1640625" style="2" customWidth="1"/>
    <col min="7" max="7" width="10.5" style="2" customWidth="1"/>
    <col min="8" max="8" width="2.33203125" style="2" customWidth="1"/>
    <col min="9" max="9" width="26.83203125" style="2" customWidth="1"/>
    <col min="10" max="10" width="11.83203125" style="2" customWidth="1"/>
    <col min="11" max="16384" width="10.83203125" style="2"/>
  </cols>
  <sheetData>
    <row r="1" spans="1:10" x14ac:dyDescent="0.2">
      <c r="F1" s="4" t="s">
        <v>3</v>
      </c>
      <c r="G1" s="5">
        <v>0.4</v>
      </c>
    </row>
    <row r="2" spans="1:10" x14ac:dyDescent="0.2">
      <c r="F2" s="4" t="s">
        <v>8</v>
      </c>
      <c r="G2" s="5">
        <v>0.1</v>
      </c>
    </row>
    <row r="4" spans="1:10" ht="21" x14ac:dyDescent="0.25">
      <c r="A4" s="1" t="s">
        <v>0</v>
      </c>
      <c r="C4" s="3" t="s">
        <v>1</v>
      </c>
      <c r="D4" s="3" t="s">
        <v>2</v>
      </c>
      <c r="E4" s="3"/>
      <c r="H4" s="1" t="s">
        <v>35</v>
      </c>
    </row>
    <row r="5" spans="1:10" x14ac:dyDescent="0.2">
      <c r="A5" s="6" t="s">
        <v>4</v>
      </c>
      <c r="C5" s="3" t="s">
        <v>5</v>
      </c>
      <c r="D5" s="3" t="s">
        <v>6</v>
      </c>
      <c r="E5" s="3" t="s">
        <v>7</v>
      </c>
      <c r="H5" s="6" t="s">
        <v>4</v>
      </c>
      <c r="J5" s="3" t="s">
        <v>7</v>
      </c>
    </row>
    <row r="6" spans="1:10" x14ac:dyDescent="0.2">
      <c r="A6" s="4" t="s">
        <v>9</v>
      </c>
      <c r="C6" s="6"/>
      <c r="D6" s="6"/>
      <c r="E6" s="6"/>
      <c r="F6" s="6"/>
      <c r="H6" s="4" t="s">
        <v>9</v>
      </c>
      <c r="J6" s="6"/>
    </row>
    <row r="7" spans="1:10" x14ac:dyDescent="0.2">
      <c r="B7" s="6" t="s">
        <v>10</v>
      </c>
      <c r="C7" s="7">
        <v>10000</v>
      </c>
      <c r="D7" s="7">
        <v>12000</v>
      </c>
      <c r="E7" s="7">
        <v>14000</v>
      </c>
      <c r="F7" s="8"/>
      <c r="I7" s="6" t="s">
        <v>10</v>
      </c>
      <c r="J7" s="7">
        <v>17500</v>
      </c>
    </row>
    <row r="8" spans="1:10" x14ac:dyDescent="0.2">
      <c r="B8" s="6" t="s">
        <v>11</v>
      </c>
      <c r="C8" s="9"/>
      <c r="D8" s="9"/>
      <c r="E8" s="9">
        <v>11000</v>
      </c>
      <c r="F8" s="8"/>
      <c r="I8" s="6" t="s">
        <v>11</v>
      </c>
      <c r="J8" s="9">
        <v>13800</v>
      </c>
    </row>
    <row r="9" spans="1:10" x14ac:dyDescent="0.2">
      <c r="B9" s="6" t="s">
        <v>12</v>
      </c>
      <c r="C9" s="9"/>
      <c r="D9" s="9"/>
      <c r="E9" s="9">
        <f>E7-E8</f>
        <v>3000</v>
      </c>
      <c r="F9" s="9"/>
      <c r="I9" s="6" t="s">
        <v>12</v>
      </c>
      <c r="J9" s="9">
        <f>J7-J8</f>
        <v>3700</v>
      </c>
    </row>
    <row r="10" spans="1:10" x14ac:dyDescent="0.2">
      <c r="B10" s="6" t="s">
        <v>13</v>
      </c>
      <c r="C10" s="9"/>
      <c r="D10" s="9"/>
      <c r="E10" s="9">
        <v>1200</v>
      </c>
      <c r="F10" s="8"/>
      <c r="I10" s="6" t="s">
        <v>13</v>
      </c>
      <c r="J10" s="9">
        <v>2300</v>
      </c>
    </row>
    <row r="11" spans="1:10" x14ac:dyDescent="0.2">
      <c r="B11" s="6" t="s">
        <v>14</v>
      </c>
      <c r="C11" s="9"/>
      <c r="D11" s="9"/>
      <c r="E11" s="9">
        <v>0</v>
      </c>
      <c r="F11" s="8"/>
      <c r="I11" s="6" t="s">
        <v>14</v>
      </c>
      <c r="J11" s="9">
        <v>0</v>
      </c>
    </row>
    <row r="12" spans="1:10" x14ac:dyDescent="0.2">
      <c r="B12" s="6" t="s">
        <v>15</v>
      </c>
      <c r="C12" s="9"/>
      <c r="D12" s="9"/>
      <c r="E12" s="9">
        <f>E9-E10-E11</f>
        <v>1800</v>
      </c>
      <c r="F12" s="9"/>
      <c r="I12" s="6" t="s">
        <v>15</v>
      </c>
      <c r="J12" s="9">
        <f>J9-J10-J11</f>
        <v>1400</v>
      </c>
    </row>
    <row r="13" spans="1:10" x14ac:dyDescent="0.2">
      <c r="B13" s="6" t="s">
        <v>16</v>
      </c>
      <c r="C13" s="9"/>
      <c r="D13" s="9"/>
      <c r="E13" s="7">
        <v>240</v>
      </c>
      <c r="F13" s="8"/>
      <c r="I13" s="6" t="s">
        <v>16</v>
      </c>
      <c r="J13" s="7">
        <v>170</v>
      </c>
    </row>
    <row r="14" spans="1:10" x14ac:dyDescent="0.2">
      <c r="B14" s="6" t="s">
        <v>17</v>
      </c>
      <c r="C14" s="9"/>
      <c r="D14" s="9"/>
      <c r="E14" s="7">
        <f>(E12-E13)*$G$1</f>
        <v>624</v>
      </c>
      <c r="F14" s="7"/>
      <c r="I14" s="6" t="s">
        <v>17</v>
      </c>
      <c r="J14" s="7">
        <f>(J12-J13)*$G$1</f>
        <v>492</v>
      </c>
    </row>
    <row r="15" spans="1:10" ht="17" thickBot="1" x14ac:dyDescent="0.25">
      <c r="B15" s="6" t="s">
        <v>18</v>
      </c>
      <c r="C15" s="9"/>
      <c r="D15" s="9"/>
      <c r="E15" s="10">
        <f>E12-E13-E14</f>
        <v>936</v>
      </c>
      <c r="F15" s="9"/>
      <c r="I15" s="6" t="s">
        <v>18</v>
      </c>
      <c r="J15" s="10">
        <f>J12-J13-J14</f>
        <v>738</v>
      </c>
    </row>
    <row r="16" spans="1:10" ht="17" thickTop="1" x14ac:dyDescent="0.2">
      <c r="B16" s="6"/>
      <c r="C16" s="11"/>
      <c r="D16" s="11"/>
      <c r="E16" s="12"/>
      <c r="F16" s="12"/>
      <c r="I16" s="6"/>
      <c r="J16" s="12"/>
    </row>
    <row r="17" spans="1:10" x14ac:dyDescent="0.2">
      <c r="A17" s="4" t="s">
        <v>19</v>
      </c>
      <c r="C17" s="14"/>
      <c r="D17" s="14"/>
      <c r="E17" s="6"/>
      <c r="F17" s="6"/>
      <c r="H17" s="4" t="s">
        <v>19</v>
      </c>
      <c r="J17" s="6"/>
    </row>
    <row r="18" spans="1:10" x14ac:dyDescent="0.2">
      <c r="B18" s="6" t="s">
        <v>20</v>
      </c>
      <c r="C18" s="9"/>
      <c r="D18" s="9"/>
      <c r="E18" s="7">
        <v>500</v>
      </c>
      <c r="F18" s="8"/>
      <c r="I18" s="6" t="s">
        <v>20</v>
      </c>
      <c r="J18" s="7">
        <v>500</v>
      </c>
    </row>
    <row r="19" spans="1:10" x14ac:dyDescent="0.2">
      <c r="B19" s="6" t="s">
        <v>21</v>
      </c>
      <c r="C19" s="9"/>
      <c r="D19" s="9"/>
      <c r="E19" s="7">
        <v>3000</v>
      </c>
      <c r="F19" s="8"/>
      <c r="I19" s="6" t="s">
        <v>21</v>
      </c>
      <c r="J19" s="7">
        <v>1600</v>
      </c>
    </row>
    <row r="20" spans="1:10" x14ac:dyDescent="0.2">
      <c r="B20" s="6" t="s">
        <v>22</v>
      </c>
      <c r="C20" s="9"/>
      <c r="D20" s="9"/>
      <c r="E20" s="7">
        <v>2800</v>
      </c>
      <c r="F20" s="8"/>
      <c r="I20" s="6" t="s">
        <v>22</v>
      </c>
      <c r="J20" s="7">
        <v>1900</v>
      </c>
    </row>
    <row r="21" spans="1:10" x14ac:dyDescent="0.2">
      <c r="B21" s="6" t="s">
        <v>23</v>
      </c>
      <c r="C21" s="9"/>
      <c r="D21" s="9"/>
      <c r="E21" s="9">
        <f>SUM(E18:E20)</f>
        <v>6300</v>
      </c>
      <c r="F21" s="9"/>
      <c r="I21" s="6" t="s">
        <v>23</v>
      </c>
      <c r="J21" s="9">
        <f>SUM(J18:J20)</f>
        <v>4000</v>
      </c>
    </row>
    <row r="22" spans="1:10" x14ac:dyDescent="0.2">
      <c r="B22" s="6" t="s">
        <v>24</v>
      </c>
      <c r="C22" s="9"/>
      <c r="D22" s="9"/>
      <c r="E22" s="9">
        <v>5000</v>
      </c>
      <c r="F22" s="8"/>
      <c r="I22" s="6" t="s">
        <v>24</v>
      </c>
      <c r="J22" s="9">
        <v>5000</v>
      </c>
    </row>
    <row r="23" spans="1:10" x14ac:dyDescent="0.2">
      <c r="B23" s="6" t="s">
        <v>25</v>
      </c>
      <c r="C23" s="9"/>
      <c r="D23" s="9"/>
      <c r="E23" s="7">
        <f>E22</f>
        <v>5000</v>
      </c>
      <c r="F23" s="7"/>
      <c r="I23" s="6" t="s">
        <v>25</v>
      </c>
      <c r="J23" s="7">
        <f>J22</f>
        <v>5000</v>
      </c>
    </row>
    <row r="24" spans="1:10" ht="17" thickBot="1" x14ac:dyDescent="0.25">
      <c r="B24" s="6" t="s">
        <v>26</v>
      </c>
      <c r="C24" s="9"/>
      <c r="D24" s="9"/>
      <c r="E24" s="10">
        <f>E21+E23</f>
        <v>11300</v>
      </c>
      <c r="F24" s="9"/>
      <c r="I24" s="6" t="s">
        <v>26</v>
      </c>
      <c r="J24" s="10">
        <f>J21+J23</f>
        <v>9000</v>
      </c>
    </row>
    <row r="25" spans="1:10" ht="17" thickTop="1" x14ac:dyDescent="0.2">
      <c r="B25" s="6"/>
      <c r="C25" s="14"/>
      <c r="D25" s="14"/>
      <c r="E25" s="6"/>
      <c r="F25" s="6"/>
      <c r="I25" s="6"/>
      <c r="J25" s="6"/>
    </row>
    <row r="26" spans="1:10" x14ac:dyDescent="0.2">
      <c r="B26" s="6" t="s">
        <v>27</v>
      </c>
      <c r="C26" s="9"/>
      <c r="D26" s="9"/>
      <c r="E26" s="7">
        <v>900</v>
      </c>
      <c r="F26" s="8"/>
      <c r="I26" s="6" t="s">
        <v>27</v>
      </c>
      <c r="J26" s="7">
        <v>1200</v>
      </c>
    </row>
    <row r="27" spans="1:10" x14ac:dyDescent="0.2">
      <c r="B27" s="6" t="s">
        <v>28</v>
      </c>
      <c r="C27" s="9"/>
      <c r="D27" s="9"/>
      <c r="E27" s="9">
        <f>SUM(E26:E26)</f>
        <v>900</v>
      </c>
      <c r="F27" s="9"/>
      <c r="I27" s="6" t="s">
        <v>28</v>
      </c>
      <c r="J27" s="9">
        <f>J26</f>
        <v>1200</v>
      </c>
    </row>
    <row r="28" spans="1:10" x14ac:dyDescent="0.2">
      <c r="B28" s="6" t="s">
        <v>29</v>
      </c>
      <c r="C28" s="9"/>
      <c r="D28" s="9"/>
      <c r="E28" s="9">
        <f>E24-E32-E27</f>
        <v>4800</v>
      </c>
      <c r="F28" s="16"/>
      <c r="I28" s="6" t="s">
        <v>29</v>
      </c>
      <c r="J28" s="9">
        <f>J24-J32-J27</f>
        <v>3400</v>
      </c>
    </row>
    <row r="29" spans="1:10" x14ac:dyDescent="0.2">
      <c r="B29" s="6" t="s">
        <v>30</v>
      </c>
      <c r="C29" s="9"/>
      <c r="D29" s="9"/>
      <c r="E29" s="9">
        <f>SUM(E27:E28)</f>
        <v>5700</v>
      </c>
      <c r="F29" s="9"/>
      <c r="I29" s="6" t="s">
        <v>30</v>
      </c>
      <c r="J29" s="9">
        <f>J27+J28</f>
        <v>4600</v>
      </c>
    </row>
    <row r="30" spans="1:10" x14ac:dyDescent="0.2">
      <c r="B30" s="6" t="s">
        <v>31</v>
      </c>
      <c r="C30" s="9"/>
      <c r="D30" s="9"/>
      <c r="E30" s="7">
        <v>4200</v>
      </c>
      <c r="F30" s="8"/>
      <c r="I30" s="6" t="s">
        <v>31</v>
      </c>
      <c r="J30" s="7">
        <v>3000</v>
      </c>
    </row>
    <row r="31" spans="1:10" x14ac:dyDescent="0.2">
      <c r="B31" s="6" t="s">
        <v>32</v>
      </c>
      <c r="C31" s="9"/>
      <c r="D31" s="9"/>
      <c r="E31" s="7">
        <v>1400</v>
      </c>
      <c r="F31" s="8"/>
      <c r="I31" s="6" t="s">
        <v>32</v>
      </c>
      <c r="J31" s="7">
        <v>1400</v>
      </c>
    </row>
    <row r="32" spans="1:10" x14ac:dyDescent="0.2">
      <c r="B32" s="6" t="s">
        <v>33</v>
      </c>
      <c r="E32" s="7">
        <f>E30+E31</f>
        <v>5600</v>
      </c>
      <c r="F32" s="17"/>
      <c r="G32" s="18"/>
      <c r="I32" s="6" t="s">
        <v>33</v>
      </c>
      <c r="J32" s="7">
        <f>J30+J31</f>
        <v>4400</v>
      </c>
    </row>
    <row r="33" spans="2:10" ht="17" thickBot="1" x14ac:dyDescent="0.25">
      <c r="B33" s="6" t="s">
        <v>34</v>
      </c>
      <c r="C33" s="9"/>
      <c r="D33" s="9"/>
      <c r="E33" s="10">
        <f>E29+E32</f>
        <v>11300</v>
      </c>
      <c r="F33" s="9"/>
      <c r="I33" s="6" t="s">
        <v>34</v>
      </c>
      <c r="J33" s="10">
        <f>J29+J32</f>
        <v>9000</v>
      </c>
    </row>
    <row r="34" spans="2:10" ht="17" thickTop="1" x14ac:dyDescent="0.2">
      <c r="C34" s="19"/>
      <c r="D34" s="19"/>
    </row>
    <row r="40" spans="2:10" x14ac:dyDescent="0.2">
      <c r="F40" s="3"/>
    </row>
    <row r="41" spans="2:10" x14ac:dyDescent="0.2">
      <c r="F41" s="3"/>
    </row>
    <row r="42" spans="2:10" x14ac:dyDescent="0.2">
      <c r="F42" s="6"/>
    </row>
    <row r="43" spans="2:10" x14ac:dyDescent="0.2">
      <c r="F43" s="8"/>
    </row>
    <row r="44" spans="2:10" x14ac:dyDescent="0.2">
      <c r="F44" s="8"/>
    </row>
    <row r="45" spans="2:10" x14ac:dyDescent="0.2">
      <c r="F45" s="9"/>
    </row>
    <row r="46" spans="2:10" x14ac:dyDescent="0.2">
      <c r="F46" s="8"/>
    </row>
    <row r="47" spans="2:10" x14ac:dyDescent="0.2">
      <c r="F47" s="8"/>
    </row>
    <row r="48" spans="2:10" x14ac:dyDescent="0.2">
      <c r="F48" s="9"/>
    </row>
    <row r="49" spans="6:6" x14ac:dyDescent="0.2">
      <c r="F49" s="8"/>
    </row>
    <row r="50" spans="6:6" x14ac:dyDescent="0.2">
      <c r="F50" s="7"/>
    </row>
    <row r="51" spans="6:6" x14ac:dyDescent="0.2">
      <c r="F51" s="9"/>
    </row>
    <row r="52" spans="6:6" x14ac:dyDescent="0.2">
      <c r="F52" s="12"/>
    </row>
    <row r="53" spans="6:6" x14ac:dyDescent="0.2">
      <c r="F53" s="6"/>
    </row>
    <row r="54" spans="6:6" x14ac:dyDescent="0.2">
      <c r="F54" s="8"/>
    </row>
    <row r="55" spans="6:6" x14ac:dyDescent="0.2">
      <c r="F55" s="8"/>
    </row>
    <row r="56" spans="6:6" x14ac:dyDescent="0.2">
      <c r="F56" s="8"/>
    </row>
    <row r="57" spans="6:6" x14ac:dyDescent="0.2">
      <c r="F57" s="9"/>
    </row>
    <row r="58" spans="6:6" x14ac:dyDescent="0.2">
      <c r="F58" s="8"/>
    </row>
    <row r="59" spans="6:6" x14ac:dyDescent="0.2">
      <c r="F59" s="7"/>
    </row>
    <row r="60" spans="6:6" x14ac:dyDescent="0.2">
      <c r="F60" s="9"/>
    </row>
    <row r="61" spans="6:6" x14ac:dyDescent="0.2">
      <c r="F61" s="6"/>
    </row>
    <row r="62" spans="6:6" x14ac:dyDescent="0.2">
      <c r="F62" s="8"/>
    </row>
    <row r="63" spans="6:6" x14ac:dyDescent="0.2">
      <c r="F63" s="9"/>
    </row>
    <row r="64" spans="6:6" x14ac:dyDescent="0.2">
      <c r="F64" s="16"/>
    </row>
    <row r="65" spans="3:7" x14ac:dyDescent="0.2">
      <c r="F65" s="9"/>
    </row>
    <row r="66" spans="3:7" x14ac:dyDescent="0.2">
      <c r="F66" s="8"/>
    </row>
    <row r="67" spans="3:7" x14ac:dyDescent="0.2">
      <c r="F67" s="8"/>
    </row>
    <row r="68" spans="3:7" x14ac:dyDescent="0.2">
      <c r="F68" s="17"/>
      <c r="G68" s="20"/>
    </row>
    <row r="69" spans="3:7" x14ac:dyDescent="0.2">
      <c r="F69" s="9"/>
    </row>
    <row r="70" spans="3:7" x14ac:dyDescent="0.2">
      <c r="C70" s="19"/>
      <c r="D70" s="19"/>
    </row>
    <row r="71" spans="3:7" x14ac:dyDescent="0.2">
      <c r="C71" s="19"/>
      <c r="D71" s="19"/>
      <c r="E71" s="13"/>
      <c r="F71" s="13"/>
    </row>
    <row r="72" spans="3:7" x14ac:dyDescent="0.2">
      <c r="E72" s="15"/>
      <c r="F72" s="15"/>
    </row>
  </sheetData>
  <pageMargins left="0.5" right="0.5" top="0.75" bottom="0.75" header="0.5" footer="0.5"/>
  <pageSetup scale="8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Bosna &amp; Desna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2017-06-13T00:30:38Z</dcterms:created>
  <dcterms:modified xsi:type="dcterms:W3CDTF">2017-11-09T19:58:38Z</dcterms:modified>
</cp:coreProperties>
</file>