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rgio/Dropbox (MIT)/MM_SCx_Staff/SC2x/Course Materials/Excel &amp; SAS Files/Week 9 - Supply Chain Finance II/Lesson 2 - Discounted Cash Flows/"/>
    </mc:Choice>
  </mc:AlternateContent>
  <bookViews>
    <workbookView xWindow="0" yWindow="460" windowWidth="39900" windowHeight="25680" tabRatio="500"/>
  </bookViews>
  <sheets>
    <sheet name="Plata FCF" sheetId="1" r:id="rId1"/>
    <sheet name="White Nile salvage" sheetId="2" r:id="rId2"/>
    <sheet name="White Nile annuity" sheetId="3" r:id="rId3"/>
    <sheet name="White Nile perpetuity" sheetId="4" r:id="rId4"/>
    <sheet name="Yellow" sheetId="5" r:id="rId5"/>
    <sheet name="Yellow non-cap holding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6" l="1"/>
  <c r="H9" i="6"/>
  <c r="H8" i="6"/>
  <c r="F12" i="6"/>
  <c r="G12" i="6"/>
  <c r="H12" i="6"/>
  <c r="H11" i="6"/>
  <c r="H14" i="6"/>
  <c r="F16" i="6"/>
  <c r="G16" i="6"/>
  <c r="H16" i="6"/>
  <c r="H15" i="6"/>
  <c r="H18" i="6"/>
  <c r="H19" i="6"/>
  <c r="H22" i="6"/>
  <c r="H23" i="6"/>
  <c r="H24" i="6"/>
  <c r="H28" i="6"/>
  <c r="H32" i="6"/>
  <c r="H29" i="6"/>
  <c r="H37" i="6"/>
  <c r="J8" i="6"/>
  <c r="J11" i="6"/>
  <c r="J14" i="6"/>
  <c r="J15" i="6"/>
  <c r="J18" i="6"/>
  <c r="J19" i="6"/>
  <c r="J22" i="6"/>
  <c r="J23" i="6"/>
  <c r="J24" i="6"/>
  <c r="J28" i="6"/>
  <c r="J32" i="6"/>
  <c r="J29" i="6"/>
  <c r="J37" i="6"/>
  <c r="K9" i="6"/>
  <c r="K8" i="6"/>
  <c r="K12" i="6"/>
  <c r="K11" i="6"/>
  <c r="K14" i="6"/>
  <c r="K16" i="6"/>
  <c r="K15" i="6"/>
  <c r="K18" i="6"/>
  <c r="K19" i="6"/>
  <c r="K22" i="6"/>
  <c r="K23" i="6"/>
  <c r="K24" i="6"/>
  <c r="K28" i="6"/>
  <c r="K32" i="6"/>
  <c r="K29" i="6"/>
  <c r="K37" i="6"/>
  <c r="H39" i="6"/>
  <c r="H41" i="6"/>
  <c r="G8" i="6"/>
  <c r="G11" i="6"/>
  <c r="G14" i="6"/>
  <c r="G15" i="6"/>
  <c r="G18" i="6"/>
  <c r="G19" i="6"/>
  <c r="G22" i="6"/>
  <c r="G23" i="6"/>
  <c r="G24" i="6"/>
  <c r="G28" i="6"/>
  <c r="G32" i="6"/>
  <c r="G29" i="6"/>
  <c r="G37" i="6"/>
  <c r="G41" i="6"/>
  <c r="F8" i="6"/>
  <c r="F11" i="6"/>
  <c r="F14" i="6"/>
  <c r="F15" i="6"/>
  <c r="F18" i="6"/>
  <c r="F19" i="6"/>
  <c r="F22" i="6"/>
  <c r="F23" i="6"/>
  <c r="F24" i="6"/>
  <c r="F28" i="6"/>
  <c r="F32" i="6"/>
  <c r="F29" i="6"/>
  <c r="F37" i="6"/>
  <c r="F41" i="6"/>
  <c r="E8" i="6"/>
  <c r="E11" i="6"/>
  <c r="E14" i="6"/>
  <c r="E15" i="6"/>
  <c r="E18" i="6"/>
  <c r="E19" i="6"/>
  <c r="E22" i="6"/>
  <c r="E23" i="6"/>
  <c r="E24" i="6"/>
  <c r="E32" i="6"/>
  <c r="E29" i="6"/>
  <c r="E37" i="6"/>
  <c r="E41" i="6"/>
  <c r="G9" i="5"/>
  <c r="H9" i="5"/>
  <c r="H8" i="5"/>
  <c r="F12" i="5"/>
  <c r="G12" i="5"/>
  <c r="H12" i="5"/>
  <c r="H11" i="5"/>
  <c r="H14" i="5"/>
  <c r="H15" i="5"/>
  <c r="H18" i="5"/>
  <c r="H19" i="5"/>
  <c r="H22" i="5"/>
  <c r="H23" i="5"/>
  <c r="H24" i="5"/>
  <c r="H28" i="5"/>
  <c r="H32" i="5"/>
  <c r="H29" i="5"/>
  <c r="H37" i="5"/>
  <c r="J8" i="5"/>
  <c r="J11" i="5"/>
  <c r="J14" i="5"/>
  <c r="J15" i="5"/>
  <c r="J18" i="5"/>
  <c r="J19" i="5"/>
  <c r="J22" i="5"/>
  <c r="J23" i="5"/>
  <c r="J24" i="5"/>
  <c r="J28" i="5"/>
  <c r="J32" i="5"/>
  <c r="J29" i="5"/>
  <c r="J37" i="5"/>
  <c r="K9" i="5"/>
  <c r="K8" i="5"/>
  <c r="K12" i="5"/>
  <c r="K11" i="5"/>
  <c r="K14" i="5"/>
  <c r="K15" i="5"/>
  <c r="K18" i="5"/>
  <c r="K19" i="5"/>
  <c r="K22" i="5"/>
  <c r="K23" i="5"/>
  <c r="K24" i="5"/>
  <c r="K28" i="5"/>
  <c r="K32" i="5"/>
  <c r="K29" i="5"/>
  <c r="K37" i="5"/>
  <c r="H39" i="5"/>
  <c r="H41" i="5"/>
  <c r="G8" i="5"/>
  <c r="G11" i="5"/>
  <c r="G14" i="5"/>
  <c r="G15" i="5"/>
  <c r="G18" i="5"/>
  <c r="G19" i="5"/>
  <c r="G22" i="5"/>
  <c r="G23" i="5"/>
  <c r="G24" i="5"/>
  <c r="G28" i="5"/>
  <c r="G32" i="5"/>
  <c r="G29" i="5"/>
  <c r="G37" i="5"/>
  <c r="G41" i="5"/>
  <c r="F8" i="5"/>
  <c r="F11" i="5"/>
  <c r="F14" i="5"/>
  <c r="F15" i="5"/>
  <c r="F18" i="5"/>
  <c r="F19" i="5"/>
  <c r="F22" i="5"/>
  <c r="F23" i="5"/>
  <c r="F24" i="5"/>
  <c r="F28" i="5"/>
  <c r="F32" i="5"/>
  <c r="F29" i="5"/>
  <c r="F37" i="5"/>
  <c r="F41" i="5"/>
  <c r="E8" i="5"/>
  <c r="E11" i="5"/>
  <c r="E14" i="5"/>
  <c r="E15" i="5"/>
  <c r="E18" i="5"/>
  <c r="E19" i="5"/>
  <c r="E22" i="5"/>
  <c r="E23" i="5"/>
  <c r="E24" i="5"/>
  <c r="E32" i="5"/>
  <c r="E29" i="5"/>
  <c r="E37" i="5"/>
  <c r="E41" i="5"/>
  <c r="O6" i="4"/>
  <c r="O9" i="4"/>
  <c r="O12" i="4"/>
  <c r="O13" i="4"/>
  <c r="O16" i="4"/>
  <c r="O17" i="4"/>
  <c r="O20" i="4"/>
  <c r="O21" i="4"/>
  <c r="O22" i="4"/>
  <c r="O26" i="4"/>
  <c r="O30" i="4"/>
  <c r="O27" i="4"/>
  <c r="O35" i="4"/>
  <c r="R7" i="4"/>
  <c r="R6" i="4"/>
  <c r="R10" i="4"/>
  <c r="R9" i="4"/>
  <c r="R12" i="4"/>
  <c r="R14" i="4"/>
  <c r="R15" i="4"/>
  <c r="R13" i="4"/>
  <c r="R16" i="4"/>
  <c r="R17" i="4"/>
  <c r="R20" i="4"/>
  <c r="R21" i="4"/>
  <c r="R22" i="4"/>
  <c r="R26" i="4"/>
  <c r="R30" i="4"/>
  <c r="R27" i="4"/>
  <c r="R35" i="4"/>
  <c r="O37" i="4"/>
  <c r="O39" i="4"/>
  <c r="N6" i="4"/>
  <c r="N9" i="4"/>
  <c r="N12" i="4"/>
  <c r="N13" i="4"/>
  <c r="N16" i="4"/>
  <c r="N17" i="4"/>
  <c r="N20" i="4"/>
  <c r="N21" i="4"/>
  <c r="N22" i="4"/>
  <c r="N26" i="4"/>
  <c r="N30" i="4"/>
  <c r="N27" i="4"/>
  <c r="N35" i="4"/>
  <c r="N39" i="4"/>
  <c r="M6" i="4"/>
  <c r="M9" i="4"/>
  <c r="M12" i="4"/>
  <c r="M13" i="4"/>
  <c r="M16" i="4"/>
  <c r="M17" i="4"/>
  <c r="M20" i="4"/>
  <c r="M21" i="4"/>
  <c r="M22" i="4"/>
  <c r="M26" i="4"/>
  <c r="M30" i="4"/>
  <c r="M27" i="4"/>
  <c r="M35" i="4"/>
  <c r="M39" i="4"/>
  <c r="L6" i="4"/>
  <c r="L9" i="4"/>
  <c r="L12" i="4"/>
  <c r="L13" i="4"/>
  <c r="L16" i="4"/>
  <c r="L17" i="4"/>
  <c r="L20" i="4"/>
  <c r="L21" i="4"/>
  <c r="L22" i="4"/>
  <c r="L26" i="4"/>
  <c r="L30" i="4"/>
  <c r="L27" i="4"/>
  <c r="L35" i="4"/>
  <c r="L39" i="4"/>
  <c r="K6" i="4"/>
  <c r="K9" i="4"/>
  <c r="K12" i="4"/>
  <c r="K13" i="4"/>
  <c r="K16" i="4"/>
  <c r="K17" i="4"/>
  <c r="K20" i="4"/>
  <c r="K21" i="4"/>
  <c r="K22" i="4"/>
  <c r="K26" i="4"/>
  <c r="K30" i="4"/>
  <c r="K27" i="4"/>
  <c r="K35" i="4"/>
  <c r="K39" i="4"/>
  <c r="J6" i="4"/>
  <c r="J9" i="4"/>
  <c r="J12" i="4"/>
  <c r="J13" i="4"/>
  <c r="J16" i="4"/>
  <c r="J17" i="4"/>
  <c r="J20" i="4"/>
  <c r="J21" i="4"/>
  <c r="J22" i="4"/>
  <c r="J26" i="4"/>
  <c r="J30" i="4"/>
  <c r="J27" i="4"/>
  <c r="J35" i="4"/>
  <c r="J39" i="4"/>
  <c r="I6" i="4"/>
  <c r="I9" i="4"/>
  <c r="I12" i="4"/>
  <c r="I13" i="4"/>
  <c r="I16" i="4"/>
  <c r="I17" i="4"/>
  <c r="I20" i="4"/>
  <c r="I21" i="4"/>
  <c r="I22" i="4"/>
  <c r="I26" i="4"/>
  <c r="I30" i="4"/>
  <c r="I27" i="4"/>
  <c r="I35" i="4"/>
  <c r="I39" i="4"/>
  <c r="H6" i="4"/>
  <c r="H9" i="4"/>
  <c r="H12" i="4"/>
  <c r="H13" i="4"/>
  <c r="H16" i="4"/>
  <c r="H17" i="4"/>
  <c r="H20" i="4"/>
  <c r="H21" i="4"/>
  <c r="H22" i="4"/>
  <c r="H26" i="4"/>
  <c r="H30" i="4"/>
  <c r="H27" i="4"/>
  <c r="H35" i="4"/>
  <c r="H39" i="4"/>
  <c r="G6" i="4"/>
  <c r="G9" i="4"/>
  <c r="G12" i="4"/>
  <c r="G13" i="4"/>
  <c r="G16" i="4"/>
  <c r="G17" i="4"/>
  <c r="G20" i="4"/>
  <c r="G21" i="4"/>
  <c r="G22" i="4"/>
  <c r="G26" i="4"/>
  <c r="G30" i="4"/>
  <c r="G27" i="4"/>
  <c r="G35" i="4"/>
  <c r="G39" i="4"/>
  <c r="F6" i="4"/>
  <c r="F9" i="4"/>
  <c r="F12" i="4"/>
  <c r="F13" i="4"/>
  <c r="F16" i="4"/>
  <c r="F17" i="4"/>
  <c r="F20" i="4"/>
  <c r="F21" i="4"/>
  <c r="F22" i="4"/>
  <c r="F26" i="4"/>
  <c r="F30" i="4"/>
  <c r="F27" i="4"/>
  <c r="F35" i="4"/>
  <c r="F39" i="4"/>
  <c r="E6" i="4"/>
  <c r="E9" i="4"/>
  <c r="E12" i="4"/>
  <c r="E13" i="4"/>
  <c r="E16" i="4"/>
  <c r="E17" i="4"/>
  <c r="E20" i="4"/>
  <c r="E21" i="4"/>
  <c r="E22" i="4"/>
  <c r="E30" i="4"/>
  <c r="E27" i="4"/>
  <c r="E35" i="4"/>
  <c r="E39" i="4"/>
  <c r="O6" i="3"/>
  <c r="O9" i="3"/>
  <c r="O12" i="3"/>
  <c r="O13" i="3"/>
  <c r="O16" i="3"/>
  <c r="O17" i="3"/>
  <c r="O20" i="3"/>
  <c r="O21" i="3"/>
  <c r="O22" i="3"/>
  <c r="O26" i="3"/>
  <c r="O30" i="3"/>
  <c r="O27" i="3"/>
  <c r="O35" i="3"/>
  <c r="Q7" i="3"/>
  <c r="Q6" i="3"/>
  <c r="Q10" i="3"/>
  <c r="Q9" i="3"/>
  <c r="Q12" i="3"/>
  <c r="Q14" i="3"/>
  <c r="Q15" i="3"/>
  <c r="Q13" i="3"/>
  <c r="Q16" i="3"/>
  <c r="Q17" i="3"/>
  <c r="Q20" i="3"/>
  <c r="Q21" i="3"/>
  <c r="Q22" i="3"/>
  <c r="Q26" i="3"/>
  <c r="Q30" i="3"/>
  <c r="Q27" i="3"/>
  <c r="Q35" i="3"/>
  <c r="R6" i="3"/>
  <c r="R9" i="3"/>
  <c r="R12" i="3"/>
  <c r="R13" i="3"/>
  <c r="R16" i="3"/>
  <c r="R17" i="3"/>
  <c r="R20" i="3"/>
  <c r="R21" i="3"/>
  <c r="R22" i="3"/>
  <c r="R26" i="3"/>
  <c r="R30" i="3"/>
  <c r="R27" i="3"/>
  <c r="R35" i="3"/>
  <c r="O37" i="3"/>
  <c r="O39" i="3"/>
  <c r="N6" i="3"/>
  <c r="N9" i="3"/>
  <c r="N12" i="3"/>
  <c r="N13" i="3"/>
  <c r="N16" i="3"/>
  <c r="N17" i="3"/>
  <c r="N20" i="3"/>
  <c r="N21" i="3"/>
  <c r="N22" i="3"/>
  <c r="N26" i="3"/>
  <c r="N30" i="3"/>
  <c r="N27" i="3"/>
  <c r="N35" i="3"/>
  <c r="N39" i="3"/>
  <c r="M6" i="3"/>
  <c r="M9" i="3"/>
  <c r="M12" i="3"/>
  <c r="M13" i="3"/>
  <c r="M16" i="3"/>
  <c r="M17" i="3"/>
  <c r="M20" i="3"/>
  <c r="M21" i="3"/>
  <c r="M22" i="3"/>
  <c r="M26" i="3"/>
  <c r="M30" i="3"/>
  <c r="M27" i="3"/>
  <c r="M35" i="3"/>
  <c r="M39" i="3"/>
  <c r="L6" i="3"/>
  <c r="L9" i="3"/>
  <c r="L12" i="3"/>
  <c r="L13" i="3"/>
  <c r="L16" i="3"/>
  <c r="L17" i="3"/>
  <c r="L20" i="3"/>
  <c r="L21" i="3"/>
  <c r="L22" i="3"/>
  <c r="L26" i="3"/>
  <c r="L30" i="3"/>
  <c r="L27" i="3"/>
  <c r="L35" i="3"/>
  <c r="L39" i="3"/>
  <c r="K6" i="3"/>
  <c r="K9" i="3"/>
  <c r="K12" i="3"/>
  <c r="K13" i="3"/>
  <c r="K16" i="3"/>
  <c r="K17" i="3"/>
  <c r="K20" i="3"/>
  <c r="K21" i="3"/>
  <c r="K22" i="3"/>
  <c r="K26" i="3"/>
  <c r="K30" i="3"/>
  <c r="K27" i="3"/>
  <c r="K35" i="3"/>
  <c r="K39" i="3"/>
  <c r="J6" i="3"/>
  <c r="J9" i="3"/>
  <c r="J12" i="3"/>
  <c r="J13" i="3"/>
  <c r="J16" i="3"/>
  <c r="J17" i="3"/>
  <c r="J20" i="3"/>
  <c r="J21" i="3"/>
  <c r="J22" i="3"/>
  <c r="J26" i="3"/>
  <c r="J30" i="3"/>
  <c r="J27" i="3"/>
  <c r="J35" i="3"/>
  <c r="J39" i="3"/>
  <c r="I6" i="3"/>
  <c r="I9" i="3"/>
  <c r="I12" i="3"/>
  <c r="I13" i="3"/>
  <c r="I16" i="3"/>
  <c r="I17" i="3"/>
  <c r="I20" i="3"/>
  <c r="I21" i="3"/>
  <c r="I22" i="3"/>
  <c r="I26" i="3"/>
  <c r="I30" i="3"/>
  <c r="I27" i="3"/>
  <c r="I35" i="3"/>
  <c r="I39" i="3"/>
  <c r="H6" i="3"/>
  <c r="H9" i="3"/>
  <c r="H12" i="3"/>
  <c r="H13" i="3"/>
  <c r="H16" i="3"/>
  <c r="H17" i="3"/>
  <c r="H20" i="3"/>
  <c r="H21" i="3"/>
  <c r="H22" i="3"/>
  <c r="H26" i="3"/>
  <c r="H30" i="3"/>
  <c r="H27" i="3"/>
  <c r="H35" i="3"/>
  <c r="H39" i="3"/>
  <c r="G6" i="3"/>
  <c r="G9" i="3"/>
  <c r="G12" i="3"/>
  <c r="G13" i="3"/>
  <c r="G16" i="3"/>
  <c r="G17" i="3"/>
  <c r="G20" i="3"/>
  <c r="G21" i="3"/>
  <c r="G22" i="3"/>
  <c r="G26" i="3"/>
  <c r="G30" i="3"/>
  <c r="G27" i="3"/>
  <c r="G35" i="3"/>
  <c r="G39" i="3"/>
  <c r="F6" i="3"/>
  <c r="F9" i="3"/>
  <c r="F12" i="3"/>
  <c r="F13" i="3"/>
  <c r="F16" i="3"/>
  <c r="F17" i="3"/>
  <c r="F20" i="3"/>
  <c r="F21" i="3"/>
  <c r="F22" i="3"/>
  <c r="F26" i="3"/>
  <c r="F30" i="3"/>
  <c r="F27" i="3"/>
  <c r="F35" i="3"/>
  <c r="F39" i="3"/>
  <c r="E6" i="3"/>
  <c r="E9" i="3"/>
  <c r="E12" i="3"/>
  <c r="E13" i="3"/>
  <c r="E16" i="3"/>
  <c r="E17" i="3"/>
  <c r="E20" i="3"/>
  <c r="E21" i="3"/>
  <c r="E22" i="3"/>
  <c r="E30" i="3"/>
  <c r="E27" i="3"/>
  <c r="E35" i="3"/>
  <c r="E39" i="3"/>
  <c r="H6" i="2"/>
  <c r="H15" i="2"/>
  <c r="H26" i="2"/>
  <c r="H27" i="2"/>
  <c r="H38" i="2"/>
  <c r="H39" i="2"/>
  <c r="H50" i="2"/>
  <c r="H51" i="2"/>
  <c r="H52" i="2"/>
  <c r="H56" i="2"/>
  <c r="H70" i="2"/>
  <c r="H68" i="2"/>
  <c r="H57" i="2"/>
  <c r="H73" i="2"/>
  <c r="G6" i="2"/>
  <c r="G15" i="2"/>
  <c r="G26" i="2"/>
  <c r="G27" i="2"/>
  <c r="G38" i="2"/>
  <c r="G39" i="2"/>
  <c r="G50" i="2"/>
  <c r="G51" i="2"/>
  <c r="G52" i="2"/>
  <c r="G56" i="2"/>
  <c r="G68" i="2"/>
  <c r="G57" i="2"/>
  <c r="G73" i="2"/>
  <c r="F6" i="2"/>
  <c r="F15" i="2"/>
  <c r="F26" i="2"/>
  <c r="F27" i="2"/>
  <c r="F38" i="2"/>
  <c r="F39" i="2"/>
  <c r="F50" i="2"/>
  <c r="F51" i="2"/>
  <c r="F52" i="2"/>
  <c r="F56" i="2"/>
  <c r="F68" i="2"/>
  <c r="F57" i="2"/>
  <c r="F73" i="2"/>
  <c r="E6" i="2"/>
  <c r="E15" i="2"/>
  <c r="E26" i="2"/>
  <c r="E27" i="2"/>
  <c r="E38" i="2"/>
  <c r="E39" i="2"/>
  <c r="E50" i="2"/>
  <c r="E51" i="2"/>
  <c r="E52" i="2"/>
  <c r="E68" i="2"/>
  <c r="E57" i="2"/>
  <c r="E73" i="2"/>
  <c r="H82" i="1"/>
  <c r="H91" i="1"/>
  <c r="H102" i="1"/>
  <c r="G104" i="1"/>
  <c r="H104" i="1"/>
  <c r="H103" i="1"/>
  <c r="H114" i="1"/>
  <c r="G116" i="1"/>
  <c r="H116" i="1"/>
  <c r="H115" i="1"/>
  <c r="H126" i="1"/>
  <c r="H127" i="1"/>
  <c r="H128" i="1"/>
  <c r="H132" i="1"/>
  <c r="H146" i="1"/>
  <c r="H144" i="1"/>
  <c r="H133" i="1"/>
  <c r="H149" i="1"/>
  <c r="G82" i="1"/>
  <c r="G91" i="1"/>
  <c r="G102" i="1"/>
  <c r="G103" i="1"/>
  <c r="G114" i="1"/>
  <c r="G115" i="1"/>
  <c r="G126" i="1"/>
  <c r="G127" i="1"/>
  <c r="G128" i="1"/>
  <c r="G132" i="1"/>
  <c r="G144" i="1"/>
  <c r="G133" i="1"/>
  <c r="G149" i="1"/>
  <c r="F82" i="1"/>
  <c r="F91" i="1"/>
  <c r="F102" i="1"/>
  <c r="F103" i="1"/>
  <c r="F114" i="1"/>
  <c r="F115" i="1"/>
  <c r="F126" i="1"/>
  <c r="F127" i="1"/>
  <c r="F128" i="1"/>
  <c r="F132" i="1"/>
  <c r="F144" i="1"/>
  <c r="F133" i="1"/>
  <c r="F149" i="1"/>
  <c r="E82" i="1"/>
  <c r="E91" i="1"/>
  <c r="E102" i="1"/>
  <c r="E103" i="1"/>
  <c r="E114" i="1"/>
  <c r="E115" i="1"/>
  <c r="E126" i="1"/>
  <c r="E127" i="1"/>
  <c r="E128" i="1"/>
  <c r="E144" i="1"/>
  <c r="E133" i="1"/>
  <c r="E149" i="1"/>
  <c r="H6" i="1"/>
  <c r="H15" i="1"/>
  <c r="H26" i="1"/>
  <c r="G28" i="1"/>
  <c r="H28" i="1"/>
  <c r="H27" i="1"/>
  <c r="H38" i="1"/>
  <c r="G40" i="1"/>
  <c r="H40" i="1"/>
  <c r="H39" i="1"/>
  <c r="H50" i="1"/>
  <c r="H51" i="1"/>
  <c r="H52" i="1"/>
  <c r="H56" i="1"/>
  <c r="H68" i="1"/>
  <c r="H57" i="1"/>
  <c r="H73" i="1"/>
  <c r="G6" i="1"/>
  <c r="G15" i="1"/>
  <c r="G26" i="1"/>
  <c r="G27" i="1"/>
  <c r="G38" i="1"/>
  <c r="G39" i="1"/>
  <c r="G50" i="1"/>
  <c r="G51" i="1"/>
  <c r="G52" i="1"/>
  <c r="G56" i="1"/>
  <c r="G68" i="1"/>
  <c r="G57" i="1"/>
  <c r="G73" i="1"/>
  <c r="F6" i="1"/>
  <c r="F15" i="1"/>
  <c r="F26" i="1"/>
  <c r="F27" i="1"/>
  <c r="F38" i="1"/>
  <c r="F39" i="1"/>
  <c r="F50" i="1"/>
  <c r="F51" i="1"/>
  <c r="F52" i="1"/>
  <c r="F56" i="1"/>
  <c r="F68" i="1"/>
  <c r="F57" i="1"/>
  <c r="F73" i="1"/>
  <c r="E6" i="1"/>
  <c r="E15" i="1"/>
  <c r="E26" i="1"/>
  <c r="E27" i="1"/>
  <c r="E38" i="1"/>
  <c r="E39" i="1"/>
  <c r="E50" i="1"/>
  <c r="E51" i="1"/>
  <c r="E52" i="1"/>
  <c r="E68" i="1"/>
  <c r="E57" i="1"/>
  <c r="E73" i="1"/>
</calcChain>
</file>

<file path=xl/sharedStrings.xml><?xml version="1.0" encoding="utf-8"?>
<sst xmlns="http://schemas.openxmlformats.org/spreadsheetml/2006/main" count="468" uniqueCount="56">
  <si>
    <t>Assumptions</t>
  </si>
  <si>
    <t>Tax Rate</t>
  </si>
  <si>
    <t>Discount Rate</t>
  </si>
  <si>
    <t>Incremental Income Statement</t>
  </si>
  <si>
    <t>Year 0</t>
  </si>
  <si>
    <t>Year 1</t>
  </si>
  <si>
    <t>Year 2</t>
  </si>
  <si>
    <t>Year 3</t>
  </si>
  <si>
    <t>Revenue</t>
  </si>
  <si>
    <t xml:space="preserve">line item </t>
  </si>
  <si>
    <t>-</t>
  </si>
  <si>
    <t>COGS</t>
  </si>
  <si>
    <t>line item (savings are negative values)</t>
  </si>
  <si>
    <t>=</t>
  </si>
  <si>
    <t>Gross Income</t>
  </si>
  <si>
    <t>Operating Expenses</t>
  </si>
  <si>
    <t>reduced setups</t>
  </si>
  <si>
    <t>Operating Income (EBITDA)</t>
  </si>
  <si>
    <t>Depreciation &amp; Amortization</t>
  </si>
  <si>
    <t>automation equipment (straight line)</t>
  </si>
  <si>
    <t>line item (positive values)</t>
  </si>
  <si>
    <t>Operating Income (EBIT)</t>
  </si>
  <si>
    <t>Income Tax</t>
  </si>
  <si>
    <t>Net Operating Profit After Taxes (NOPAT)</t>
  </si>
  <si>
    <t>Adjustments</t>
  </si>
  <si>
    <t>+</t>
  </si>
  <si>
    <t>Depreciation (not a cash flow)</t>
  </si>
  <si>
    <t>Net Capital Expenditures</t>
  </si>
  <si>
    <t>automation equipment</t>
  </si>
  <si>
    <t>line item (investments are positive values)</t>
  </si>
  <si>
    <t>Net Working Capital Investment</t>
  </si>
  <si>
    <t>Net Increase in Accounts Receivable</t>
  </si>
  <si>
    <t>Net Increase in Inventory</t>
  </si>
  <si>
    <t>Net Increase in Accounts Payable</t>
  </si>
  <si>
    <t>Free Cash Flow</t>
  </si>
  <si>
    <t xml:space="preserve"> </t>
  </si>
  <si>
    <t>Periods</t>
  </si>
  <si>
    <t>increased sales from better service</t>
  </si>
  <si>
    <t>increased COGS from those sales</t>
  </si>
  <si>
    <t>lower transportation cost</t>
  </si>
  <si>
    <t>warehouse operations</t>
  </si>
  <si>
    <t>warehouse &amp; equip depreciation</t>
  </si>
  <si>
    <t>Salvage</t>
  </si>
  <si>
    <t>new warehouse &amp; equipment</t>
  </si>
  <si>
    <t>salvage warehouse &amp; equipment</t>
  </si>
  <si>
    <t>Total Periods</t>
  </si>
  <si>
    <t>Periods:</t>
  </si>
  <si>
    <t>Annuity</t>
  </si>
  <si>
    <t>Perpetuity</t>
  </si>
  <si>
    <t>Terminal Value</t>
  </si>
  <si>
    <t>Evaluation Cash Flows</t>
  </si>
  <si>
    <t>Gross Margin</t>
  </si>
  <si>
    <t>Non-capital inventory holding cost</t>
  </si>
  <si>
    <t>lower sales</t>
  </si>
  <si>
    <t>lower COGS from lower sales</t>
  </si>
  <si>
    <t>non-capital inventory holding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</si>
</sst>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(&quot;$&quot;* #,##0_);_(&quot;$&quot;* \(#,##0\);_(&quot;$&quot;* &quot;-&quot;??_);_(@_)"/>
    <numFmt numFmtId="166" formatCode="_(* #,##0_);_(* \(#,##0\);_(* &quot;-&quot;??_);_(@_)"/>
    <numFmt numFmtId="167" formatCode="_(&quot;$&quot;* #,##0.0_);_(&quot;$&quot;* \(#,##0.0\);_(&quot;$&quot;* &quot;-&quot;??_);_(@_)"/>
  </numFmts>
  <fonts count="18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i/>
      <sz val="10"/>
      <color rgb="FF3366FF"/>
      <name val="Arial"/>
      <family val="2"/>
    </font>
    <font>
      <i/>
      <sz val="8"/>
      <color rgb="FF3366FF"/>
      <name val="Arial"/>
      <family val="2"/>
    </font>
    <font>
      <sz val="10"/>
      <color rgb="FF008000"/>
      <name val="Arial"/>
      <family val="2"/>
    </font>
    <font>
      <sz val="8"/>
      <color rgb="FF008000"/>
      <name val="Arial"/>
      <family val="2"/>
    </font>
    <font>
      <sz val="10"/>
      <color rgb="FF3366FF"/>
      <name val="Arial"/>
      <family val="2"/>
    </font>
    <font>
      <b/>
      <sz val="8"/>
      <color indexed="8"/>
      <name val="Arial"/>
      <family val="2"/>
    </font>
    <font>
      <sz val="12"/>
      <color rgb="FF3F3F76"/>
      <name val="Calibri"/>
      <family val="2"/>
      <scheme val="minor"/>
    </font>
    <font>
      <b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164" fontId="5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4" fillId="2" borderId="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4" fillId="0" borderId="0" xfId="2" applyFont="1" applyAlignment="1">
      <alignment vertical="center"/>
    </xf>
    <xf numFmtId="0" fontId="3" fillId="0" borderId="0" xfId="2" applyAlignment="1">
      <alignment vertical="center"/>
    </xf>
    <xf numFmtId="0" fontId="0" fillId="0" borderId="0" xfId="0" applyAlignment="1">
      <alignment vertical="center"/>
    </xf>
    <xf numFmtId="9" fontId="0" fillId="0" borderId="0" xfId="3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right" vertical="center"/>
    </xf>
    <xf numFmtId="0" fontId="6" fillId="0" borderId="0" xfId="2" applyFont="1" applyAlignment="1">
      <alignment vertical="center"/>
    </xf>
    <xf numFmtId="165" fontId="7" fillId="0" borderId="0" xfId="4" applyNumberFormat="1" applyFont="1" applyAlignment="1">
      <alignment vertical="center"/>
    </xf>
    <xf numFmtId="0" fontId="8" fillId="0" borderId="0" xfId="2" quotePrefix="1" applyFont="1" applyAlignment="1">
      <alignment horizontal="right"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165" fontId="8" fillId="0" borderId="0" xfId="4" applyNumberFormat="1" applyFont="1" applyBorder="1" applyAlignment="1">
      <alignment vertical="center"/>
    </xf>
    <xf numFmtId="0" fontId="3" fillId="0" borderId="0" xfId="2" quotePrefix="1" applyAlignment="1">
      <alignment horizontal="right" vertical="center"/>
    </xf>
    <xf numFmtId="165" fontId="7" fillId="0" borderId="0" xfId="4" applyNumberFormat="1" applyFont="1" applyBorder="1" applyAlignment="1">
      <alignment vertical="center"/>
    </xf>
    <xf numFmtId="166" fontId="0" fillId="0" borderId="0" xfId="1" applyNumberFormat="1" applyFont="1" applyAlignment="1">
      <alignment vertical="center"/>
    </xf>
    <xf numFmtId="0" fontId="10" fillId="0" borderId="0" xfId="2" quotePrefix="1" applyFont="1" applyAlignment="1">
      <alignment horizontal="right" vertical="center"/>
    </xf>
    <xf numFmtId="0" fontId="10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165" fontId="10" fillId="0" borderId="0" xfId="4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166" fontId="10" fillId="0" borderId="0" xfId="1" applyNumberFormat="1" applyFont="1" applyAlignment="1">
      <alignment vertical="center"/>
    </xf>
    <xf numFmtId="0" fontId="8" fillId="0" borderId="0" xfId="0" applyFont="1" applyAlignment="1">
      <alignment vertical="center"/>
    </xf>
    <xf numFmtId="166" fontId="8" fillId="0" borderId="0" xfId="1" applyNumberFormat="1" applyFont="1" applyAlignment="1">
      <alignment vertical="center"/>
    </xf>
    <xf numFmtId="165" fontId="10" fillId="0" borderId="0" xfId="2" applyNumberFormat="1" applyFont="1" applyBorder="1" applyAlignment="1">
      <alignment vertical="center"/>
    </xf>
    <xf numFmtId="165" fontId="7" fillId="0" borderId="0" xfId="5" applyNumberFormat="1" applyFont="1" applyBorder="1" applyAlignment="1">
      <alignment vertical="center"/>
    </xf>
    <xf numFmtId="165" fontId="10" fillId="0" borderId="1" xfId="4" applyNumberFormat="1" applyFont="1" applyBorder="1" applyAlignment="1">
      <alignment vertical="center"/>
    </xf>
    <xf numFmtId="165" fontId="3" fillId="0" borderId="0" xfId="2" applyNumberFormat="1" applyAlignment="1">
      <alignment vertical="center"/>
    </xf>
    <xf numFmtId="0" fontId="12" fillId="0" borderId="0" xfId="2" quotePrefix="1" applyFont="1" applyAlignment="1">
      <alignment horizontal="right" vertical="center"/>
    </xf>
    <xf numFmtId="0" fontId="12" fillId="0" borderId="0" xfId="2" quotePrefix="1" applyFont="1" applyAlignment="1">
      <alignment vertical="center"/>
    </xf>
    <xf numFmtId="165" fontId="8" fillId="0" borderId="0" xfId="2" applyNumberFormat="1" applyFont="1" applyAlignment="1">
      <alignment vertical="center"/>
    </xf>
    <xf numFmtId="165" fontId="8" fillId="0" borderId="0" xfId="4" applyNumberFormat="1" applyFont="1" applyAlignment="1">
      <alignment vertical="center"/>
    </xf>
    <xf numFmtId="0" fontId="12" fillId="0" borderId="0" xfId="0" applyFont="1" applyAlignment="1">
      <alignment vertical="center"/>
    </xf>
    <xf numFmtId="166" fontId="12" fillId="0" borderId="0" xfId="1" applyNumberFormat="1" applyFont="1" applyAlignment="1">
      <alignment vertical="center"/>
    </xf>
    <xf numFmtId="0" fontId="13" fillId="0" borderId="0" xfId="2" applyFont="1" applyAlignment="1">
      <alignment vertical="center"/>
    </xf>
    <xf numFmtId="165" fontId="4" fillId="0" borderId="2" xfId="2" applyNumberFormat="1" applyFont="1" applyBorder="1" applyAlignment="1">
      <alignment vertical="center"/>
    </xf>
    <xf numFmtId="9" fontId="14" fillId="2" borderId="3" xfId="11" applyNumberFormat="1" applyAlignment="1">
      <alignment vertical="center"/>
    </xf>
    <xf numFmtId="0" fontId="15" fillId="0" borderId="0" xfId="0" applyFont="1" applyAlignment="1">
      <alignment horizontal="right" vertical="center"/>
    </xf>
    <xf numFmtId="0" fontId="15" fillId="0" borderId="4" xfId="0" applyFont="1" applyBorder="1" applyAlignment="1">
      <alignment horizontal="center" vertical="center"/>
    </xf>
    <xf numFmtId="165" fontId="7" fillId="0" borderId="5" xfId="4" applyNumberFormat="1" applyFont="1" applyBorder="1" applyAlignment="1">
      <alignment vertical="center"/>
    </xf>
    <xf numFmtId="165" fontId="7" fillId="0" borderId="4" xfId="4" applyNumberFormat="1" applyFont="1" applyBorder="1" applyAlignment="1">
      <alignment vertical="center"/>
    </xf>
    <xf numFmtId="165" fontId="8" fillId="0" borderId="5" xfId="4" applyNumberFormat="1" applyFont="1" applyBorder="1" applyAlignment="1">
      <alignment vertical="center"/>
    </xf>
    <xf numFmtId="165" fontId="8" fillId="0" borderId="4" xfId="4" applyNumberFormat="1" applyFont="1" applyBorder="1" applyAlignment="1">
      <alignment vertical="center"/>
    </xf>
    <xf numFmtId="165" fontId="10" fillId="0" borderId="5" xfId="4" applyNumberFormat="1" applyFont="1" applyBorder="1" applyAlignment="1">
      <alignment vertical="center"/>
    </xf>
    <xf numFmtId="165" fontId="10" fillId="0" borderId="4" xfId="4" applyNumberFormat="1" applyFont="1" applyBorder="1" applyAlignment="1">
      <alignment vertical="center"/>
    </xf>
    <xf numFmtId="165" fontId="10" fillId="0" borderId="5" xfId="2" applyNumberFormat="1" applyFont="1" applyBorder="1" applyAlignment="1">
      <alignment vertical="center"/>
    </xf>
    <xf numFmtId="165" fontId="10" fillId="0" borderId="4" xfId="2" applyNumberFormat="1" applyFont="1" applyBorder="1" applyAlignment="1">
      <alignment vertical="center"/>
    </xf>
    <xf numFmtId="44" fontId="7" fillId="0" borderId="5" xfId="12" applyFont="1" applyBorder="1" applyAlignment="1">
      <alignment vertical="center"/>
    </xf>
    <xf numFmtId="165" fontId="7" fillId="0" borderId="5" xfId="12" applyNumberFormat="1" applyFont="1" applyBorder="1" applyAlignment="1">
      <alignment vertical="center"/>
    </xf>
    <xf numFmtId="165" fontId="7" fillId="0" borderId="4" xfId="12" applyNumberFormat="1" applyFont="1" applyBorder="1" applyAlignment="1">
      <alignment vertical="center"/>
    </xf>
    <xf numFmtId="165" fontId="10" fillId="0" borderId="6" xfId="4" applyNumberFormat="1" applyFont="1" applyBorder="1" applyAlignment="1">
      <alignment vertical="center"/>
    </xf>
    <xf numFmtId="165" fontId="10" fillId="0" borderId="7" xfId="4" applyNumberFormat="1" applyFont="1" applyBorder="1" applyAlignment="1">
      <alignment vertical="center"/>
    </xf>
    <xf numFmtId="0" fontId="3" fillId="0" borderId="5" xfId="2" applyBorder="1" applyAlignment="1">
      <alignment vertical="center"/>
    </xf>
    <xf numFmtId="165" fontId="3" fillId="0" borderId="5" xfId="2" applyNumberFormat="1" applyBorder="1" applyAlignment="1">
      <alignment vertical="center"/>
    </xf>
    <xf numFmtId="0" fontId="3" fillId="0" borderId="4" xfId="2" applyBorder="1" applyAlignment="1">
      <alignment vertical="center"/>
    </xf>
    <xf numFmtId="0" fontId="16" fillId="3" borderId="4" xfId="2" applyFont="1" applyFill="1" applyBorder="1" applyAlignment="1">
      <alignment horizontal="center" vertical="center"/>
    </xf>
    <xf numFmtId="165" fontId="3" fillId="0" borderId="4" xfId="2" applyNumberFormat="1" applyFill="1" applyBorder="1" applyAlignment="1">
      <alignment vertical="center"/>
    </xf>
    <xf numFmtId="165" fontId="3" fillId="3" borderId="4" xfId="2" applyNumberFormat="1" applyFill="1" applyBorder="1" applyAlignment="1">
      <alignment vertical="center"/>
    </xf>
    <xf numFmtId="165" fontId="8" fillId="3" borderId="4" xfId="4" applyNumberFormat="1" applyFont="1" applyFill="1" applyBorder="1" applyAlignment="1">
      <alignment vertical="center"/>
    </xf>
    <xf numFmtId="165" fontId="8" fillId="0" borderId="5" xfId="2" applyNumberFormat="1" applyFont="1" applyBorder="1" applyAlignment="1">
      <alignment vertical="center"/>
    </xf>
    <xf numFmtId="0" fontId="3" fillId="3" borderId="4" xfId="2" applyFill="1" applyBorder="1" applyAlignment="1">
      <alignment vertical="center"/>
    </xf>
    <xf numFmtId="165" fontId="4" fillId="0" borderId="8" xfId="2" applyNumberFormat="1" applyFont="1" applyBorder="1" applyAlignment="1">
      <alignment vertical="center"/>
    </xf>
    <xf numFmtId="165" fontId="4" fillId="0" borderId="9" xfId="2" applyNumberFormat="1" applyFont="1" applyBorder="1" applyAlignment="1">
      <alignment vertical="center"/>
    </xf>
    <xf numFmtId="0" fontId="3" fillId="0" borderId="0" xfId="2" applyAlignment="1">
      <alignment horizontal="center" vertical="center"/>
    </xf>
    <xf numFmtId="1" fontId="14" fillId="2" borderId="3" xfId="11" applyNumberForma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165" fontId="7" fillId="3" borderId="0" xfId="4" applyNumberFormat="1" applyFont="1" applyFill="1" applyAlignment="1">
      <alignment vertical="center"/>
    </xf>
    <xf numFmtId="165" fontId="8" fillId="3" borderId="0" xfId="4" applyNumberFormat="1" applyFont="1" applyFill="1" applyBorder="1" applyAlignment="1">
      <alignment vertical="center"/>
    </xf>
    <xf numFmtId="165" fontId="7" fillId="3" borderId="0" xfId="4" applyNumberFormat="1" applyFont="1" applyFill="1" applyBorder="1" applyAlignment="1">
      <alignment vertical="center"/>
    </xf>
    <xf numFmtId="165" fontId="10" fillId="3" borderId="0" xfId="4" applyNumberFormat="1" applyFont="1" applyFill="1" applyBorder="1" applyAlignment="1">
      <alignment vertical="center"/>
    </xf>
    <xf numFmtId="165" fontId="10" fillId="3" borderId="0" xfId="2" applyNumberFormat="1" applyFont="1" applyFill="1" applyBorder="1" applyAlignment="1">
      <alignment vertical="center"/>
    </xf>
    <xf numFmtId="165" fontId="7" fillId="0" borderId="0" xfId="12" applyNumberFormat="1" applyFont="1" applyBorder="1" applyAlignment="1">
      <alignment vertical="center"/>
    </xf>
    <xf numFmtId="165" fontId="7" fillId="3" borderId="0" xfId="13" applyNumberFormat="1" applyFont="1" applyFill="1" applyBorder="1" applyAlignment="1">
      <alignment vertical="center"/>
    </xf>
    <xf numFmtId="165" fontId="10" fillId="3" borderId="1" xfId="4" applyNumberFormat="1" applyFont="1" applyFill="1" applyBorder="1" applyAlignment="1">
      <alignment vertical="center"/>
    </xf>
    <xf numFmtId="0" fontId="3" fillId="0" borderId="0" xfId="2" applyBorder="1" applyAlignment="1">
      <alignment vertical="center"/>
    </xf>
    <xf numFmtId="0" fontId="3" fillId="3" borderId="0" xfId="2" applyFill="1" applyAlignment="1">
      <alignment vertical="center"/>
    </xf>
    <xf numFmtId="165" fontId="3" fillId="0" borderId="4" xfId="2" applyNumberFormat="1" applyBorder="1" applyAlignment="1">
      <alignment vertical="center"/>
    </xf>
    <xf numFmtId="165" fontId="3" fillId="0" borderId="0" xfId="2" applyNumberFormat="1" applyBorder="1" applyAlignment="1">
      <alignment vertical="center"/>
    </xf>
    <xf numFmtId="165" fontId="3" fillId="3" borderId="0" xfId="2" applyNumberFormat="1" applyFill="1" applyAlignment="1">
      <alignment vertical="center"/>
    </xf>
    <xf numFmtId="165" fontId="8" fillId="3" borderId="0" xfId="4" applyNumberFormat="1" applyFont="1" applyFill="1" applyAlignment="1">
      <alignment vertical="center"/>
    </xf>
    <xf numFmtId="167" fontId="4" fillId="0" borderId="9" xfId="2" applyNumberFormat="1" applyFont="1" applyBorder="1" applyAlignment="1">
      <alignment vertical="center"/>
    </xf>
    <xf numFmtId="167" fontId="4" fillId="3" borderId="2" xfId="2" applyNumberFormat="1" applyFont="1" applyFill="1" applyBorder="1" applyAlignment="1">
      <alignment vertical="center"/>
    </xf>
    <xf numFmtId="165" fontId="8" fillId="0" borderId="10" xfId="4" applyNumberFormat="1" applyFont="1" applyBorder="1" applyAlignment="1">
      <alignment vertical="center"/>
    </xf>
    <xf numFmtId="167" fontId="15" fillId="3" borderId="4" xfId="0" applyNumberFormat="1" applyFont="1" applyFill="1" applyBorder="1" applyAlignment="1">
      <alignment vertical="center"/>
    </xf>
    <xf numFmtId="167" fontId="15" fillId="0" borderId="11" xfId="0" applyNumberFormat="1" applyFont="1" applyBorder="1" applyAlignment="1">
      <alignment vertical="center"/>
    </xf>
    <xf numFmtId="44" fontId="7" fillId="0" borderId="5" xfId="13" applyFont="1" applyBorder="1" applyAlignment="1">
      <alignment vertical="center"/>
    </xf>
    <xf numFmtId="165" fontId="7" fillId="0" borderId="5" xfId="13" applyNumberFormat="1" applyFont="1" applyBorder="1" applyAlignment="1">
      <alignment vertical="center"/>
    </xf>
    <xf numFmtId="165" fontId="7" fillId="0" borderId="4" xfId="13" applyNumberFormat="1" applyFont="1" applyBorder="1" applyAlignment="1">
      <alignment vertical="center"/>
    </xf>
    <xf numFmtId="165" fontId="7" fillId="0" borderId="0" xfId="13" applyNumberFormat="1" applyFont="1" applyBorder="1" applyAlignment="1">
      <alignment vertical="center"/>
    </xf>
  </cellXfs>
  <cellStyles count="14">
    <cellStyle name="Comma" xfId="1" builtinId="3"/>
    <cellStyle name="Currency 2" xfId="4"/>
    <cellStyle name="Currency 3" xfId="6"/>
    <cellStyle name="Currency 3 2" xfId="5"/>
    <cellStyle name="Currency 3 3" xfId="7"/>
    <cellStyle name="Currency 3 4" xfId="13"/>
    <cellStyle name="Currency 4" xfId="8"/>
    <cellStyle name="Currency 5" xfId="9"/>
    <cellStyle name="Currency 5 2" xfId="12"/>
    <cellStyle name="Input" xfId="11" builtinId="20"/>
    <cellStyle name="Normal" xfId="0" builtinId="0"/>
    <cellStyle name="Normal 2" xfId="2"/>
    <cellStyle name="Percent 2" xfId="10"/>
    <cellStyle name="Percent 3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showGridLines="0" tabSelected="1" zoomScale="120" zoomScaleNormal="120" workbookViewId="0">
      <selection activeCell="A151" sqref="A151"/>
    </sheetView>
  </sheetViews>
  <sheetFormatPr baseColWidth="10" defaultColWidth="10.83203125" defaultRowHeight="13" x14ac:dyDescent="0.15"/>
  <cols>
    <col min="1" max="1" width="4.33203125" style="2" customWidth="1"/>
    <col min="2" max="2" width="2.5" style="2" customWidth="1"/>
    <col min="3" max="3" width="29.33203125" style="2" customWidth="1"/>
    <col min="4" max="4" width="5.83203125" style="3" customWidth="1"/>
    <col min="5" max="5" width="14.5" style="3" customWidth="1"/>
    <col min="6" max="8" width="11.5" style="3" customWidth="1"/>
    <col min="9" max="9" width="13.6640625" style="3" customWidth="1"/>
    <col min="10" max="10" width="14.83203125" style="3" customWidth="1"/>
    <col min="11" max="13" width="10.83203125" style="3"/>
    <col min="14" max="18" width="9.33203125" style="15" customWidth="1"/>
    <col min="19" max="16384" width="10.83203125" style="3"/>
  </cols>
  <sheetData>
    <row r="1" spans="1:8" x14ac:dyDescent="0.15">
      <c r="A1" s="1" t="s">
        <v>0</v>
      </c>
    </row>
    <row r="2" spans="1:8" x14ac:dyDescent="0.15">
      <c r="A2" s="1"/>
      <c r="B2" s="2" t="s">
        <v>1</v>
      </c>
      <c r="D2" s="4">
        <v>0.3</v>
      </c>
    </row>
    <row r="3" spans="1:8" x14ac:dyDescent="0.15">
      <c r="A3" s="1"/>
      <c r="B3" s="2" t="s">
        <v>2</v>
      </c>
      <c r="D3" s="4">
        <v>0.15</v>
      </c>
    </row>
    <row r="4" spans="1:8" x14ac:dyDescent="0.15">
      <c r="A4" s="1"/>
    </row>
    <row r="5" spans="1:8" x14ac:dyDescent="0.15">
      <c r="A5" s="1" t="s">
        <v>3</v>
      </c>
      <c r="E5" s="5" t="s">
        <v>4</v>
      </c>
      <c r="F5" s="5" t="s">
        <v>5</v>
      </c>
      <c r="G5" s="5" t="s">
        <v>6</v>
      </c>
      <c r="H5" s="5" t="s">
        <v>7</v>
      </c>
    </row>
    <row r="6" spans="1:8" ht="13" customHeight="1" x14ac:dyDescent="0.15">
      <c r="A6" s="6"/>
      <c r="B6" s="2" t="s">
        <v>8</v>
      </c>
      <c r="D6" s="7"/>
      <c r="E6" s="8">
        <f>SUM(E7:E14)</f>
        <v>0</v>
      </c>
      <c r="F6" s="8">
        <f>SUM(F7:F14)</f>
        <v>0</v>
      </c>
      <c r="G6" s="8">
        <f>SUM(G7:G14)</f>
        <v>0</v>
      </c>
      <c r="H6" s="8">
        <f>SUM(H7:H14)</f>
        <v>0</v>
      </c>
    </row>
    <row r="7" spans="1:8" hidden="1" x14ac:dyDescent="0.15">
      <c r="A7" s="9"/>
      <c r="B7" s="10"/>
      <c r="C7" s="10" t="s">
        <v>9</v>
      </c>
      <c r="D7" s="11"/>
      <c r="E7" s="12"/>
      <c r="F7" s="12"/>
      <c r="G7" s="12"/>
      <c r="H7" s="12"/>
    </row>
    <row r="8" spans="1:8" hidden="1" x14ac:dyDescent="0.15">
      <c r="A8" s="9"/>
      <c r="B8" s="10"/>
      <c r="C8" s="10" t="s">
        <v>9</v>
      </c>
      <c r="D8" s="11"/>
      <c r="E8" s="12"/>
      <c r="F8" s="12"/>
      <c r="G8" s="12"/>
      <c r="H8" s="12"/>
    </row>
    <row r="9" spans="1:8" hidden="1" x14ac:dyDescent="0.15">
      <c r="A9" s="9"/>
      <c r="B9" s="10"/>
      <c r="C9" s="10" t="s">
        <v>9</v>
      </c>
      <c r="D9" s="11"/>
      <c r="E9" s="12"/>
      <c r="F9" s="12"/>
      <c r="G9" s="12"/>
      <c r="H9" s="12"/>
    </row>
    <row r="10" spans="1:8" hidden="1" x14ac:dyDescent="0.15">
      <c r="A10" s="9"/>
      <c r="B10" s="10"/>
      <c r="C10" s="10" t="s">
        <v>9</v>
      </c>
      <c r="D10" s="11"/>
      <c r="E10" s="12"/>
      <c r="F10" s="12"/>
      <c r="G10" s="12"/>
      <c r="H10" s="12"/>
    </row>
    <row r="11" spans="1:8" hidden="1" x14ac:dyDescent="0.15">
      <c r="A11" s="9"/>
      <c r="B11" s="10"/>
      <c r="C11" s="10" t="s">
        <v>9</v>
      </c>
      <c r="D11" s="11"/>
      <c r="E11" s="12"/>
      <c r="F11" s="12"/>
      <c r="G11" s="12"/>
      <c r="H11" s="12"/>
    </row>
    <row r="12" spans="1:8" hidden="1" x14ac:dyDescent="0.15">
      <c r="A12" s="9"/>
      <c r="B12" s="10"/>
      <c r="C12" s="10" t="s">
        <v>9</v>
      </c>
      <c r="D12" s="11"/>
      <c r="E12" s="12"/>
      <c r="F12" s="12"/>
      <c r="G12" s="12"/>
      <c r="H12" s="12"/>
    </row>
    <row r="13" spans="1:8" hidden="1" x14ac:dyDescent="0.15">
      <c r="A13" s="9"/>
      <c r="B13" s="10"/>
      <c r="C13" s="10" t="s">
        <v>9</v>
      </c>
      <c r="D13" s="11"/>
      <c r="E13" s="12"/>
      <c r="F13" s="12"/>
      <c r="G13" s="12"/>
      <c r="H13" s="12"/>
    </row>
    <row r="14" spans="1:8" hidden="1" x14ac:dyDescent="0.15">
      <c r="A14" s="9"/>
      <c r="B14" s="10"/>
      <c r="C14" s="10" t="s">
        <v>9</v>
      </c>
      <c r="D14" s="11"/>
      <c r="E14" s="12"/>
      <c r="F14" s="12"/>
      <c r="G14" s="12"/>
      <c r="H14" s="12"/>
    </row>
    <row r="15" spans="1:8" x14ac:dyDescent="0.15">
      <c r="A15" s="13" t="s">
        <v>10</v>
      </c>
      <c r="B15" s="2" t="s">
        <v>11</v>
      </c>
      <c r="D15" s="7"/>
      <c r="E15" s="14">
        <f>SUM(E16:E25)</f>
        <v>0</v>
      </c>
      <c r="F15" s="14">
        <f>SUM(F16:F25)</f>
        <v>0</v>
      </c>
      <c r="G15" s="14">
        <f>SUM(G16:G25)</f>
        <v>0</v>
      </c>
      <c r="H15" s="14">
        <f>SUM(H16:H25)</f>
        <v>0</v>
      </c>
    </row>
    <row r="16" spans="1:8" hidden="1" x14ac:dyDescent="0.15">
      <c r="A16" s="9"/>
      <c r="B16" s="10"/>
      <c r="C16" s="10" t="s">
        <v>12</v>
      </c>
      <c r="D16" s="11"/>
      <c r="E16" s="12"/>
      <c r="F16" s="12"/>
      <c r="G16" s="12"/>
      <c r="H16" s="12"/>
    </row>
    <row r="17" spans="1:18" hidden="1" x14ac:dyDescent="0.15">
      <c r="A17" s="9"/>
      <c r="B17" s="10"/>
      <c r="C17" s="10" t="s">
        <v>12</v>
      </c>
      <c r="D17" s="11"/>
      <c r="E17" s="12"/>
      <c r="F17" s="12"/>
      <c r="G17" s="12"/>
      <c r="H17" s="12"/>
    </row>
    <row r="18" spans="1:18" hidden="1" x14ac:dyDescent="0.15">
      <c r="A18" s="9"/>
      <c r="B18" s="10"/>
      <c r="C18" s="10" t="s">
        <v>12</v>
      </c>
      <c r="D18" s="11"/>
      <c r="E18" s="12"/>
      <c r="F18" s="12"/>
      <c r="G18" s="12"/>
      <c r="H18" s="12"/>
    </row>
    <row r="19" spans="1:18" hidden="1" x14ac:dyDescent="0.15">
      <c r="A19" s="9"/>
      <c r="B19" s="10"/>
      <c r="C19" s="10" t="s">
        <v>12</v>
      </c>
      <c r="D19" s="11"/>
      <c r="E19" s="12"/>
      <c r="F19" s="12"/>
      <c r="G19" s="12"/>
      <c r="H19" s="12"/>
    </row>
    <row r="20" spans="1:18" hidden="1" x14ac:dyDescent="0.15">
      <c r="A20" s="9"/>
      <c r="B20" s="10"/>
      <c r="C20" s="10" t="s">
        <v>12</v>
      </c>
      <c r="D20" s="11"/>
      <c r="E20" s="12"/>
      <c r="F20" s="12"/>
      <c r="G20" s="12"/>
      <c r="H20" s="12"/>
    </row>
    <row r="21" spans="1:18" hidden="1" x14ac:dyDescent="0.15">
      <c r="A21" s="9"/>
      <c r="B21" s="10"/>
      <c r="C21" s="10" t="s">
        <v>12</v>
      </c>
      <c r="D21" s="11"/>
      <c r="E21" s="12"/>
      <c r="F21" s="12"/>
      <c r="G21" s="12"/>
      <c r="H21" s="12"/>
    </row>
    <row r="22" spans="1:18" hidden="1" x14ac:dyDescent="0.15">
      <c r="A22" s="9"/>
      <c r="B22" s="10"/>
      <c r="C22" s="10" t="s">
        <v>12</v>
      </c>
      <c r="D22" s="11"/>
      <c r="E22" s="12"/>
      <c r="F22" s="12"/>
      <c r="G22" s="12"/>
      <c r="H22" s="12"/>
    </row>
    <row r="23" spans="1:18" hidden="1" x14ac:dyDescent="0.15">
      <c r="A23" s="9"/>
      <c r="B23" s="10"/>
      <c r="C23" s="10" t="s">
        <v>12</v>
      </c>
      <c r="D23" s="11"/>
      <c r="E23" s="12"/>
      <c r="F23" s="12"/>
      <c r="G23" s="12"/>
      <c r="H23" s="12"/>
    </row>
    <row r="24" spans="1:18" hidden="1" x14ac:dyDescent="0.15">
      <c r="A24" s="9"/>
      <c r="B24" s="10"/>
      <c r="C24" s="10" t="s">
        <v>12</v>
      </c>
      <c r="D24" s="11"/>
      <c r="E24" s="12"/>
      <c r="F24" s="12"/>
      <c r="G24" s="12"/>
      <c r="H24" s="12"/>
    </row>
    <row r="25" spans="1:18" hidden="1" x14ac:dyDescent="0.15">
      <c r="A25" s="9"/>
      <c r="B25" s="10"/>
      <c r="C25" s="10" t="s">
        <v>12</v>
      </c>
      <c r="D25" s="11"/>
      <c r="E25" s="12"/>
      <c r="F25" s="12"/>
      <c r="G25" s="12"/>
      <c r="H25" s="12"/>
    </row>
    <row r="26" spans="1:18" s="20" customFormat="1" ht="16" customHeight="1" x14ac:dyDescent="0.15">
      <c r="A26" s="16" t="s">
        <v>13</v>
      </c>
      <c r="B26" s="17" t="s">
        <v>14</v>
      </c>
      <c r="C26" s="17"/>
      <c r="D26" s="18"/>
      <c r="E26" s="19">
        <f t="shared" ref="E26:H26" si="0">E6-E15</f>
        <v>0</v>
      </c>
      <c r="F26" s="19">
        <f t="shared" si="0"/>
        <v>0</v>
      </c>
      <c r="G26" s="19">
        <f t="shared" si="0"/>
        <v>0</v>
      </c>
      <c r="H26" s="19">
        <f t="shared" si="0"/>
        <v>0</v>
      </c>
      <c r="I26" s="3"/>
      <c r="J26" s="3"/>
      <c r="K26" s="3"/>
      <c r="L26" s="3"/>
      <c r="N26" s="21"/>
      <c r="O26" s="21"/>
      <c r="P26" s="21"/>
      <c r="Q26" s="21"/>
      <c r="R26" s="21"/>
    </row>
    <row r="27" spans="1:18" x14ac:dyDescent="0.15">
      <c r="A27" s="13" t="s">
        <v>10</v>
      </c>
      <c r="B27" s="2" t="s">
        <v>15</v>
      </c>
      <c r="D27" s="7"/>
      <c r="E27" s="14">
        <f t="shared" ref="E27:H27" si="1">SUM(E28:E37)</f>
        <v>0</v>
      </c>
      <c r="F27" s="14">
        <f t="shared" si="1"/>
        <v>-13000</v>
      </c>
      <c r="G27" s="14">
        <f t="shared" si="1"/>
        <v>-13000</v>
      </c>
      <c r="H27" s="14">
        <f t="shared" si="1"/>
        <v>-13000</v>
      </c>
    </row>
    <row r="28" spans="1:18" s="22" customFormat="1" x14ac:dyDescent="0.15">
      <c r="A28" s="9"/>
      <c r="B28" s="10"/>
      <c r="C28" s="10" t="s">
        <v>16</v>
      </c>
      <c r="D28" s="11"/>
      <c r="E28" s="12"/>
      <c r="F28" s="12">
        <v>-13000</v>
      </c>
      <c r="G28" s="12">
        <f>F28</f>
        <v>-13000</v>
      </c>
      <c r="H28" s="12">
        <f>G28</f>
        <v>-13000</v>
      </c>
      <c r="I28" s="3"/>
      <c r="J28" s="3"/>
      <c r="K28" s="3"/>
      <c r="L28" s="3"/>
      <c r="N28" s="23"/>
      <c r="O28" s="23"/>
      <c r="P28" s="23"/>
      <c r="Q28" s="23"/>
      <c r="R28" s="23"/>
    </row>
    <row r="29" spans="1:18" s="22" customFormat="1" hidden="1" x14ac:dyDescent="0.15">
      <c r="A29" s="9"/>
      <c r="B29" s="10"/>
      <c r="C29" s="10" t="s">
        <v>12</v>
      </c>
      <c r="D29" s="11"/>
      <c r="E29" s="12"/>
      <c r="F29" s="12"/>
      <c r="G29" s="12"/>
      <c r="H29" s="12"/>
      <c r="I29" s="3"/>
      <c r="J29" s="3"/>
      <c r="K29" s="3"/>
      <c r="L29" s="3"/>
      <c r="N29" s="23"/>
      <c r="O29" s="23"/>
      <c r="P29" s="23"/>
      <c r="Q29" s="23"/>
      <c r="R29" s="23"/>
    </row>
    <row r="30" spans="1:18" s="22" customFormat="1" hidden="1" x14ac:dyDescent="0.15">
      <c r="A30" s="9"/>
      <c r="B30" s="10"/>
      <c r="C30" s="10" t="s">
        <v>12</v>
      </c>
      <c r="D30" s="11"/>
      <c r="E30" s="12"/>
      <c r="F30" s="12"/>
      <c r="G30" s="12"/>
      <c r="H30" s="12"/>
      <c r="I30" s="3"/>
      <c r="J30" s="3"/>
      <c r="K30" s="3"/>
      <c r="L30" s="3"/>
      <c r="N30" s="23"/>
      <c r="O30" s="23"/>
      <c r="P30" s="23"/>
      <c r="Q30" s="23"/>
      <c r="R30" s="23"/>
    </row>
    <row r="31" spans="1:18" s="22" customFormat="1" hidden="1" x14ac:dyDescent="0.15">
      <c r="A31" s="9"/>
      <c r="B31" s="10"/>
      <c r="C31" s="10" t="s">
        <v>12</v>
      </c>
      <c r="D31" s="11"/>
      <c r="E31" s="12"/>
      <c r="F31" s="12"/>
      <c r="G31" s="12"/>
      <c r="H31" s="12"/>
      <c r="I31" s="3"/>
      <c r="J31" s="3"/>
      <c r="K31" s="3"/>
      <c r="L31" s="3"/>
      <c r="N31" s="23"/>
      <c r="O31" s="23"/>
      <c r="P31" s="23"/>
      <c r="Q31" s="23"/>
      <c r="R31" s="23"/>
    </row>
    <row r="32" spans="1:18" s="22" customFormat="1" hidden="1" x14ac:dyDescent="0.15">
      <c r="A32" s="9"/>
      <c r="B32" s="10"/>
      <c r="C32" s="10" t="s">
        <v>12</v>
      </c>
      <c r="D32" s="11"/>
      <c r="E32" s="12"/>
      <c r="F32" s="12"/>
      <c r="G32" s="12"/>
      <c r="H32" s="12"/>
      <c r="I32" s="3"/>
      <c r="J32" s="3"/>
      <c r="K32" s="3"/>
      <c r="L32" s="3"/>
      <c r="N32" s="23"/>
      <c r="O32" s="23"/>
      <c r="P32" s="23"/>
      <c r="Q32" s="23"/>
      <c r="R32" s="23"/>
    </row>
    <row r="33" spans="1:18" s="22" customFormat="1" hidden="1" x14ac:dyDescent="0.15">
      <c r="A33" s="9"/>
      <c r="B33" s="10"/>
      <c r="C33" s="10" t="s">
        <v>12</v>
      </c>
      <c r="D33" s="11"/>
      <c r="E33" s="12"/>
      <c r="F33" s="12"/>
      <c r="G33" s="12"/>
      <c r="H33" s="12"/>
      <c r="I33" s="3"/>
      <c r="J33" s="3"/>
      <c r="K33" s="3"/>
      <c r="L33" s="3"/>
      <c r="N33" s="23"/>
      <c r="O33" s="23"/>
      <c r="P33" s="23"/>
      <c r="Q33" s="23"/>
      <c r="R33" s="23"/>
    </row>
    <row r="34" spans="1:18" s="22" customFormat="1" hidden="1" x14ac:dyDescent="0.15">
      <c r="A34" s="9"/>
      <c r="B34" s="10"/>
      <c r="C34" s="10" t="s">
        <v>12</v>
      </c>
      <c r="D34" s="11"/>
      <c r="E34" s="12"/>
      <c r="F34" s="12"/>
      <c r="G34" s="12"/>
      <c r="H34" s="12"/>
      <c r="I34" s="3"/>
      <c r="J34" s="3"/>
      <c r="K34" s="3"/>
      <c r="L34" s="3"/>
      <c r="N34" s="23"/>
      <c r="O34" s="23"/>
      <c r="P34" s="23"/>
      <c r="Q34" s="23"/>
      <c r="R34" s="23"/>
    </row>
    <row r="35" spans="1:18" s="22" customFormat="1" hidden="1" x14ac:dyDescent="0.15">
      <c r="A35" s="9"/>
      <c r="B35" s="10"/>
      <c r="C35" s="10" t="s">
        <v>12</v>
      </c>
      <c r="D35" s="11"/>
      <c r="E35" s="12"/>
      <c r="F35" s="12"/>
      <c r="G35" s="12"/>
      <c r="H35" s="12"/>
      <c r="I35" s="3"/>
      <c r="J35" s="3"/>
      <c r="K35" s="3"/>
      <c r="L35" s="3"/>
      <c r="N35" s="23"/>
      <c r="O35" s="23"/>
      <c r="P35" s="23"/>
      <c r="Q35" s="23"/>
      <c r="R35" s="23"/>
    </row>
    <row r="36" spans="1:18" s="22" customFormat="1" hidden="1" x14ac:dyDescent="0.15">
      <c r="A36" s="9"/>
      <c r="B36" s="10"/>
      <c r="C36" s="10" t="s">
        <v>12</v>
      </c>
      <c r="D36" s="11"/>
      <c r="E36" s="12"/>
      <c r="F36" s="12"/>
      <c r="G36" s="12"/>
      <c r="H36" s="12"/>
      <c r="I36" s="3"/>
      <c r="J36" s="3"/>
      <c r="K36" s="3"/>
      <c r="L36" s="3"/>
      <c r="N36" s="23"/>
      <c r="O36" s="23"/>
      <c r="P36" s="23"/>
      <c r="Q36" s="23"/>
      <c r="R36" s="23"/>
    </row>
    <row r="37" spans="1:18" s="22" customFormat="1" hidden="1" x14ac:dyDescent="0.15">
      <c r="A37" s="9"/>
      <c r="B37" s="10"/>
      <c r="C37" s="10" t="s">
        <v>12</v>
      </c>
      <c r="D37" s="11"/>
      <c r="E37" s="12"/>
      <c r="F37" s="12"/>
      <c r="G37" s="12"/>
      <c r="H37" s="12"/>
      <c r="I37" s="3"/>
      <c r="J37" s="3"/>
      <c r="K37" s="3"/>
      <c r="L37" s="3"/>
      <c r="N37" s="23"/>
      <c r="O37" s="23"/>
      <c r="P37" s="23"/>
      <c r="Q37" s="23"/>
      <c r="R37" s="23"/>
    </row>
    <row r="38" spans="1:18" s="20" customFormat="1" ht="17" customHeight="1" x14ac:dyDescent="0.15">
      <c r="A38" s="16" t="s">
        <v>13</v>
      </c>
      <c r="B38" s="17" t="s">
        <v>17</v>
      </c>
      <c r="C38" s="17"/>
      <c r="D38" s="18"/>
      <c r="E38" s="24">
        <f t="shared" ref="E38:H38" si="2">E26-E27</f>
        <v>0</v>
      </c>
      <c r="F38" s="24">
        <f t="shared" si="2"/>
        <v>13000</v>
      </c>
      <c r="G38" s="24">
        <f t="shared" si="2"/>
        <v>13000</v>
      </c>
      <c r="H38" s="24">
        <f t="shared" si="2"/>
        <v>13000</v>
      </c>
      <c r="I38" s="3"/>
      <c r="J38" s="3"/>
      <c r="K38" s="3"/>
      <c r="L38" s="3"/>
      <c r="N38" s="21"/>
      <c r="O38" s="21"/>
      <c r="P38" s="21"/>
      <c r="Q38" s="21"/>
      <c r="R38" s="21"/>
    </row>
    <row r="39" spans="1:18" x14ac:dyDescent="0.15">
      <c r="A39" s="13" t="s">
        <v>10</v>
      </c>
      <c r="B39" s="2" t="s">
        <v>18</v>
      </c>
      <c r="D39" s="7"/>
      <c r="E39" s="14">
        <f t="shared" ref="E39:H39" si="3">SUM(E40:E49)</f>
        <v>0</v>
      </c>
      <c r="F39" s="14">
        <f t="shared" si="3"/>
        <v>10000</v>
      </c>
      <c r="G39" s="14">
        <f t="shared" si="3"/>
        <v>10000</v>
      </c>
      <c r="H39" s="14">
        <f t="shared" si="3"/>
        <v>10000</v>
      </c>
    </row>
    <row r="40" spans="1:18" s="22" customFormat="1" x14ac:dyDescent="0.15">
      <c r="A40" s="9"/>
      <c r="B40" s="10"/>
      <c r="C40" s="10" t="s">
        <v>19</v>
      </c>
      <c r="D40" s="11"/>
      <c r="E40" s="12"/>
      <c r="F40" s="12">
        <v>10000</v>
      </c>
      <c r="G40" s="12">
        <f>F40</f>
        <v>10000</v>
      </c>
      <c r="H40" s="12">
        <f>G40</f>
        <v>10000</v>
      </c>
      <c r="I40" s="3"/>
      <c r="J40" s="3"/>
      <c r="K40" s="3"/>
      <c r="L40" s="3"/>
      <c r="N40" s="23"/>
      <c r="O40" s="23"/>
      <c r="P40" s="23"/>
      <c r="Q40" s="23"/>
      <c r="R40" s="23"/>
    </row>
    <row r="41" spans="1:18" s="22" customFormat="1" hidden="1" x14ac:dyDescent="0.15">
      <c r="A41" s="9"/>
      <c r="B41" s="10"/>
      <c r="C41" s="10" t="s">
        <v>20</v>
      </c>
      <c r="D41" s="11"/>
      <c r="E41" s="12"/>
      <c r="F41" s="12"/>
      <c r="G41" s="12"/>
      <c r="H41" s="12"/>
      <c r="I41" s="3"/>
      <c r="J41" s="3"/>
      <c r="K41" s="3"/>
      <c r="L41" s="3"/>
      <c r="N41" s="23"/>
      <c r="O41" s="23"/>
      <c r="P41" s="23"/>
      <c r="Q41" s="23"/>
      <c r="R41" s="23"/>
    </row>
    <row r="42" spans="1:18" s="22" customFormat="1" hidden="1" x14ac:dyDescent="0.15">
      <c r="A42" s="9"/>
      <c r="B42" s="10"/>
      <c r="C42" s="10" t="s">
        <v>20</v>
      </c>
      <c r="D42" s="11"/>
      <c r="E42" s="12"/>
      <c r="F42" s="12"/>
      <c r="G42" s="12"/>
      <c r="H42" s="12"/>
      <c r="I42" s="3"/>
      <c r="J42" s="3"/>
      <c r="K42" s="3"/>
      <c r="L42" s="3"/>
      <c r="N42" s="23"/>
      <c r="O42" s="23"/>
      <c r="P42" s="23"/>
      <c r="Q42" s="23"/>
      <c r="R42" s="23"/>
    </row>
    <row r="43" spans="1:18" s="22" customFormat="1" hidden="1" x14ac:dyDescent="0.15">
      <c r="A43" s="9"/>
      <c r="B43" s="10"/>
      <c r="C43" s="10" t="s">
        <v>20</v>
      </c>
      <c r="D43" s="11"/>
      <c r="E43" s="12"/>
      <c r="F43" s="12"/>
      <c r="G43" s="12"/>
      <c r="H43" s="12"/>
      <c r="I43" s="3"/>
      <c r="J43" s="3"/>
      <c r="K43" s="3"/>
      <c r="L43" s="3"/>
      <c r="N43" s="23"/>
      <c r="O43" s="23"/>
      <c r="P43" s="23"/>
      <c r="Q43" s="23"/>
      <c r="R43" s="23"/>
    </row>
    <row r="44" spans="1:18" s="22" customFormat="1" hidden="1" x14ac:dyDescent="0.15">
      <c r="A44" s="9"/>
      <c r="B44" s="10"/>
      <c r="C44" s="10" t="s">
        <v>20</v>
      </c>
      <c r="D44" s="11"/>
      <c r="E44" s="12"/>
      <c r="F44" s="12"/>
      <c r="G44" s="12"/>
      <c r="H44" s="12"/>
      <c r="I44" s="3"/>
      <c r="J44" s="3"/>
      <c r="K44" s="3"/>
      <c r="L44" s="3"/>
      <c r="N44" s="23"/>
      <c r="O44" s="23"/>
      <c r="P44" s="23"/>
      <c r="Q44" s="23"/>
      <c r="R44" s="23"/>
    </row>
    <row r="45" spans="1:18" s="22" customFormat="1" hidden="1" x14ac:dyDescent="0.15">
      <c r="A45" s="9"/>
      <c r="B45" s="10"/>
      <c r="C45" s="10" t="s">
        <v>20</v>
      </c>
      <c r="D45" s="11"/>
      <c r="E45" s="12"/>
      <c r="F45" s="12"/>
      <c r="G45" s="12"/>
      <c r="H45" s="12"/>
      <c r="I45" s="3"/>
      <c r="J45" s="3"/>
      <c r="K45" s="3"/>
      <c r="L45" s="3"/>
      <c r="N45" s="23"/>
      <c r="O45" s="23"/>
      <c r="P45" s="23"/>
      <c r="Q45" s="23"/>
      <c r="R45" s="23"/>
    </row>
    <row r="46" spans="1:18" s="22" customFormat="1" hidden="1" x14ac:dyDescent="0.15">
      <c r="A46" s="9"/>
      <c r="B46" s="10"/>
      <c r="C46" s="10" t="s">
        <v>20</v>
      </c>
      <c r="D46" s="11"/>
      <c r="E46" s="12"/>
      <c r="F46" s="12"/>
      <c r="G46" s="12"/>
      <c r="H46" s="12"/>
      <c r="I46" s="3"/>
      <c r="J46" s="3"/>
      <c r="K46" s="3"/>
      <c r="L46" s="3"/>
      <c r="N46" s="23"/>
      <c r="O46" s="23"/>
      <c r="P46" s="23"/>
      <c r="Q46" s="23"/>
      <c r="R46" s="23"/>
    </row>
    <row r="47" spans="1:18" s="22" customFormat="1" hidden="1" x14ac:dyDescent="0.15">
      <c r="A47" s="9"/>
      <c r="B47" s="10"/>
      <c r="C47" s="10" t="s">
        <v>20</v>
      </c>
      <c r="D47" s="11"/>
      <c r="E47" s="12"/>
      <c r="F47" s="12"/>
      <c r="G47" s="12"/>
      <c r="H47" s="12"/>
      <c r="I47" s="3"/>
      <c r="J47" s="3"/>
      <c r="K47" s="3"/>
      <c r="L47" s="3"/>
      <c r="N47" s="23"/>
      <c r="O47" s="23"/>
      <c r="P47" s="23"/>
      <c r="Q47" s="23"/>
      <c r="R47" s="23"/>
    </row>
    <row r="48" spans="1:18" s="22" customFormat="1" hidden="1" x14ac:dyDescent="0.15">
      <c r="A48" s="9"/>
      <c r="B48" s="10"/>
      <c r="C48" s="10" t="s">
        <v>20</v>
      </c>
      <c r="D48" s="11"/>
      <c r="E48" s="12"/>
      <c r="F48" s="12"/>
      <c r="G48" s="12"/>
      <c r="H48" s="12"/>
      <c r="I48" s="3"/>
      <c r="J48" s="3"/>
      <c r="K48" s="3"/>
      <c r="L48" s="3"/>
      <c r="N48" s="23"/>
      <c r="O48" s="23"/>
      <c r="P48" s="23"/>
      <c r="Q48" s="23"/>
      <c r="R48" s="23"/>
    </row>
    <row r="49" spans="1:18" s="22" customFormat="1" hidden="1" x14ac:dyDescent="0.15">
      <c r="A49" s="9"/>
      <c r="B49" s="10"/>
      <c r="C49" s="10" t="s">
        <v>20</v>
      </c>
      <c r="D49" s="11"/>
      <c r="E49" s="12"/>
      <c r="F49" s="12"/>
      <c r="G49" s="12"/>
      <c r="H49" s="12"/>
      <c r="I49" s="3"/>
      <c r="J49" s="3"/>
      <c r="K49" s="3"/>
      <c r="L49" s="3"/>
      <c r="N49" s="23"/>
      <c r="O49" s="23"/>
      <c r="P49" s="23"/>
      <c r="Q49" s="23"/>
      <c r="R49" s="23"/>
    </row>
    <row r="50" spans="1:18" s="20" customFormat="1" ht="19" customHeight="1" x14ac:dyDescent="0.15">
      <c r="A50" s="16" t="s">
        <v>13</v>
      </c>
      <c r="B50" s="17" t="s">
        <v>21</v>
      </c>
      <c r="C50" s="17"/>
      <c r="D50" s="18"/>
      <c r="E50" s="24">
        <f t="shared" ref="E50:H50" si="4">E38-E39</f>
        <v>0</v>
      </c>
      <c r="F50" s="24">
        <f t="shared" si="4"/>
        <v>3000</v>
      </c>
      <c r="G50" s="24">
        <f t="shared" si="4"/>
        <v>3000</v>
      </c>
      <c r="H50" s="24">
        <f t="shared" si="4"/>
        <v>3000</v>
      </c>
      <c r="I50" s="3"/>
      <c r="J50" s="3"/>
      <c r="K50" s="3"/>
      <c r="L50" s="3"/>
      <c r="N50" s="21"/>
      <c r="O50" s="21"/>
      <c r="P50" s="21"/>
      <c r="Q50" s="21"/>
      <c r="R50" s="21"/>
    </row>
    <row r="51" spans="1:18" x14ac:dyDescent="0.15">
      <c r="A51" s="13" t="s">
        <v>10</v>
      </c>
      <c r="B51" s="2" t="s">
        <v>22</v>
      </c>
      <c r="D51" s="7"/>
      <c r="E51" s="25">
        <f t="shared" ref="E51:H51" si="5">E50*$D$2</f>
        <v>0</v>
      </c>
      <c r="F51" s="25">
        <f t="shared" si="5"/>
        <v>900</v>
      </c>
      <c r="G51" s="25">
        <f t="shared" si="5"/>
        <v>900</v>
      </c>
      <c r="H51" s="25">
        <f t="shared" si="5"/>
        <v>900</v>
      </c>
    </row>
    <row r="52" spans="1:18" s="20" customFormat="1" ht="19" customHeight="1" thickBot="1" x14ac:dyDescent="0.2">
      <c r="A52" s="16" t="s">
        <v>13</v>
      </c>
      <c r="B52" s="17" t="s">
        <v>23</v>
      </c>
      <c r="C52" s="17"/>
      <c r="D52" s="18"/>
      <c r="E52" s="26">
        <f t="shared" ref="E52:H52" si="6">E50-E51</f>
        <v>0</v>
      </c>
      <c r="F52" s="26">
        <f t="shared" si="6"/>
        <v>2100</v>
      </c>
      <c r="G52" s="26">
        <f t="shared" si="6"/>
        <v>2100</v>
      </c>
      <c r="H52" s="26">
        <f t="shared" si="6"/>
        <v>2100</v>
      </c>
      <c r="I52" s="3"/>
      <c r="J52" s="3"/>
      <c r="K52" s="3"/>
      <c r="L52" s="3"/>
      <c r="N52" s="21"/>
      <c r="O52" s="21"/>
      <c r="P52" s="21"/>
      <c r="Q52" s="21"/>
      <c r="R52" s="21"/>
    </row>
    <row r="53" spans="1:18" ht="14" thickTop="1" x14ac:dyDescent="0.15">
      <c r="D53" s="7"/>
      <c r="E53" s="2"/>
      <c r="F53" s="27"/>
      <c r="G53" s="27"/>
      <c r="H53" s="2"/>
    </row>
    <row r="54" spans="1:18" x14ac:dyDescent="0.15">
      <c r="D54" s="7"/>
      <c r="E54" s="2"/>
      <c r="F54" s="2"/>
      <c r="G54" s="2"/>
      <c r="H54" s="2"/>
    </row>
    <row r="55" spans="1:18" x14ac:dyDescent="0.15">
      <c r="A55" s="1" t="s">
        <v>24</v>
      </c>
      <c r="D55" s="7"/>
      <c r="E55" s="2"/>
      <c r="F55" s="2"/>
      <c r="G55" s="2"/>
      <c r="H55" s="2"/>
    </row>
    <row r="56" spans="1:18" x14ac:dyDescent="0.15">
      <c r="A56" s="13" t="s">
        <v>25</v>
      </c>
      <c r="B56" s="2" t="s">
        <v>26</v>
      </c>
      <c r="D56" s="7"/>
      <c r="E56" s="27"/>
      <c r="F56" s="27">
        <f>F39</f>
        <v>10000</v>
      </c>
      <c r="G56" s="27">
        <f>G39</f>
        <v>10000</v>
      </c>
      <c r="H56" s="27">
        <f>H39</f>
        <v>10000</v>
      </c>
    </row>
    <row r="57" spans="1:18" x14ac:dyDescent="0.15">
      <c r="A57" s="13" t="s">
        <v>10</v>
      </c>
      <c r="B57" s="2" t="s">
        <v>27</v>
      </c>
      <c r="D57" s="7"/>
      <c r="E57" s="27">
        <f>SUM(E58:E67)</f>
        <v>30000</v>
      </c>
      <c r="F57" s="27">
        <f t="shared" ref="F57:H57" si="7">SUM(F58:F67)</f>
        <v>0</v>
      </c>
      <c r="G57" s="27">
        <f t="shared" si="7"/>
        <v>0</v>
      </c>
      <c r="H57" s="27">
        <f t="shared" si="7"/>
        <v>0</v>
      </c>
    </row>
    <row r="58" spans="1:18" s="22" customFormat="1" x14ac:dyDescent="0.15">
      <c r="A58" s="9"/>
      <c r="B58" s="10"/>
      <c r="C58" s="10" t="s">
        <v>28</v>
      </c>
      <c r="D58" s="11"/>
      <c r="E58" s="12">
        <v>30000</v>
      </c>
      <c r="F58" s="12"/>
      <c r="G58" s="12"/>
      <c r="H58" s="12"/>
      <c r="I58" s="3"/>
      <c r="J58" s="3"/>
      <c r="K58" s="3"/>
      <c r="L58" s="3"/>
      <c r="N58" s="23"/>
      <c r="O58" s="23"/>
      <c r="P58" s="23"/>
      <c r="Q58" s="23"/>
      <c r="R58" s="23"/>
    </row>
    <row r="59" spans="1:18" s="22" customFormat="1" hidden="1" x14ac:dyDescent="0.15">
      <c r="A59" s="9"/>
      <c r="B59" s="10"/>
      <c r="C59" s="10" t="s">
        <v>29</v>
      </c>
      <c r="D59" s="11"/>
      <c r="E59" s="12"/>
      <c r="F59" s="12"/>
      <c r="G59" s="12"/>
      <c r="H59" s="12"/>
      <c r="I59" s="3"/>
      <c r="J59" s="3"/>
      <c r="K59" s="3"/>
      <c r="L59" s="3"/>
      <c r="N59" s="23"/>
      <c r="O59" s="23"/>
      <c r="P59" s="23"/>
      <c r="Q59" s="23"/>
      <c r="R59" s="23"/>
    </row>
    <row r="60" spans="1:18" s="22" customFormat="1" hidden="1" x14ac:dyDescent="0.15">
      <c r="A60" s="9"/>
      <c r="B60" s="10"/>
      <c r="C60" s="10" t="s">
        <v>29</v>
      </c>
      <c r="D60" s="11"/>
      <c r="E60" s="12"/>
      <c r="F60" s="12"/>
      <c r="G60" s="12"/>
      <c r="H60" s="12"/>
      <c r="I60" s="3"/>
      <c r="J60" s="3"/>
      <c r="K60" s="3"/>
      <c r="L60" s="3"/>
      <c r="N60" s="23"/>
      <c r="O60" s="23"/>
      <c r="P60" s="23"/>
      <c r="Q60" s="23"/>
      <c r="R60" s="23"/>
    </row>
    <row r="61" spans="1:18" s="22" customFormat="1" hidden="1" x14ac:dyDescent="0.15">
      <c r="A61" s="9"/>
      <c r="B61" s="10"/>
      <c r="C61" s="10" t="s">
        <v>29</v>
      </c>
      <c r="D61" s="11"/>
      <c r="E61" s="12"/>
      <c r="F61" s="12"/>
      <c r="G61" s="12"/>
      <c r="H61" s="12"/>
      <c r="I61" s="3"/>
      <c r="J61" s="3"/>
      <c r="K61" s="3"/>
      <c r="L61" s="3"/>
      <c r="N61" s="23"/>
      <c r="O61" s="23"/>
      <c r="P61" s="23"/>
      <c r="Q61" s="23"/>
      <c r="R61" s="23"/>
    </row>
    <row r="62" spans="1:18" s="22" customFormat="1" hidden="1" x14ac:dyDescent="0.15">
      <c r="A62" s="9"/>
      <c r="B62" s="10"/>
      <c r="C62" s="10" t="s">
        <v>29</v>
      </c>
      <c r="D62" s="11"/>
      <c r="E62" s="12"/>
      <c r="F62" s="12"/>
      <c r="G62" s="12"/>
      <c r="H62" s="12"/>
      <c r="I62" s="3"/>
      <c r="J62" s="3"/>
      <c r="K62" s="3"/>
      <c r="L62" s="3"/>
      <c r="N62" s="23"/>
      <c r="O62" s="23"/>
      <c r="P62" s="23"/>
      <c r="Q62" s="23"/>
      <c r="R62" s="23"/>
    </row>
    <row r="63" spans="1:18" s="22" customFormat="1" hidden="1" x14ac:dyDescent="0.15">
      <c r="A63" s="9"/>
      <c r="B63" s="10"/>
      <c r="C63" s="10" t="s">
        <v>29</v>
      </c>
      <c r="D63" s="11"/>
      <c r="E63" s="12"/>
      <c r="F63" s="12"/>
      <c r="G63" s="12"/>
      <c r="H63" s="12"/>
      <c r="I63" s="3"/>
      <c r="J63" s="3"/>
      <c r="K63" s="3"/>
      <c r="L63" s="3"/>
      <c r="N63" s="23"/>
      <c r="O63" s="23"/>
      <c r="P63" s="23"/>
      <c r="Q63" s="23"/>
      <c r="R63" s="23"/>
    </row>
    <row r="64" spans="1:18" s="22" customFormat="1" hidden="1" x14ac:dyDescent="0.15">
      <c r="A64" s="9"/>
      <c r="B64" s="10"/>
      <c r="C64" s="10" t="s">
        <v>29</v>
      </c>
      <c r="D64" s="11"/>
      <c r="E64" s="12"/>
      <c r="F64" s="12"/>
      <c r="G64" s="12"/>
      <c r="H64" s="12"/>
      <c r="I64" s="3"/>
      <c r="J64" s="3"/>
      <c r="K64" s="3"/>
      <c r="L64" s="3"/>
      <c r="N64" s="23"/>
      <c r="O64" s="23"/>
      <c r="P64" s="23"/>
      <c r="Q64" s="23"/>
      <c r="R64" s="23"/>
    </row>
    <row r="65" spans="1:18" s="22" customFormat="1" hidden="1" x14ac:dyDescent="0.15">
      <c r="A65" s="9"/>
      <c r="B65" s="10"/>
      <c r="C65" s="10" t="s">
        <v>29</v>
      </c>
      <c r="D65" s="11"/>
      <c r="E65" s="12"/>
      <c r="F65" s="12"/>
      <c r="G65" s="12"/>
      <c r="H65" s="12"/>
      <c r="I65" s="3"/>
      <c r="J65" s="3"/>
      <c r="K65" s="3"/>
      <c r="L65" s="3"/>
      <c r="N65" s="23"/>
      <c r="O65" s="23"/>
      <c r="P65" s="23"/>
      <c r="Q65" s="23"/>
      <c r="R65" s="23"/>
    </row>
    <row r="66" spans="1:18" s="22" customFormat="1" hidden="1" x14ac:dyDescent="0.15">
      <c r="A66" s="9"/>
      <c r="B66" s="10"/>
      <c r="C66" s="10" t="s">
        <v>29</v>
      </c>
      <c r="D66" s="11"/>
      <c r="E66" s="12"/>
      <c r="F66" s="12"/>
      <c r="G66" s="12"/>
      <c r="H66" s="12"/>
      <c r="I66" s="3"/>
      <c r="J66" s="3"/>
      <c r="K66" s="3"/>
      <c r="L66" s="3"/>
      <c r="N66" s="23"/>
      <c r="O66" s="23"/>
      <c r="P66" s="23"/>
      <c r="Q66" s="23"/>
      <c r="R66" s="23"/>
    </row>
    <row r="67" spans="1:18" s="22" customFormat="1" hidden="1" x14ac:dyDescent="0.15">
      <c r="A67" s="9"/>
      <c r="B67" s="10"/>
      <c r="C67" s="10" t="s">
        <v>29</v>
      </c>
      <c r="D67" s="11"/>
      <c r="E67" s="12"/>
      <c r="F67" s="12"/>
      <c r="G67" s="12"/>
      <c r="H67" s="12"/>
      <c r="I67" s="3"/>
      <c r="J67" s="3"/>
      <c r="K67" s="3"/>
      <c r="L67" s="3"/>
      <c r="N67" s="23"/>
      <c r="O67" s="23"/>
      <c r="P67" s="23"/>
      <c r="Q67" s="23"/>
      <c r="R67" s="23"/>
    </row>
    <row r="68" spans="1:18" x14ac:dyDescent="0.15">
      <c r="A68" s="13" t="s">
        <v>10</v>
      </c>
      <c r="B68" s="2" t="s">
        <v>30</v>
      </c>
      <c r="D68" s="7"/>
      <c r="E68" s="27">
        <f>E69+E70-E71</f>
        <v>0</v>
      </c>
      <c r="F68" s="27">
        <f>F69+F70-F71</f>
        <v>0</v>
      </c>
      <c r="G68" s="27">
        <f>G69+G70-G71</f>
        <v>0</v>
      </c>
      <c r="H68" s="27">
        <f>H69+H70-H71</f>
        <v>0</v>
      </c>
    </row>
    <row r="69" spans="1:18" s="32" customFormat="1" x14ac:dyDescent="0.15">
      <c r="A69" s="28"/>
      <c r="B69" s="29" t="s">
        <v>25</v>
      </c>
      <c r="C69" s="10" t="s">
        <v>31</v>
      </c>
      <c r="D69" s="11"/>
      <c r="E69" s="30"/>
      <c r="F69" s="31"/>
      <c r="G69" s="31"/>
      <c r="H69" s="31"/>
      <c r="I69" s="3"/>
      <c r="J69" s="3"/>
      <c r="K69" s="3"/>
      <c r="L69" s="3"/>
      <c r="N69" s="33"/>
      <c r="O69" s="33"/>
      <c r="P69" s="33"/>
      <c r="Q69" s="33"/>
      <c r="R69" s="33"/>
    </row>
    <row r="70" spans="1:18" s="32" customFormat="1" x14ac:dyDescent="0.15">
      <c r="A70" s="28"/>
      <c r="B70" s="29" t="s">
        <v>25</v>
      </c>
      <c r="C70" s="10" t="s">
        <v>32</v>
      </c>
      <c r="D70" s="11"/>
      <c r="E70" s="12"/>
      <c r="F70" s="31"/>
      <c r="G70" s="31"/>
      <c r="H70" s="31"/>
      <c r="I70" s="3"/>
      <c r="J70" s="3"/>
      <c r="K70" s="3"/>
      <c r="L70" s="3"/>
      <c r="N70" s="33"/>
      <c r="O70" s="33"/>
      <c r="P70" s="33"/>
      <c r="Q70" s="33"/>
      <c r="R70" s="33"/>
    </row>
    <row r="71" spans="1:18" s="22" customFormat="1" x14ac:dyDescent="0.15">
      <c r="A71" s="9"/>
      <c r="B71" s="29" t="s">
        <v>10</v>
      </c>
      <c r="C71" s="10" t="s">
        <v>33</v>
      </c>
      <c r="D71" s="11"/>
      <c r="E71" s="12"/>
      <c r="F71" s="12"/>
      <c r="G71" s="12"/>
      <c r="H71" s="12"/>
      <c r="I71" s="3"/>
      <c r="J71" s="3"/>
      <c r="K71" s="3"/>
      <c r="L71" s="3"/>
      <c r="N71" s="23"/>
      <c r="O71" s="23"/>
      <c r="P71" s="23"/>
      <c r="Q71" s="23"/>
      <c r="R71" s="23"/>
    </row>
    <row r="72" spans="1:18" x14ac:dyDescent="0.15">
      <c r="D72" s="7"/>
      <c r="E72" s="2"/>
      <c r="F72" s="2"/>
      <c r="G72" s="2"/>
      <c r="H72" s="2"/>
    </row>
    <row r="73" spans="1:18" ht="19" customHeight="1" thickBot="1" x14ac:dyDescent="0.2">
      <c r="A73" s="1" t="s">
        <v>34</v>
      </c>
      <c r="D73" s="34"/>
      <c r="E73" s="35">
        <f>E52+E56-E68-E57</f>
        <v>-30000</v>
      </c>
      <c r="F73" s="35">
        <f>F52+F56-F68-F57</f>
        <v>12100</v>
      </c>
      <c r="G73" s="35">
        <f>G52+G56-G68-G57</f>
        <v>12100</v>
      </c>
      <c r="H73" s="35">
        <f>H52+H56-H68-H57</f>
        <v>12100</v>
      </c>
    </row>
    <row r="74" spans="1:18" s="15" customFormat="1" x14ac:dyDescent="0.15">
      <c r="A74" s="2"/>
      <c r="B74" s="7"/>
      <c r="C74" s="7"/>
      <c r="D74" s="3"/>
      <c r="E74" s="3"/>
      <c r="F74" s="7"/>
      <c r="G74" s="7"/>
      <c r="H74" s="7"/>
      <c r="I74" s="7"/>
      <c r="J74" s="3"/>
      <c r="K74" s="3"/>
      <c r="L74" s="3"/>
      <c r="M74" s="3"/>
    </row>
    <row r="75" spans="1:18" s="15" customFormat="1" x14ac:dyDescent="0.15">
      <c r="A75" s="2"/>
      <c r="B75" s="7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8" x14ac:dyDescent="0.15">
      <c r="B76" s="7"/>
      <c r="C76" s="7"/>
    </row>
    <row r="77" spans="1:18" x14ac:dyDescent="0.15">
      <c r="A77" s="1" t="s">
        <v>0</v>
      </c>
    </row>
    <row r="78" spans="1:18" x14ac:dyDescent="0.15">
      <c r="A78" s="1"/>
      <c r="B78" s="2" t="s">
        <v>1</v>
      </c>
      <c r="D78" s="4">
        <v>0.3</v>
      </c>
    </row>
    <row r="79" spans="1:18" x14ac:dyDescent="0.15">
      <c r="A79" s="1"/>
      <c r="B79" s="2" t="s">
        <v>2</v>
      </c>
      <c r="D79" s="4">
        <v>0.15</v>
      </c>
    </row>
    <row r="80" spans="1:18" x14ac:dyDescent="0.15">
      <c r="A80" s="1"/>
    </row>
    <row r="81" spans="1:8" x14ac:dyDescent="0.15">
      <c r="A81" s="1" t="s">
        <v>3</v>
      </c>
      <c r="E81" s="5" t="s">
        <v>4</v>
      </c>
      <c r="F81" s="5" t="s">
        <v>5</v>
      </c>
      <c r="G81" s="5" t="s">
        <v>6</v>
      </c>
      <c r="H81" s="5" t="s">
        <v>7</v>
      </c>
    </row>
    <row r="82" spans="1:8" x14ac:dyDescent="0.15">
      <c r="A82" s="6"/>
      <c r="B82" s="2" t="s">
        <v>8</v>
      </c>
      <c r="D82" s="7"/>
      <c r="E82" s="8">
        <f>SUM(E83:E90)</f>
        <v>0</v>
      </c>
      <c r="F82" s="8">
        <f>SUM(F83:F90)</f>
        <v>0</v>
      </c>
      <c r="G82" s="8">
        <f>SUM(G83:G90)</f>
        <v>0</v>
      </c>
      <c r="H82" s="8">
        <f>SUM(H83:H90)</f>
        <v>0</v>
      </c>
    </row>
    <row r="83" spans="1:8" hidden="1" x14ac:dyDescent="0.15">
      <c r="A83" s="9"/>
      <c r="B83" s="10"/>
      <c r="C83" s="10" t="s">
        <v>9</v>
      </c>
      <c r="D83" s="11"/>
      <c r="E83" s="12"/>
      <c r="F83" s="12"/>
      <c r="G83" s="12"/>
      <c r="H83" s="12"/>
    </row>
    <row r="84" spans="1:8" hidden="1" x14ac:dyDescent="0.15">
      <c r="A84" s="9"/>
      <c r="B84" s="10"/>
      <c r="C84" s="10" t="s">
        <v>9</v>
      </c>
      <c r="D84" s="11"/>
      <c r="E84" s="12"/>
      <c r="F84" s="12"/>
      <c r="G84" s="12"/>
      <c r="H84" s="12"/>
    </row>
    <row r="85" spans="1:8" hidden="1" x14ac:dyDescent="0.15">
      <c r="A85" s="9"/>
      <c r="B85" s="10"/>
      <c r="C85" s="10" t="s">
        <v>9</v>
      </c>
      <c r="D85" s="11"/>
      <c r="E85" s="12"/>
      <c r="F85" s="12"/>
      <c r="G85" s="12"/>
      <c r="H85" s="12"/>
    </row>
    <row r="86" spans="1:8" hidden="1" x14ac:dyDescent="0.15">
      <c r="A86" s="9"/>
      <c r="B86" s="10"/>
      <c r="C86" s="10" t="s">
        <v>9</v>
      </c>
      <c r="D86" s="11"/>
      <c r="E86" s="12"/>
      <c r="F86" s="12"/>
      <c r="G86" s="12"/>
      <c r="H86" s="12"/>
    </row>
    <row r="87" spans="1:8" hidden="1" x14ac:dyDescent="0.15">
      <c r="A87" s="9"/>
      <c r="B87" s="10"/>
      <c r="C87" s="10" t="s">
        <v>9</v>
      </c>
      <c r="D87" s="11"/>
      <c r="E87" s="12"/>
      <c r="F87" s="12"/>
      <c r="G87" s="12"/>
      <c r="H87" s="12"/>
    </row>
    <row r="88" spans="1:8" hidden="1" x14ac:dyDescent="0.15">
      <c r="A88" s="9"/>
      <c r="B88" s="10"/>
      <c r="C88" s="10" t="s">
        <v>9</v>
      </c>
      <c r="D88" s="11"/>
      <c r="E88" s="12"/>
      <c r="F88" s="12"/>
      <c r="G88" s="12"/>
      <c r="H88" s="12"/>
    </row>
    <row r="89" spans="1:8" hidden="1" x14ac:dyDescent="0.15">
      <c r="A89" s="9"/>
      <c r="B89" s="10"/>
      <c r="C89" s="10" t="s">
        <v>9</v>
      </c>
      <c r="D89" s="11"/>
      <c r="E89" s="12"/>
      <c r="F89" s="12"/>
      <c r="G89" s="12"/>
      <c r="H89" s="12"/>
    </row>
    <row r="90" spans="1:8" hidden="1" x14ac:dyDescent="0.15">
      <c r="A90" s="9"/>
      <c r="B90" s="10"/>
      <c r="C90" s="10" t="s">
        <v>9</v>
      </c>
      <c r="D90" s="11"/>
      <c r="E90" s="12"/>
      <c r="F90" s="12"/>
      <c r="G90" s="12"/>
      <c r="H90" s="12"/>
    </row>
    <row r="91" spans="1:8" x14ac:dyDescent="0.15">
      <c r="A91" s="13" t="s">
        <v>10</v>
      </c>
      <c r="B91" s="2" t="s">
        <v>11</v>
      </c>
      <c r="D91" s="7"/>
      <c r="E91" s="14">
        <f>SUM(E92:E101)</f>
        <v>0</v>
      </c>
      <c r="F91" s="14">
        <f>SUM(F92:F101)</f>
        <v>0</v>
      </c>
      <c r="G91" s="14">
        <f>SUM(G92:G101)</f>
        <v>0</v>
      </c>
      <c r="H91" s="14">
        <f>SUM(H92:H101)</f>
        <v>0</v>
      </c>
    </row>
    <row r="92" spans="1:8" hidden="1" x14ac:dyDescent="0.15">
      <c r="A92" s="9"/>
      <c r="B92" s="10"/>
      <c r="C92" s="10" t="s">
        <v>12</v>
      </c>
      <c r="D92" s="11"/>
      <c r="E92" s="12"/>
      <c r="F92" s="12"/>
      <c r="G92" s="12"/>
      <c r="H92" s="12"/>
    </row>
    <row r="93" spans="1:8" hidden="1" x14ac:dyDescent="0.15">
      <c r="A93" s="9"/>
      <c r="B93" s="10"/>
      <c r="C93" s="10" t="s">
        <v>12</v>
      </c>
      <c r="D93" s="11"/>
      <c r="E93" s="12"/>
      <c r="F93" s="12"/>
      <c r="G93" s="12"/>
      <c r="H93" s="12"/>
    </row>
    <row r="94" spans="1:8" hidden="1" x14ac:dyDescent="0.15">
      <c r="A94" s="9"/>
      <c r="B94" s="10"/>
      <c r="C94" s="10" t="s">
        <v>12</v>
      </c>
      <c r="D94" s="11"/>
      <c r="E94" s="12"/>
      <c r="F94" s="12"/>
      <c r="G94" s="12"/>
      <c r="H94" s="12"/>
    </row>
    <row r="95" spans="1:8" hidden="1" x14ac:dyDescent="0.15">
      <c r="A95" s="9"/>
      <c r="B95" s="10"/>
      <c r="C95" s="10" t="s">
        <v>12</v>
      </c>
      <c r="D95" s="11"/>
      <c r="E95" s="12"/>
      <c r="F95" s="12"/>
      <c r="G95" s="12"/>
      <c r="H95" s="12"/>
    </row>
    <row r="96" spans="1:8" hidden="1" x14ac:dyDescent="0.15">
      <c r="A96" s="9"/>
      <c r="B96" s="10"/>
      <c r="C96" s="10" t="s">
        <v>12</v>
      </c>
      <c r="D96" s="11"/>
      <c r="E96" s="12"/>
      <c r="F96" s="12"/>
      <c r="G96" s="12"/>
      <c r="H96" s="12"/>
    </row>
    <row r="97" spans="1:8" hidden="1" x14ac:dyDescent="0.15">
      <c r="A97" s="9"/>
      <c r="B97" s="10"/>
      <c r="C97" s="10" t="s">
        <v>12</v>
      </c>
      <c r="D97" s="11"/>
      <c r="E97" s="12"/>
      <c r="F97" s="12"/>
      <c r="G97" s="12"/>
      <c r="H97" s="12"/>
    </row>
    <row r="98" spans="1:8" hidden="1" x14ac:dyDescent="0.15">
      <c r="A98" s="9"/>
      <c r="B98" s="10"/>
      <c r="C98" s="10" t="s">
        <v>12</v>
      </c>
      <c r="D98" s="11"/>
      <c r="E98" s="12"/>
      <c r="F98" s="12"/>
      <c r="G98" s="12"/>
      <c r="H98" s="12"/>
    </row>
    <row r="99" spans="1:8" hidden="1" x14ac:dyDescent="0.15">
      <c r="A99" s="9"/>
      <c r="B99" s="10"/>
      <c r="C99" s="10" t="s">
        <v>12</v>
      </c>
      <c r="D99" s="11"/>
      <c r="E99" s="12"/>
      <c r="F99" s="12"/>
      <c r="G99" s="12"/>
      <c r="H99" s="12"/>
    </row>
    <row r="100" spans="1:8" hidden="1" x14ac:dyDescent="0.15">
      <c r="A100" s="9"/>
      <c r="B100" s="10"/>
      <c r="C100" s="10" t="s">
        <v>12</v>
      </c>
      <c r="D100" s="11"/>
      <c r="E100" s="12"/>
      <c r="F100" s="12"/>
      <c r="G100" s="12"/>
      <c r="H100" s="12"/>
    </row>
    <row r="101" spans="1:8" hidden="1" x14ac:dyDescent="0.15">
      <c r="A101" s="9"/>
      <c r="B101" s="10"/>
      <c r="C101" s="10" t="s">
        <v>12</v>
      </c>
      <c r="D101" s="11"/>
      <c r="E101" s="12"/>
      <c r="F101" s="12"/>
      <c r="G101" s="12"/>
      <c r="H101" s="12"/>
    </row>
    <row r="102" spans="1:8" x14ac:dyDescent="0.15">
      <c r="A102" s="16" t="s">
        <v>13</v>
      </c>
      <c r="B102" s="17" t="s">
        <v>14</v>
      </c>
      <c r="C102" s="17"/>
      <c r="D102" s="18"/>
      <c r="E102" s="19">
        <f>E82-E91</f>
        <v>0</v>
      </c>
      <c r="F102" s="19">
        <f>F82-F91</f>
        <v>0</v>
      </c>
      <c r="G102" s="19">
        <f>G82-G91</f>
        <v>0</v>
      </c>
      <c r="H102" s="19">
        <f>H82-H91</f>
        <v>0</v>
      </c>
    </row>
    <row r="103" spans="1:8" x14ac:dyDescent="0.15">
      <c r="A103" s="13" t="s">
        <v>10</v>
      </c>
      <c r="B103" s="2" t="s">
        <v>15</v>
      </c>
      <c r="D103" s="7"/>
      <c r="E103" s="14">
        <f>SUM(E104:E113)</f>
        <v>0</v>
      </c>
      <c r="F103" s="14">
        <f>SUM(F104:F113)</f>
        <v>-13000</v>
      </c>
      <c r="G103" s="14">
        <f>SUM(G104:G113)</f>
        <v>-13000</v>
      </c>
      <c r="H103" s="14">
        <f>SUM(H104:H113)</f>
        <v>-13000</v>
      </c>
    </row>
    <row r="104" spans="1:8" x14ac:dyDescent="0.15">
      <c r="A104" s="9"/>
      <c r="B104" s="10"/>
      <c r="C104" s="10" t="s">
        <v>16</v>
      </c>
      <c r="D104" s="11"/>
      <c r="E104" s="12"/>
      <c r="F104" s="12">
        <v>-13000</v>
      </c>
      <c r="G104" s="12">
        <f>F104</f>
        <v>-13000</v>
      </c>
      <c r="H104" s="12">
        <f>G104</f>
        <v>-13000</v>
      </c>
    </row>
    <row r="105" spans="1:8" hidden="1" x14ac:dyDescent="0.15">
      <c r="A105" s="9"/>
      <c r="B105" s="10"/>
      <c r="C105" s="10" t="s">
        <v>12</v>
      </c>
      <c r="D105" s="11"/>
      <c r="E105" s="12"/>
      <c r="F105" s="12"/>
      <c r="G105" s="12"/>
      <c r="H105" s="12"/>
    </row>
    <row r="106" spans="1:8" hidden="1" x14ac:dyDescent="0.15">
      <c r="A106" s="9"/>
      <c r="B106" s="10"/>
      <c r="C106" s="10" t="s">
        <v>12</v>
      </c>
      <c r="D106" s="11"/>
      <c r="E106" s="12"/>
      <c r="F106" s="12"/>
      <c r="G106" s="12"/>
      <c r="H106" s="12"/>
    </row>
    <row r="107" spans="1:8" hidden="1" x14ac:dyDescent="0.15">
      <c r="A107" s="9"/>
      <c r="B107" s="10"/>
      <c r="C107" s="10" t="s">
        <v>12</v>
      </c>
      <c r="D107" s="11"/>
      <c r="E107" s="12"/>
      <c r="F107" s="12"/>
      <c r="G107" s="12"/>
      <c r="H107" s="12"/>
    </row>
    <row r="108" spans="1:8" hidden="1" x14ac:dyDescent="0.15">
      <c r="A108" s="9"/>
      <c r="B108" s="10"/>
      <c r="C108" s="10" t="s">
        <v>12</v>
      </c>
      <c r="D108" s="11"/>
      <c r="E108" s="12"/>
      <c r="F108" s="12"/>
      <c r="G108" s="12"/>
      <c r="H108" s="12"/>
    </row>
    <row r="109" spans="1:8" hidden="1" x14ac:dyDescent="0.15">
      <c r="A109" s="9"/>
      <c r="B109" s="10"/>
      <c r="C109" s="10" t="s">
        <v>12</v>
      </c>
      <c r="D109" s="11"/>
      <c r="E109" s="12"/>
      <c r="F109" s="12"/>
      <c r="G109" s="12"/>
      <c r="H109" s="12"/>
    </row>
    <row r="110" spans="1:8" hidden="1" x14ac:dyDescent="0.15">
      <c r="A110" s="9"/>
      <c r="B110" s="10"/>
      <c r="C110" s="10" t="s">
        <v>12</v>
      </c>
      <c r="D110" s="11"/>
      <c r="E110" s="12"/>
      <c r="F110" s="12"/>
      <c r="G110" s="12"/>
      <c r="H110" s="12"/>
    </row>
    <row r="111" spans="1:8" hidden="1" x14ac:dyDescent="0.15">
      <c r="A111" s="9"/>
      <c r="B111" s="10"/>
      <c r="C111" s="10" t="s">
        <v>12</v>
      </c>
      <c r="D111" s="11"/>
      <c r="E111" s="12"/>
      <c r="F111" s="12"/>
      <c r="G111" s="12"/>
      <c r="H111" s="12"/>
    </row>
    <row r="112" spans="1:8" hidden="1" x14ac:dyDescent="0.15">
      <c r="A112" s="9"/>
      <c r="B112" s="10"/>
      <c r="C112" s="10" t="s">
        <v>12</v>
      </c>
      <c r="D112" s="11"/>
      <c r="E112" s="12"/>
      <c r="F112" s="12"/>
      <c r="G112" s="12"/>
      <c r="H112" s="12"/>
    </row>
    <row r="113" spans="1:8" hidden="1" x14ac:dyDescent="0.15">
      <c r="A113" s="9"/>
      <c r="B113" s="10"/>
      <c r="C113" s="10" t="s">
        <v>12</v>
      </c>
      <c r="D113" s="11"/>
      <c r="E113" s="12"/>
      <c r="F113" s="12"/>
      <c r="G113" s="12"/>
      <c r="H113" s="12"/>
    </row>
    <row r="114" spans="1:8" x14ac:dyDescent="0.15">
      <c r="A114" s="16" t="s">
        <v>13</v>
      </c>
      <c r="B114" s="17" t="s">
        <v>17</v>
      </c>
      <c r="C114" s="17"/>
      <c r="D114" s="18"/>
      <c r="E114" s="24">
        <f>E102-E103</f>
        <v>0</v>
      </c>
      <c r="F114" s="24">
        <f>F102-F103</f>
        <v>13000</v>
      </c>
      <c r="G114" s="24">
        <f>G102-G103</f>
        <v>13000</v>
      </c>
      <c r="H114" s="24">
        <f>H102-H103</f>
        <v>13000</v>
      </c>
    </row>
    <row r="115" spans="1:8" x14ac:dyDescent="0.15">
      <c r="A115" s="13" t="s">
        <v>10</v>
      </c>
      <c r="B115" s="2" t="s">
        <v>18</v>
      </c>
      <c r="D115" s="7"/>
      <c r="E115" s="14">
        <f>SUM(E116:E125)</f>
        <v>0</v>
      </c>
      <c r="F115" s="14">
        <f>SUM(F116:F125)</f>
        <v>10000</v>
      </c>
      <c r="G115" s="14">
        <f>SUM(G116:G125)</f>
        <v>10000</v>
      </c>
      <c r="H115" s="14">
        <f>SUM(H116:H125)</f>
        <v>10000</v>
      </c>
    </row>
    <row r="116" spans="1:8" x14ac:dyDescent="0.15">
      <c r="A116" s="9"/>
      <c r="B116" s="10"/>
      <c r="C116" s="10" t="s">
        <v>19</v>
      </c>
      <c r="D116" s="11"/>
      <c r="E116" s="12"/>
      <c r="F116" s="12">
        <v>10000</v>
      </c>
      <c r="G116" s="12">
        <f>F116</f>
        <v>10000</v>
      </c>
      <c r="H116" s="12">
        <f>G116</f>
        <v>10000</v>
      </c>
    </row>
    <row r="117" spans="1:8" hidden="1" x14ac:dyDescent="0.15">
      <c r="A117" s="9"/>
      <c r="B117" s="10"/>
      <c r="C117" s="10" t="s">
        <v>20</v>
      </c>
      <c r="D117" s="11"/>
      <c r="E117" s="12"/>
      <c r="F117" s="12"/>
      <c r="G117" s="12"/>
      <c r="H117" s="12"/>
    </row>
    <row r="118" spans="1:8" hidden="1" x14ac:dyDescent="0.15">
      <c r="A118" s="9"/>
      <c r="B118" s="10"/>
      <c r="C118" s="10" t="s">
        <v>20</v>
      </c>
      <c r="D118" s="11"/>
      <c r="E118" s="12"/>
      <c r="F118" s="12"/>
      <c r="G118" s="12"/>
      <c r="H118" s="12"/>
    </row>
    <row r="119" spans="1:8" hidden="1" x14ac:dyDescent="0.15">
      <c r="A119" s="9"/>
      <c r="B119" s="10"/>
      <c r="C119" s="10" t="s">
        <v>20</v>
      </c>
      <c r="D119" s="11"/>
      <c r="E119" s="12"/>
      <c r="F119" s="12"/>
      <c r="G119" s="12"/>
      <c r="H119" s="12"/>
    </row>
    <row r="120" spans="1:8" hidden="1" x14ac:dyDescent="0.15">
      <c r="A120" s="9"/>
      <c r="B120" s="10"/>
      <c r="C120" s="10" t="s">
        <v>20</v>
      </c>
      <c r="D120" s="11"/>
      <c r="E120" s="12"/>
      <c r="F120" s="12"/>
      <c r="G120" s="12"/>
      <c r="H120" s="12"/>
    </row>
    <row r="121" spans="1:8" hidden="1" x14ac:dyDescent="0.15">
      <c r="A121" s="9"/>
      <c r="B121" s="10"/>
      <c r="C121" s="10" t="s">
        <v>20</v>
      </c>
      <c r="D121" s="11"/>
      <c r="E121" s="12"/>
      <c r="F121" s="12"/>
      <c r="G121" s="12"/>
      <c r="H121" s="12"/>
    </row>
    <row r="122" spans="1:8" hidden="1" x14ac:dyDescent="0.15">
      <c r="A122" s="9"/>
      <c r="B122" s="10"/>
      <c r="C122" s="10" t="s">
        <v>20</v>
      </c>
      <c r="D122" s="11"/>
      <c r="E122" s="12"/>
      <c r="F122" s="12"/>
      <c r="G122" s="12"/>
      <c r="H122" s="12"/>
    </row>
    <row r="123" spans="1:8" hidden="1" x14ac:dyDescent="0.15">
      <c r="A123" s="9"/>
      <c r="B123" s="10"/>
      <c r="C123" s="10" t="s">
        <v>20</v>
      </c>
      <c r="D123" s="11"/>
      <c r="E123" s="12"/>
      <c r="F123" s="12"/>
      <c r="G123" s="12"/>
      <c r="H123" s="12"/>
    </row>
    <row r="124" spans="1:8" hidden="1" x14ac:dyDescent="0.15">
      <c r="A124" s="9"/>
      <c r="B124" s="10"/>
      <c r="C124" s="10" t="s">
        <v>20</v>
      </c>
      <c r="D124" s="11"/>
      <c r="E124" s="12"/>
      <c r="F124" s="12"/>
      <c r="G124" s="12"/>
      <c r="H124" s="12"/>
    </row>
    <row r="125" spans="1:8" hidden="1" x14ac:dyDescent="0.15">
      <c r="A125" s="9"/>
      <c r="B125" s="10"/>
      <c r="C125" s="10" t="s">
        <v>20</v>
      </c>
      <c r="D125" s="11"/>
      <c r="E125" s="12"/>
      <c r="F125" s="12"/>
      <c r="G125" s="12"/>
      <c r="H125" s="12"/>
    </row>
    <row r="126" spans="1:8" x14ac:dyDescent="0.15">
      <c r="A126" s="16" t="s">
        <v>13</v>
      </c>
      <c r="B126" s="17" t="s">
        <v>21</v>
      </c>
      <c r="C126" s="17"/>
      <c r="D126" s="18"/>
      <c r="E126" s="24">
        <f>E114-E115</f>
        <v>0</v>
      </c>
      <c r="F126" s="24">
        <f>F114-F115</f>
        <v>3000</v>
      </c>
      <c r="G126" s="24">
        <f>G114-G115</f>
        <v>3000</v>
      </c>
      <c r="H126" s="24">
        <f>H114-H115</f>
        <v>3000</v>
      </c>
    </row>
    <row r="127" spans="1:8" x14ac:dyDescent="0.15">
      <c r="A127" s="13" t="s">
        <v>10</v>
      </c>
      <c r="B127" s="2" t="s">
        <v>22</v>
      </c>
      <c r="D127" s="7"/>
      <c r="E127" s="25">
        <f>E126*$D$2</f>
        <v>0</v>
      </c>
      <c r="F127" s="25">
        <f>F126*$D$2</f>
        <v>900</v>
      </c>
      <c r="G127" s="25">
        <f>G126*$D$2</f>
        <v>900</v>
      </c>
      <c r="H127" s="25">
        <f>H126*$D$2</f>
        <v>900</v>
      </c>
    </row>
    <row r="128" spans="1:8" ht="14" thickBot="1" x14ac:dyDescent="0.2">
      <c r="A128" s="16" t="s">
        <v>13</v>
      </c>
      <c r="B128" s="17" t="s">
        <v>23</v>
      </c>
      <c r="C128" s="17"/>
      <c r="D128" s="18"/>
      <c r="E128" s="26">
        <f>E126-E127</f>
        <v>0</v>
      </c>
      <c r="F128" s="26">
        <f>F126-F127</f>
        <v>2100</v>
      </c>
      <c r="G128" s="26">
        <f>G126-G127</f>
        <v>2100</v>
      </c>
      <c r="H128" s="26">
        <f>H126-H127</f>
        <v>2100</v>
      </c>
    </row>
    <row r="129" spans="1:8" ht="14" thickTop="1" x14ac:dyDescent="0.15">
      <c r="D129" s="7"/>
      <c r="E129" s="2"/>
      <c r="F129" s="27"/>
      <c r="G129" s="27"/>
      <c r="H129" s="2"/>
    </row>
    <row r="130" spans="1:8" x14ac:dyDescent="0.15">
      <c r="D130" s="7"/>
      <c r="E130" s="2"/>
      <c r="F130" s="2"/>
      <c r="G130" s="2"/>
      <c r="H130" s="2"/>
    </row>
    <row r="131" spans="1:8" x14ac:dyDescent="0.15">
      <c r="A131" s="1" t="s">
        <v>24</v>
      </c>
      <c r="D131" s="7"/>
      <c r="E131" s="2"/>
      <c r="F131" s="2"/>
      <c r="G131" s="2"/>
      <c r="H131" s="2"/>
    </row>
    <row r="132" spans="1:8" x14ac:dyDescent="0.15">
      <c r="A132" s="13" t="s">
        <v>25</v>
      </c>
      <c r="B132" s="2" t="s">
        <v>26</v>
      </c>
      <c r="D132" s="7"/>
      <c r="E132" s="27"/>
      <c r="F132" s="27">
        <f>F115</f>
        <v>10000</v>
      </c>
      <c r="G132" s="27">
        <f>G115</f>
        <v>10000</v>
      </c>
      <c r="H132" s="27">
        <f>H115</f>
        <v>10000</v>
      </c>
    </row>
    <row r="133" spans="1:8" x14ac:dyDescent="0.15">
      <c r="A133" s="13" t="s">
        <v>10</v>
      </c>
      <c r="B133" s="2" t="s">
        <v>27</v>
      </c>
      <c r="D133" s="7"/>
      <c r="E133" s="27">
        <f>SUM(E134:E143)</f>
        <v>30000</v>
      </c>
      <c r="F133" s="27">
        <f>SUM(F134:F143)</f>
        <v>0</v>
      </c>
      <c r="G133" s="27">
        <f>SUM(G134:G143)</f>
        <v>0</v>
      </c>
      <c r="H133" s="27">
        <f>SUM(H134:H143)</f>
        <v>0</v>
      </c>
    </row>
    <row r="134" spans="1:8" x14ac:dyDescent="0.15">
      <c r="A134" s="9"/>
      <c r="B134" s="10"/>
      <c r="C134" s="10" t="s">
        <v>28</v>
      </c>
      <c r="D134" s="11"/>
      <c r="E134" s="12">
        <v>30000</v>
      </c>
      <c r="F134" s="12"/>
      <c r="G134" s="12"/>
      <c r="H134" s="12"/>
    </row>
    <row r="135" spans="1:8" hidden="1" x14ac:dyDescent="0.15">
      <c r="A135" s="9"/>
      <c r="B135" s="10"/>
      <c r="C135" s="10" t="s">
        <v>29</v>
      </c>
      <c r="D135" s="11"/>
      <c r="E135" s="12"/>
      <c r="F135" s="12"/>
      <c r="G135" s="12"/>
      <c r="H135" s="12"/>
    </row>
    <row r="136" spans="1:8" hidden="1" x14ac:dyDescent="0.15">
      <c r="A136" s="9"/>
      <c r="B136" s="10"/>
      <c r="C136" s="10" t="s">
        <v>29</v>
      </c>
      <c r="D136" s="11"/>
      <c r="E136" s="12"/>
      <c r="F136" s="12"/>
      <c r="G136" s="12"/>
      <c r="H136" s="12"/>
    </row>
    <row r="137" spans="1:8" hidden="1" x14ac:dyDescent="0.15">
      <c r="A137" s="9"/>
      <c r="B137" s="10"/>
      <c r="C137" s="10" t="s">
        <v>29</v>
      </c>
      <c r="D137" s="11"/>
      <c r="E137" s="12"/>
      <c r="F137" s="12"/>
      <c r="G137" s="12"/>
      <c r="H137" s="12"/>
    </row>
    <row r="138" spans="1:8" hidden="1" x14ac:dyDescent="0.15">
      <c r="A138" s="9"/>
      <c r="B138" s="10"/>
      <c r="C138" s="10" t="s">
        <v>29</v>
      </c>
      <c r="D138" s="11"/>
      <c r="E138" s="12"/>
      <c r="F138" s="12"/>
      <c r="G138" s="12"/>
      <c r="H138" s="12"/>
    </row>
    <row r="139" spans="1:8" hidden="1" x14ac:dyDescent="0.15">
      <c r="A139" s="9"/>
      <c r="B139" s="10"/>
      <c r="C139" s="10" t="s">
        <v>29</v>
      </c>
      <c r="D139" s="11"/>
      <c r="E139" s="12"/>
      <c r="F139" s="12"/>
      <c r="G139" s="12"/>
      <c r="H139" s="12"/>
    </row>
    <row r="140" spans="1:8" hidden="1" x14ac:dyDescent="0.15">
      <c r="A140" s="9"/>
      <c r="B140" s="10"/>
      <c r="C140" s="10" t="s">
        <v>29</v>
      </c>
      <c r="D140" s="11"/>
      <c r="E140" s="12"/>
      <c r="F140" s="12"/>
      <c r="G140" s="12"/>
      <c r="H140" s="12"/>
    </row>
    <row r="141" spans="1:8" hidden="1" x14ac:dyDescent="0.15">
      <c r="A141" s="9"/>
      <c r="B141" s="10"/>
      <c r="C141" s="10" t="s">
        <v>29</v>
      </c>
      <c r="D141" s="11"/>
      <c r="E141" s="12"/>
      <c r="F141" s="12"/>
      <c r="G141" s="12"/>
      <c r="H141" s="12"/>
    </row>
    <row r="142" spans="1:8" hidden="1" x14ac:dyDescent="0.15">
      <c r="A142" s="9"/>
      <c r="B142" s="10"/>
      <c r="C142" s="10" t="s">
        <v>29</v>
      </c>
      <c r="D142" s="11"/>
      <c r="E142" s="12"/>
      <c r="F142" s="12"/>
      <c r="G142" s="12"/>
      <c r="H142" s="12"/>
    </row>
    <row r="143" spans="1:8" hidden="1" x14ac:dyDescent="0.15">
      <c r="A143" s="9"/>
      <c r="B143" s="10"/>
      <c r="C143" s="10" t="s">
        <v>29</v>
      </c>
      <c r="D143" s="11"/>
      <c r="E143" s="12"/>
      <c r="F143" s="12"/>
      <c r="G143" s="12"/>
      <c r="H143" s="12"/>
    </row>
    <row r="144" spans="1:8" x14ac:dyDescent="0.15">
      <c r="A144" s="13" t="s">
        <v>10</v>
      </c>
      <c r="B144" s="2" t="s">
        <v>30</v>
      </c>
      <c r="D144" s="7"/>
      <c r="E144" s="27">
        <f>E145+E146-E147</f>
        <v>-10000</v>
      </c>
      <c r="F144" s="27">
        <f>F145+F146-F147</f>
        <v>0</v>
      </c>
      <c r="G144" s="27">
        <f>G145+G146-G147</f>
        <v>0</v>
      </c>
      <c r="H144" s="27">
        <f>H145+H146-H147</f>
        <v>10000</v>
      </c>
    </row>
    <row r="145" spans="1:8" x14ac:dyDescent="0.15">
      <c r="A145" s="28"/>
      <c r="B145" s="29" t="s">
        <v>25</v>
      </c>
      <c r="C145" s="10" t="s">
        <v>31</v>
      </c>
      <c r="D145" s="11"/>
      <c r="E145" s="30"/>
      <c r="F145" s="31"/>
      <c r="G145" s="31"/>
      <c r="H145" s="31"/>
    </row>
    <row r="146" spans="1:8" x14ac:dyDescent="0.15">
      <c r="A146" s="28"/>
      <c r="B146" s="29" t="s">
        <v>25</v>
      </c>
      <c r="C146" s="10" t="s">
        <v>32</v>
      </c>
      <c r="D146" s="11"/>
      <c r="E146" s="12">
        <v>-10000</v>
      </c>
      <c r="F146" s="31"/>
      <c r="G146" s="31"/>
      <c r="H146" s="31">
        <f>-E146</f>
        <v>10000</v>
      </c>
    </row>
    <row r="147" spans="1:8" x14ac:dyDescent="0.15">
      <c r="A147" s="9"/>
      <c r="B147" s="29" t="s">
        <v>10</v>
      </c>
      <c r="C147" s="10" t="s">
        <v>33</v>
      </c>
      <c r="D147" s="11"/>
      <c r="E147" s="12"/>
      <c r="F147" s="12"/>
      <c r="G147" s="12"/>
      <c r="H147" s="12"/>
    </row>
    <row r="148" spans="1:8" x14ac:dyDescent="0.15">
      <c r="D148" s="7"/>
      <c r="E148" s="2"/>
      <c r="F148" s="2"/>
      <c r="G148" s="2"/>
      <c r="H148" s="2"/>
    </row>
    <row r="149" spans="1:8" ht="14" thickBot="1" x14ac:dyDescent="0.2">
      <c r="A149" s="1" t="s">
        <v>34</v>
      </c>
      <c r="D149" s="34"/>
      <c r="E149" s="35">
        <f>E128+E132-E144-E133</f>
        <v>-20000</v>
      </c>
      <c r="F149" s="35">
        <f>F128+F132-F144-F133</f>
        <v>12100</v>
      </c>
      <c r="G149" s="35">
        <f>G128+G132-G144-G133</f>
        <v>12100</v>
      </c>
      <c r="H149" s="35">
        <f>H128+H132-H144-H133</f>
        <v>2100</v>
      </c>
    </row>
    <row r="165" spans="3:3" x14ac:dyDescent="0.15">
      <c r="C165" s="2" t="s">
        <v>35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showGridLines="0" zoomScale="120" zoomScaleNormal="120" workbookViewId="0">
      <selection activeCell="A151" sqref="A151"/>
    </sheetView>
  </sheetViews>
  <sheetFormatPr baseColWidth="10" defaultColWidth="10.83203125" defaultRowHeight="13" x14ac:dyDescent="0.15"/>
  <cols>
    <col min="1" max="1" width="4.33203125" style="2" customWidth="1"/>
    <col min="2" max="2" width="2.5" style="2" customWidth="1"/>
    <col min="3" max="3" width="29.33203125" style="2" customWidth="1"/>
    <col min="4" max="4" width="5.83203125" style="3" customWidth="1"/>
    <col min="5" max="8" width="10.83203125" style="3" customWidth="1"/>
    <col min="9" max="16384" width="10.83203125" style="3"/>
  </cols>
  <sheetData>
    <row r="1" spans="1:8" x14ac:dyDescent="0.15">
      <c r="A1" s="1" t="s">
        <v>0</v>
      </c>
    </row>
    <row r="2" spans="1:8" ht="16" x14ac:dyDescent="0.15">
      <c r="A2" s="1"/>
      <c r="B2" s="2" t="s">
        <v>1</v>
      </c>
      <c r="D2" s="36">
        <v>0.3</v>
      </c>
    </row>
    <row r="3" spans="1:8" ht="16" x14ac:dyDescent="0.15">
      <c r="A3" s="1"/>
      <c r="B3" s="2" t="s">
        <v>2</v>
      </c>
      <c r="D3" s="36">
        <v>0.1</v>
      </c>
    </row>
    <row r="4" spans="1:8" x14ac:dyDescent="0.15">
      <c r="A4" s="1"/>
    </row>
    <row r="5" spans="1:8" x14ac:dyDescent="0.15">
      <c r="A5" s="1" t="s">
        <v>3</v>
      </c>
      <c r="D5" s="37" t="s">
        <v>36</v>
      </c>
      <c r="E5" s="38">
        <v>0</v>
      </c>
      <c r="F5" s="38">
        <v>1</v>
      </c>
      <c r="G5" s="38">
        <v>2</v>
      </c>
      <c r="H5" s="38">
        <v>3</v>
      </c>
    </row>
    <row r="6" spans="1:8" ht="13" customHeight="1" x14ac:dyDescent="0.15">
      <c r="A6" s="6"/>
      <c r="B6" s="2" t="s">
        <v>8</v>
      </c>
      <c r="D6" s="7"/>
      <c r="E6" s="39">
        <f>SUM(E7:E14)</f>
        <v>0</v>
      </c>
      <c r="F6" s="39">
        <f>SUM(F7:F14)</f>
        <v>6000</v>
      </c>
      <c r="G6" s="39">
        <f>SUM(G7:G14)</f>
        <v>6000</v>
      </c>
      <c r="H6" s="40">
        <f>SUM(H7:H14)</f>
        <v>6000</v>
      </c>
    </row>
    <row r="7" spans="1:8" x14ac:dyDescent="0.15">
      <c r="A7" s="9"/>
      <c r="B7" s="10"/>
      <c r="C7" s="10" t="s">
        <v>37</v>
      </c>
      <c r="D7" s="11"/>
      <c r="E7" s="41"/>
      <c r="F7" s="41">
        <v>6000</v>
      </c>
      <c r="G7" s="41">
        <v>6000</v>
      </c>
      <c r="H7" s="42">
        <v>6000</v>
      </c>
    </row>
    <row r="8" spans="1:8" hidden="1" x14ac:dyDescent="0.15">
      <c r="A8" s="9"/>
      <c r="B8" s="10"/>
      <c r="C8" s="10" t="s">
        <v>9</v>
      </c>
      <c r="D8" s="11"/>
      <c r="E8" s="41"/>
      <c r="F8" s="41"/>
      <c r="G8" s="41"/>
      <c r="H8" s="42"/>
    </row>
    <row r="9" spans="1:8" hidden="1" x14ac:dyDescent="0.15">
      <c r="A9" s="9"/>
      <c r="B9" s="10"/>
      <c r="C9" s="10" t="s">
        <v>9</v>
      </c>
      <c r="D9" s="11"/>
      <c r="E9" s="41"/>
      <c r="F9" s="41"/>
      <c r="G9" s="41"/>
      <c r="H9" s="42"/>
    </row>
    <row r="10" spans="1:8" hidden="1" x14ac:dyDescent="0.15">
      <c r="A10" s="9"/>
      <c r="B10" s="10"/>
      <c r="C10" s="10" t="s">
        <v>9</v>
      </c>
      <c r="D10" s="11"/>
      <c r="E10" s="41"/>
      <c r="F10" s="41"/>
      <c r="G10" s="41"/>
      <c r="H10" s="42"/>
    </row>
    <row r="11" spans="1:8" hidden="1" x14ac:dyDescent="0.15">
      <c r="A11" s="9"/>
      <c r="B11" s="10"/>
      <c r="C11" s="10" t="s">
        <v>9</v>
      </c>
      <c r="D11" s="11"/>
      <c r="E11" s="41"/>
      <c r="F11" s="41"/>
      <c r="G11" s="41"/>
      <c r="H11" s="42"/>
    </row>
    <row r="12" spans="1:8" hidden="1" x14ac:dyDescent="0.15">
      <c r="A12" s="9"/>
      <c r="B12" s="10"/>
      <c r="C12" s="10" t="s">
        <v>9</v>
      </c>
      <c r="D12" s="11"/>
      <c r="E12" s="41"/>
      <c r="F12" s="41"/>
      <c r="G12" s="41"/>
      <c r="H12" s="42"/>
    </row>
    <row r="13" spans="1:8" hidden="1" x14ac:dyDescent="0.15">
      <c r="A13" s="9"/>
      <c r="B13" s="10"/>
      <c r="C13" s="10" t="s">
        <v>9</v>
      </c>
      <c r="D13" s="11"/>
      <c r="E13" s="41"/>
      <c r="F13" s="41"/>
      <c r="G13" s="41"/>
      <c r="H13" s="42"/>
    </row>
    <row r="14" spans="1:8" hidden="1" x14ac:dyDescent="0.15">
      <c r="A14" s="9"/>
      <c r="B14" s="10"/>
      <c r="C14" s="10" t="s">
        <v>9</v>
      </c>
      <c r="D14" s="11"/>
      <c r="E14" s="41"/>
      <c r="F14" s="41"/>
      <c r="G14" s="41"/>
      <c r="H14" s="42"/>
    </row>
    <row r="15" spans="1:8" x14ac:dyDescent="0.15">
      <c r="A15" s="13" t="s">
        <v>10</v>
      </c>
      <c r="B15" s="2" t="s">
        <v>11</v>
      </c>
      <c r="D15" s="7"/>
      <c r="E15" s="39">
        <f>SUM(E16:E25)</f>
        <v>0</v>
      </c>
      <c r="F15" s="39">
        <f>SUM(F16:F25)</f>
        <v>4500</v>
      </c>
      <c r="G15" s="39">
        <f>SUM(G16:G25)</f>
        <v>4500</v>
      </c>
      <c r="H15" s="40">
        <f>SUM(H16:H25)</f>
        <v>4500</v>
      </c>
    </row>
    <row r="16" spans="1:8" x14ac:dyDescent="0.15">
      <c r="A16" s="9"/>
      <c r="B16" s="10"/>
      <c r="C16" s="10" t="s">
        <v>38</v>
      </c>
      <c r="D16" s="11"/>
      <c r="E16" s="41"/>
      <c r="F16" s="41">
        <v>4500</v>
      </c>
      <c r="G16" s="41">
        <v>4500</v>
      </c>
      <c r="H16" s="42">
        <v>4500</v>
      </c>
    </row>
    <row r="17" spans="1:8" hidden="1" x14ac:dyDescent="0.15">
      <c r="A17" s="9"/>
      <c r="B17" s="10"/>
      <c r="C17" s="10" t="s">
        <v>12</v>
      </c>
      <c r="D17" s="11"/>
      <c r="E17" s="41"/>
      <c r="F17" s="41"/>
      <c r="G17" s="41"/>
      <c r="H17" s="42"/>
    </row>
    <row r="18" spans="1:8" hidden="1" x14ac:dyDescent="0.15">
      <c r="A18" s="9"/>
      <c r="B18" s="10"/>
      <c r="C18" s="10" t="s">
        <v>12</v>
      </c>
      <c r="D18" s="11"/>
      <c r="E18" s="41"/>
      <c r="F18" s="41"/>
      <c r="G18" s="41"/>
      <c r="H18" s="42"/>
    </row>
    <row r="19" spans="1:8" hidden="1" x14ac:dyDescent="0.15">
      <c r="A19" s="9"/>
      <c r="B19" s="10"/>
      <c r="C19" s="10" t="s">
        <v>12</v>
      </c>
      <c r="D19" s="11"/>
      <c r="E19" s="41"/>
      <c r="F19" s="41"/>
      <c r="G19" s="41"/>
      <c r="H19" s="42"/>
    </row>
    <row r="20" spans="1:8" hidden="1" x14ac:dyDescent="0.15">
      <c r="A20" s="9"/>
      <c r="B20" s="10"/>
      <c r="C20" s="10" t="s">
        <v>12</v>
      </c>
      <c r="D20" s="11"/>
      <c r="E20" s="41"/>
      <c r="F20" s="41"/>
      <c r="G20" s="41"/>
      <c r="H20" s="42"/>
    </row>
    <row r="21" spans="1:8" hidden="1" x14ac:dyDescent="0.15">
      <c r="A21" s="9"/>
      <c r="B21" s="10"/>
      <c r="C21" s="10" t="s">
        <v>12</v>
      </c>
      <c r="D21" s="11"/>
      <c r="E21" s="41"/>
      <c r="F21" s="41"/>
      <c r="G21" s="41"/>
      <c r="H21" s="42"/>
    </row>
    <row r="22" spans="1:8" hidden="1" x14ac:dyDescent="0.15">
      <c r="A22" s="9"/>
      <c r="B22" s="10"/>
      <c r="C22" s="10" t="s">
        <v>12</v>
      </c>
      <c r="D22" s="11"/>
      <c r="E22" s="41"/>
      <c r="F22" s="41"/>
      <c r="G22" s="41"/>
      <c r="H22" s="42"/>
    </row>
    <row r="23" spans="1:8" hidden="1" x14ac:dyDescent="0.15">
      <c r="A23" s="9"/>
      <c r="B23" s="10"/>
      <c r="C23" s="10" t="s">
        <v>12</v>
      </c>
      <c r="D23" s="11"/>
      <c r="E23" s="41"/>
      <c r="F23" s="41"/>
      <c r="G23" s="41"/>
      <c r="H23" s="42"/>
    </row>
    <row r="24" spans="1:8" hidden="1" x14ac:dyDescent="0.15">
      <c r="A24" s="9"/>
      <c r="B24" s="10"/>
      <c r="C24" s="10" t="s">
        <v>12</v>
      </c>
      <c r="D24" s="11"/>
      <c r="E24" s="41"/>
      <c r="F24" s="41"/>
      <c r="G24" s="41"/>
      <c r="H24" s="42"/>
    </row>
    <row r="25" spans="1:8" hidden="1" x14ac:dyDescent="0.15">
      <c r="A25" s="9"/>
      <c r="B25" s="10"/>
      <c r="C25" s="10" t="s">
        <v>12</v>
      </c>
      <c r="D25" s="11"/>
      <c r="E25" s="41"/>
      <c r="F25" s="41"/>
      <c r="G25" s="41"/>
      <c r="H25" s="42"/>
    </row>
    <row r="26" spans="1:8" s="20" customFormat="1" ht="16" customHeight="1" x14ac:dyDescent="0.15">
      <c r="A26" s="16" t="s">
        <v>13</v>
      </c>
      <c r="B26" s="17" t="s">
        <v>14</v>
      </c>
      <c r="C26" s="17"/>
      <c r="D26" s="18"/>
      <c r="E26" s="43">
        <f>E6-E15</f>
        <v>0</v>
      </c>
      <c r="F26" s="43">
        <f>F6-F15</f>
        <v>1500</v>
      </c>
      <c r="G26" s="43">
        <f>G6-G15</f>
        <v>1500</v>
      </c>
      <c r="H26" s="44">
        <f>H6-H15</f>
        <v>1500</v>
      </c>
    </row>
    <row r="27" spans="1:8" x14ac:dyDescent="0.15">
      <c r="A27" s="13" t="s">
        <v>10</v>
      </c>
      <c r="B27" s="2" t="s">
        <v>15</v>
      </c>
      <c r="D27" s="7"/>
      <c r="E27" s="39">
        <f>SUM(E28:E37)</f>
        <v>0</v>
      </c>
      <c r="F27" s="39">
        <f>SUM(F28:F37)</f>
        <v>200</v>
      </c>
      <c r="G27" s="39">
        <f>SUM(G28:G37)</f>
        <v>200</v>
      </c>
      <c r="H27" s="40">
        <f>SUM(H28:H37)</f>
        <v>200</v>
      </c>
    </row>
    <row r="28" spans="1:8" s="22" customFormat="1" x14ac:dyDescent="0.15">
      <c r="A28" s="9"/>
      <c r="B28" s="10"/>
      <c r="C28" s="10" t="s">
        <v>39</v>
      </c>
      <c r="D28" s="11"/>
      <c r="E28" s="41"/>
      <c r="F28" s="41">
        <v>-200</v>
      </c>
      <c r="G28" s="41">
        <v>-200</v>
      </c>
      <c r="H28" s="42">
        <v>-200</v>
      </c>
    </row>
    <row r="29" spans="1:8" s="22" customFormat="1" x14ac:dyDescent="0.15">
      <c r="A29" s="9"/>
      <c r="B29" s="10"/>
      <c r="C29" s="10" t="s">
        <v>40</v>
      </c>
      <c r="D29" s="11"/>
      <c r="E29" s="41"/>
      <c r="F29" s="41">
        <v>400</v>
      </c>
      <c r="G29" s="41">
        <v>400</v>
      </c>
      <c r="H29" s="42">
        <v>400</v>
      </c>
    </row>
    <row r="30" spans="1:8" s="22" customFormat="1" hidden="1" x14ac:dyDescent="0.15">
      <c r="A30" s="9"/>
      <c r="B30" s="10"/>
      <c r="C30" s="10" t="s">
        <v>12</v>
      </c>
      <c r="D30" s="11"/>
      <c r="E30" s="41"/>
      <c r="F30" s="41"/>
      <c r="G30" s="41"/>
      <c r="H30" s="42"/>
    </row>
    <row r="31" spans="1:8" s="22" customFormat="1" hidden="1" x14ac:dyDescent="0.15">
      <c r="A31" s="9"/>
      <c r="B31" s="10"/>
      <c r="C31" s="10" t="s">
        <v>12</v>
      </c>
      <c r="D31" s="11"/>
      <c r="E31" s="41"/>
      <c r="F31" s="41"/>
      <c r="G31" s="41"/>
      <c r="H31" s="42"/>
    </row>
    <row r="32" spans="1:8" s="22" customFormat="1" hidden="1" x14ac:dyDescent="0.15">
      <c r="A32" s="9"/>
      <c r="B32" s="10"/>
      <c r="C32" s="10" t="s">
        <v>12</v>
      </c>
      <c r="D32" s="11"/>
      <c r="E32" s="41"/>
      <c r="F32" s="41"/>
      <c r="G32" s="41"/>
      <c r="H32" s="42"/>
    </row>
    <row r="33" spans="1:8" s="22" customFormat="1" hidden="1" x14ac:dyDescent="0.15">
      <c r="A33" s="9"/>
      <c r="B33" s="10"/>
      <c r="C33" s="10" t="s">
        <v>12</v>
      </c>
      <c r="D33" s="11"/>
      <c r="E33" s="41"/>
      <c r="F33" s="41"/>
      <c r="G33" s="41"/>
      <c r="H33" s="42"/>
    </row>
    <row r="34" spans="1:8" s="22" customFormat="1" hidden="1" x14ac:dyDescent="0.15">
      <c r="A34" s="9"/>
      <c r="B34" s="10"/>
      <c r="C34" s="10" t="s">
        <v>12</v>
      </c>
      <c r="D34" s="11"/>
      <c r="E34" s="41"/>
      <c r="F34" s="41"/>
      <c r="G34" s="41"/>
      <c r="H34" s="42"/>
    </row>
    <row r="35" spans="1:8" s="22" customFormat="1" hidden="1" x14ac:dyDescent="0.15">
      <c r="A35" s="9"/>
      <c r="B35" s="10"/>
      <c r="C35" s="10" t="s">
        <v>12</v>
      </c>
      <c r="D35" s="11"/>
      <c r="E35" s="41"/>
      <c r="F35" s="41"/>
      <c r="G35" s="41"/>
      <c r="H35" s="42"/>
    </row>
    <row r="36" spans="1:8" s="22" customFormat="1" hidden="1" x14ac:dyDescent="0.15">
      <c r="A36" s="9"/>
      <c r="B36" s="10"/>
      <c r="C36" s="10" t="s">
        <v>12</v>
      </c>
      <c r="D36" s="11"/>
      <c r="E36" s="41"/>
      <c r="F36" s="41"/>
      <c r="G36" s="41"/>
      <c r="H36" s="42"/>
    </row>
    <row r="37" spans="1:8" s="22" customFormat="1" hidden="1" x14ac:dyDescent="0.15">
      <c r="A37" s="9"/>
      <c r="B37" s="10"/>
      <c r="C37" s="10" t="s">
        <v>12</v>
      </c>
      <c r="D37" s="11"/>
      <c r="E37" s="41"/>
      <c r="F37" s="41"/>
      <c r="G37" s="41"/>
      <c r="H37" s="42"/>
    </row>
    <row r="38" spans="1:8" s="20" customFormat="1" ht="17" customHeight="1" x14ac:dyDescent="0.15">
      <c r="A38" s="16" t="s">
        <v>13</v>
      </c>
      <c r="B38" s="17" t="s">
        <v>17</v>
      </c>
      <c r="C38" s="17"/>
      <c r="D38" s="18"/>
      <c r="E38" s="45">
        <f>E26-E27</f>
        <v>0</v>
      </c>
      <c r="F38" s="45">
        <f>F26-F27</f>
        <v>1300</v>
      </c>
      <c r="G38" s="45">
        <f>G26-G27</f>
        <v>1300</v>
      </c>
      <c r="H38" s="46">
        <f>H26-H27</f>
        <v>1300</v>
      </c>
    </row>
    <row r="39" spans="1:8" x14ac:dyDescent="0.15">
      <c r="A39" s="13" t="s">
        <v>10</v>
      </c>
      <c r="B39" s="2" t="s">
        <v>18</v>
      </c>
      <c r="D39" s="7"/>
      <c r="E39" s="39">
        <f>SUM(E40:E49)</f>
        <v>0</v>
      </c>
      <c r="F39" s="39">
        <f>SUM(F40:F49)</f>
        <v>500</v>
      </c>
      <c r="G39" s="39">
        <f>SUM(G40:G49)</f>
        <v>500</v>
      </c>
      <c r="H39" s="40">
        <f>SUM(H40:H49)</f>
        <v>500</v>
      </c>
    </row>
    <row r="40" spans="1:8" s="22" customFormat="1" x14ac:dyDescent="0.15">
      <c r="A40" s="9"/>
      <c r="B40" s="10"/>
      <c r="C40" s="10" t="s">
        <v>41</v>
      </c>
      <c r="D40" s="11"/>
      <c r="E40" s="41"/>
      <c r="F40" s="41">
        <v>500</v>
      </c>
      <c r="G40" s="41">
        <v>500</v>
      </c>
      <c r="H40" s="42">
        <v>500</v>
      </c>
    </row>
    <row r="41" spans="1:8" s="22" customFormat="1" hidden="1" x14ac:dyDescent="0.15">
      <c r="A41" s="9"/>
      <c r="B41" s="10"/>
      <c r="C41" s="10" t="s">
        <v>20</v>
      </c>
      <c r="D41" s="11"/>
      <c r="E41" s="41"/>
      <c r="F41" s="41"/>
      <c r="G41" s="41"/>
      <c r="H41" s="42"/>
    </row>
    <row r="42" spans="1:8" s="22" customFormat="1" hidden="1" x14ac:dyDescent="0.15">
      <c r="A42" s="9"/>
      <c r="B42" s="10"/>
      <c r="C42" s="10" t="s">
        <v>20</v>
      </c>
      <c r="D42" s="11"/>
      <c r="E42" s="41"/>
      <c r="F42" s="41"/>
      <c r="G42" s="41"/>
      <c r="H42" s="42"/>
    </row>
    <row r="43" spans="1:8" s="22" customFormat="1" hidden="1" x14ac:dyDescent="0.15">
      <c r="A43" s="9"/>
      <c r="B43" s="10"/>
      <c r="C43" s="10" t="s">
        <v>20</v>
      </c>
      <c r="D43" s="11"/>
      <c r="E43" s="41"/>
      <c r="F43" s="41"/>
      <c r="G43" s="41"/>
      <c r="H43" s="42"/>
    </row>
    <row r="44" spans="1:8" s="22" customFormat="1" hidden="1" x14ac:dyDescent="0.15">
      <c r="A44" s="9"/>
      <c r="B44" s="10"/>
      <c r="C44" s="10" t="s">
        <v>20</v>
      </c>
      <c r="D44" s="11"/>
      <c r="E44" s="41"/>
      <c r="F44" s="41"/>
      <c r="G44" s="41"/>
      <c r="H44" s="42"/>
    </row>
    <row r="45" spans="1:8" s="22" customFormat="1" hidden="1" x14ac:dyDescent="0.15">
      <c r="A45" s="9"/>
      <c r="B45" s="10"/>
      <c r="C45" s="10" t="s">
        <v>20</v>
      </c>
      <c r="D45" s="11"/>
      <c r="E45" s="41"/>
      <c r="F45" s="41"/>
      <c r="G45" s="41"/>
      <c r="H45" s="42"/>
    </row>
    <row r="46" spans="1:8" s="22" customFormat="1" hidden="1" x14ac:dyDescent="0.15">
      <c r="A46" s="9"/>
      <c r="B46" s="10"/>
      <c r="C46" s="10" t="s">
        <v>20</v>
      </c>
      <c r="D46" s="11"/>
      <c r="E46" s="41"/>
      <c r="F46" s="41"/>
      <c r="G46" s="41"/>
      <c r="H46" s="42"/>
    </row>
    <row r="47" spans="1:8" s="22" customFormat="1" hidden="1" x14ac:dyDescent="0.15">
      <c r="A47" s="9"/>
      <c r="B47" s="10"/>
      <c r="C47" s="10" t="s">
        <v>20</v>
      </c>
      <c r="D47" s="11"/>
      <c r="E47" s="41"/>
      <c r="F47" s="41"/>
      <c r="G47" s="41"/>
      <c r="H47" s="42"/>
    </row>
    <row r="48" spans="1:8" s="22" customFormat="1" hidden="1" x14ac:dyDescent="0.15">
      <c r="A48" s="9"/>
      <c r="B48" s="10"/>
      <c r="C48" s="10" t="s">
        <v>20</v>
      </c>
      <c r="D48" s="11"/>
      <c r="E48" s="41"/>
      <c r="F48" s="41"/>
      <c r="G48" s="41"/>
      <c r="H48" s="42"/>
    </row>
    <row r="49" spans="1:8" s="22" customFormat="1" hidden="1" x14ac:dyDescent="0.15">
      <c r="A49" s="9"/>
      <c r="B49" s="10"/>
      <c r="C49" s="10" t="s">
        <v>20</v>
      </c>
      <c r="D49" s="11"/>
      <c r="E49" s="41"/>
      <c r="F49" s="41"/>
      <c r="G49" s="41"/>
      <c r="H49" s="42"/>
    </row>
    <row r="50" spans="1:8" s="20" customFormat="1" ht="19" customHeight="1" x14ac:dyDescent="0.15">
      <c r="A50" s="16" t="s">
        <v>13</v>
      </c>
      <c r="B50" s="17" t="s">
        <v>21</v>
      </c>
      <c r="C50" s="17"/>
      <c r="D50" s="18"/>
      <c r="E50" s="45">
        <f>E38-E39</f>
        <v>0</v>
      </c>
      <c r="F50" s="45">
        <f>F38-F39</f>
        <v>800</v>
      </c>
      <c r="G50" s="45">
        <f>G38-G39</f>
        <v>800</v>
      </c>
      <c r="H50" s="46">
        <f>H38-H39</f>
        <v>800</v>
      </c>
    </row>
    <row r="51" spans="1:8" x14ac:dyDescent="0.15">
      <c r="A51" s="13" t="s">
        <v>10</v>
      </c>
      <c r="B51" s="2" t="s">
        <v>22</v>
      </c>
      <c r="D51" s="7"/>
      <c r="E51" s="47">
        <f>E50*$D$2</f>
        <v>0</v>
      </c>
      <c r="F51" s="48">
        <f>F50*$D$2</f>
        <v>240</v>
      </c>
      <c r="G51" s="48">
        <f>G50*$D$2</f>
        <v>240</v>
      </c>
      <c r="H51" s="49">
        <f>H50*$D$2</f>
        <v>240</v>
      </c>
    </row>
    <row r="52" spans="1:8" s="20" customFormat="1" ht="19" customHeight="1" thickBot="1" x14ac:dyDescent="0.2">
      <c r="A52" s="16" t="s">
        <v>13</v>
      </c>
      <c r="B52" s="17" t="s">
        <v>23</v>
      </c>
      <c r="C52" s="17"/>
      <c r="D52" s="18"/>
      <c r="E52" s="50">
        <f>E50-E51</f>
        <v>0</v>
      </c>
      <c r="F52" s="50">
        <f>F50-F51</f>
        <v>560</v>
      </c>
      <c r="G52" s="50">
        <f>G50-G51</f>
        <v>560</v>
      </c>
      <c r="H52" s="51">
        <f>H50-H51</f>
        <v>560</v>
      </c>
    </row>
    <row r="53" spans="1:8" ht="14" thickTop="1" x14ac:dyDescent="0.15">
      <c r="D53" s="7"/>
      <c r="E53" s="52"/>
      <c r="F53" s="53"/>
      <c r="G53" s="53"/>
      <c r="H53" s="54"/>
    </row>
    <row r="54" spans="1:8" x14ac:dyDescent="0.15">
      <c r="D54" s="7"/>
      <c r="E54" s="52"/>
      <c r="F54" s="52"/>
      <c r="G54" s="52"/>
      <c r="H54" s="54"/>
    </row>
    <row r="55" spans="1:8" x14ac:dyDescent="0.15">
      <c r="A55" s="1" t="s">
        <v>24</v>
      </c>
      <c r="D55" s="7"/>
      <c r="E55" s="52"/>
      <c r="F55" s="52"/>
      <c r="G55" s="52"/>
      <c r="H55" s="55" t="s">
        <v>42</v>
      </c>
    </row>
    <row r="56" spans="1:8" x14ac:dyDescent="0.15">
      <c r="A56" s="13" t="s">
        <v>25</v>
      </c>
      <c r="B56" s="2" t="s">
        <v>26</v>
      </c>
      <c r="D56" s="7"/>
      <c r="E56" s="53"/>
      <c r="F56" s="53">
        <f>F39</f>
        <v>500</v>
      </c>
      <c r="G56" s="53">
        <f>G39</f>
        <v>500</v>
      </c>
      <c r="H56" s="56">
        <f>H39</f>
        <v>500</v>
      </c>
    </row>
    <row r="57" spans="1:8" x14ac:dyDescent="0.15">
      <c r="A57" s="13" t="s">
        <v>10</v>
      </c>
      <c r="B57" s="2" t="s">
        <v>27</v>
      </c>
      <c r="D57" s="7"/>
      <c r="E57" s="53">
        <f>SUM(E58:E67)</f>
        <v>5000</v>
      </c>
      <c r="F57" s="53">
        <f>SUM(F58:F67)</f>
        <v>0</v>
      </c>
      <c r="G57" s="53">
        <f>SUM(G58:G67)</f>
        <v>0</v>
      </c>
      <c r="H57" s="57">
        <f>SUM(H58:H67)</f>
        <v>-3500</v>
      </c>
    </row>
    <row r="58" spans="1:8" s="22" customFormat="1" x14ac:dyDescent="0.15">
      <c r="A58" s="9"/>
      <c r="B58" s="10"/>
      <c r="C58" s="10" t="s">
        <v>43</v>
      </c>
      <c r="D58" s="11"/>
      <c r="E58" s="41">
        <v>5000</v>
      </c>
      <c r="F58" s="41"/>
      <c r="G58" s="41"/>
      <c r="H58" s="58"/>
    </row>
    <row r="59" spans="1:8" s="22" customFormat="1" x14ac:dyDescent="0.15">
      <c r="A59" s="9"/>
      <c r="B59" s="10"/>
      <c r="C59" s="10" t="s">
        <v>44</v>
      </c>
      <c r="D59" s="11"/>
      <c r="E59" s="41"/>
      <c r="F59" s="41"/>
      <c r="G59" s="41"/>
      <c r="H59" s="58">
        <v>-3500</v>
      </c>
    </row>
    <row r="60" spans="1:8" s="22" customFormat="1" hidden="1" x14ac:dyDescent="0.15">
      <c r="A60" s="9"/>
      <c r="B60" s="10"/>
      <c r="C60" s="10" t="s">
        <v>29</v>
      </c>
      <c r="D60" s="11"/>
      <c r="E60" s="41"/>
      <c r="F60" s="41"/>
      <c r="G60" s="41"/>
      <c r="H60" s="58"/>
    </row>
    <row r="61" spans="1:8" s="22" customFormat="1" hidden="1" x14ac:dyDescent="0.15">
      <c r="A61" s="9"/>
      <c r="B61" s="10"/>
      <c r="C61" s="10" t="s">
        <v>29</v>
      </c>
      <c r="D61" s="11"/>
      <c r="E61" s="41"/>
      <c r="F61" s="41"/>
      <c r="G61" s="41"/>
      <c r="H61" s="58"/>
    </row>
    <row r="62" spans="1:8" s="22" customFormat="1" hidden="1" x14ac:dyDescent="0.15">
      <c r="A62" s="9"/>
      <c r="B62" s="10"/>
      <c r="C62" s="10" t="s">
        <v>29</v>
      </c>
      <c r="D62" s="11"/>
      <c r="E62" s="41"/>
      <c r="F62" s="41"/>
      <c r="G62" s="41"/>
      <c r="H62" s="58"/>
    </row>
    <row r="63" spans="1:8" s="22" customFormat="1" hidden="1" x14ac:dyDescent="0.15">
      <c r="A63" s="9"/>
      <c r="B63" s="10"/>
      <c r="C63" s="10" t="s">
        <v>29</v>
      </c>
      <c r="D63" s="11"/>
      <c r="E63" s="41"/>
      <c r="F63" s="41"/>
      <c r="G63" s="41"/>
      <c r="H63" s="58"/>
    </row>
    <row r="64" spans="1:8" s="22" customFormat="1" hidden="1" x14ac:dyDescent="0.15">
      <c r="A64" s="9"/>
      <c r="B64" s="10"/>
      <c r="C64" s="10" t="s">
        <v>29</v>
      </c>
      <c r="D64" s="11"/>
      <c r="E64" s="41"/>
      <c r="F64" s="41"/>
      <c r="G64" s="41"/>
      <c r="H64" s="58"/>
    </row>
    <row r="65" spans="1:8" s="22" customFormat="1" hidden="1" x14ac:dyDescent="0.15">
      <c r="A65" s="9"/>
      <c r="B65" s="10"/>
      <c r="C65" s="10" t="s">
        <v>29</v>
      </c>
      <c r="D65" s="11"/>
      <c r="E65" s="41"/>
      <c r="F65" s="41"/>
      <c r="G65" s="41"/>
      <c r="H65" s="58"/>
    </row>
    <row r="66" spans="1:8" s="22" customFormat="1" hidden="1" x14ac:dyDescent="0.15">
      <c r="A66" s="9"/>
      <c r="B66" s="10"/>
      <c r="C66" s="10" t="s">
        <v>29</v>
      </c>
      <c r="D66" s="11"/>
      <c r="E66" s="41"/>
      <c r="F66" s="41"/>
      <c r="G66" s="41"/>
      <c r="H66" s="58"/>
    </row>
    <row r="67" spans="1:8" s="22" customFormat="1" hidden="1" x14ac:dyDescent="0.15">
      <c r="A67" s="9"/>
      <c r="B67" s="10"/>
      <c r="C67" s="10" t="s">
        <v>29</v>
      </c>
      <c r="D67" s="11"/>
      <c r="E67" s="41"/>
      <c r="F67" s="41"/>
      <c r="G67" s="41"/>
      <c r="H67" s="58"/>
    </row>
    <row r="68" spans="1:8" x14ac:dyDescent="0.15">
      <c r="A68" s="13" t="s">
        <v>10</v>
      </c>
      <c r="B68" s="2" t="s">
        <v>30</v>
      </c>
      <c r="D68" s="7"/>
      <c r="E68" s="53">
        <f>E69+E70-E71</f>
        <v>600</v>
      </c>
      <c r="F68" s="53">
        <f>F69+F70-F71</f>
        <v>0</v>
      </c>
      <c r="G68" s="53">
        <f>G69+G70-G71</f>
        <v>0</v>
      </c>
      <c r="H68" s="57">
        <f>H69+H70-H71</f>
        <v>-600</v>
      </c>
    </row>
    <row r="69" spans="1:8" s="32" customFormat="1" x14ac:dyDescent="0.15">
      <c r="A69" s="28"/>
      <c r="B69" s="29" t="s">
        <v>25</v>
      </c>
      <c r="C69" s="10" t="s">
        <v>31</v>
      </c>
      <c r="D69" s="11"/>
      <c r="E69" s="59"/>
      <c r="F69" s="41"/>
      <c r="G69" s="41"/>
      <c r="H69" s="58"/>
    </row>
    <row r="70" spans="1:8" s="32" customFormat="1" x14ac:dyDescent="0.15">
      <c r="A70" s="28"/>
      <c r="B70" s="29" t="s">
        <v>25</v>
      </c>
      <c r="C70" s="10" t="s">
        <v>32</v>
      </c>
      <c r="D70" s="11"/>
      <c r="E70" s="41">
        <v>600</v>
      </c>
      <c r="F70" s="41"/>
      <c r="G70" s="41"/>
      <c r="H70" s="58">
        <f>-E70</f>
        <v>-600</v>
      </c>
    </row>
    <row r="71" spans="1:8" s="22" customFormat="1" x14ac:dyDescent="0.15">
      <c r="A71" s="9"/>
      <c r="B71" s="29" t="s">
        <v>10</v>
      </c>
      <c r="C71" s="10" t="s">
        <v>33</v>
      </c>
      <c r="D71" s="11"/>
      <c r="E71" s="41"/>
      <c r="F71" s="41"/>
      <c r="G71" s="41"/>
      <c r="H71" s="58"/>
    </row>
    <row r="72" spans="1:8" x14ac:dyDescent="0.15">
      <c r="D72" s="7"/>
      <c r="E72" s="52"/>
      <c r="F72" s="52"/>
      <c r="G72" s="52"/>
      <c r="H72" s="60"/>
    </row>
    <row r="73" spans="1:8" ht="19" customHeight="1" thickBot="1" x14ac:dyDescent="0.2">
      <c r="A73" s="1" t="s">
        <v>34</v>
      </c>
      <c r="D73" s="34"/>
      <c r="E73" s="61">
        <f>E52+E56-E68-E57</f>
        <v>-5600</v>
      </c>
      <c r="F73" s="61">
        <f>F52+F56-F68-F57</f>
        <v>1060</v>
      </c>
      <c r="G73" s="61">
        <f>G52+G56-G68-G57</f>
        <v>1060</v>
      </c>
      <c r="H73" s="62">
        <f>H52+H56-H68-H57</f>
        <v>5160</v>
      </c>
    </row>
    <row r="74" spans="1:8" x14ac:dyDescent="0.15">
      <c r="A74" s="1"/>
      <c r="D74" s="34"/>
    </row>
    <row r="75" spans="1:8" x14ac:dyDescent="0.15">
      <c r="B75" s="7"/>
      <c r="C75" s="7"/>
    </row>
    <row r="76" spans="1:8" x14ac:dyDescent="0.15">
      <c r="B76" s="7"/>
      <c r="C76" s="7"/>
    </row>
    <row r="77" spans="1:8" x14ac:dyDescent="0.15">
      <c r="B77" s="7"/>
      <c r="C77" s="7"/>
    </row>
    <row r="78" spans="1:8" x14ac:dyDescent="0.15">
      <c r="B78" s="7"/>
      <c r="C78" s="7"/>
    </row>
    <row r="79" spans="1:8" x14ac:dyDescent="0.15">
      <c r="B79" s="7"/>
      <c r="C79" s="7"/>
    </row>
    <row r="80" spans="1:8" x14ac:dyDescent="0.15">
      <c r="B80" s="7"/>
      <c r="C80" s="7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showGridLines="0" zoomScale="120" zoomScaleNormal="120" workbookViewId="0">
      <selection activeCell="A151" sqref="A151"/>
    </sheetView>
  </sheetViews>
  <sheetFormatPr baseColWidth="10" defaultColWidth="10.83203125" defaultRowHeight="13" x14ac:dyDescent="0.15"/>
  <cols>
    <col min="1" max="1" width="4.33203125" style="2" customWidth="1"/>
    <col min="2" max="2" width="2.5" style="2" customWidth="1"/>
    <col min="3" max="3" width="29.33203125" style="2" customWidth="1"/>
    <col min="4" max="4" width="5.83203125" style="3" customWidth="1"/>
    <col min="5" max="5" width="9.33203125" style="3" customWidth="1"/>
    <col min="6" max="14" width="8.5" style="3" customWidth="1"/>
    <col min="15" max="15" width="10.1640625" style="3" customWidth="1"/>
    <col min="16" max="16" width="3.5" style="3" customWidth="1"/>
    <col min="17" max="17" width="10.5" style="3" customWidth="1"/>
    <col min="18" max="18" width="8.5" style="3" customWidth="1"/>
    <col min="19" max="16384" width="10.83203125" style="3"/>
  </cols>
  <sheetData>
    <row r="1" spans="1:18" x14ac:dyDescent="0.15">
      <c r="A1" s="1" t="s">
        <v>0</v>
      </c>
    </row>
    <row r="2" spans="1:18" ht="16" x14ac:dyDescent="0.15">
      <c r="A2" s="1"/>
      <c r="B2" s="2" t="s">
        <v>1</v>
      </c>
      <c r="D2" s="36">
        <v>0.3</v>
      </c>
      <c r="Q2" s="63" t="s">
        <v>45</v>
      </c>
    </row>
    <row r="3" spans="1:18" ht="16" x14ac:dyDescent="0.15">
      <c r="A3" s="1"/>
      <c r="B3" s="2" t="s">
        <v>2</v>
      </c>
      <c r="D3" s="36">
        <v>0.1</v>
      </c>
      <c r="Q3" s="64">
        <v>20</v>
      </c>
    </row>
    <row r="4" spans="1:18" x14ac:dyDescent="0.15">
      <c r="A4" s="1"/>
    </row>
    <row r="5" spans="1:18" x14ac:dyDescent="0.15">
      <c r="A5" s="1" t="s">
        <v>3</v>
      </c>
      <c r="D5" s="37" t="s">
        <v>46</v>
      </c>
      <c r="E5" s="65">
        <v>0</v>
      </c>
      <c r="F5" s="65">
        <v>1</v>
      </c>
      <c r="G5" s="65">
        <v>2</v>
      </c>
      <c r="H5" s="65">
        <v>3</v>
      </c>
      <c r="I5" s="65">
        <v>4</v>
      </c>
      <c r="J5" s="65">
        <v>5</v>
      </c>
      <c r="K5" s="65">
        <v>6</v>
      </c>
      <c r="L5" s="65">
        <v>7</v>
      </c>
      <c r="M5" s="65">
        <v>8</v>
      </c>
      <c r="N5" s="65">
        <v>9</v>
      </c>
      <c r="O5" s="38">
        <v>10</v>
      </c>
      <c r="P5" s="66"/>
      <c r="Q5" s="67" t="s">
        <v>47</v>
      </c>
      <c r="R5" s="67" t="s">
        <v>48</v>
      </c>
    </row>
    <row r="6" spans="1:18" ht="13" customHeight="1" x14ac:dyDescent="0.15">
      <c r="A6" s="6"/>
      <c r="B6" s="2" t="s">
        <v>8</v>
      </c>
      <c r="D6" s="7"/>
      <c r="E6" s="39">
        <f>SUM(E7:E8)</f>
        <v>0</v>
      </c>
      <c r="F6" s="39">
        <f>SUM(F7:F8)</f>
        <v>6000</v>
      </c>
      <c r="G6" s="39">
        <f>SUM(G7:G8)</f>
        <v>6000</v>
      </c>
      <c r="H6" s="39">
        <f t="shared" ref="H6:N6" si="0">SUM(H7:H8)</f>
        <v>6000</v>
      </c>
      <c r="I6" s="39">
        <f t="shared" si="0"/>
        <v>6000</v>
      </c>
      <c r="J6" s="39">
        <f t="shared" si="0"/>
        <v>6000</v>
      </c>
      <c r="K6" s="39">
        <f t="shared" si="0"/>
        <v>6000</v>
      </c>
      <c r="L6" s="39">
        <f t="shared" si="0"/>
        <v>6000</v>
      </c>
      <c r="M6" s="39">
        <f t="shared" si="0"/>
        <v>6000</v>
      </c>
      <c r="N6" s="39">
        <f t="shared" si="0"/>
        <v>6000</v>
      </c>
      <c r="O6" s="40">
        <f>SUM(O7:O8)</f>
        <v>6000</v>
      </c>
      <c r="P6" s="14"/>
      <c r="Q6" s="68">
        <f>SUM(Q7:Q8)</f>
        <v>6000</v>
      </c>
      <c r="R6" s="68">
        <f>SUM(R7:R8)</f>
        <v>0</v>
      </c>
    </row>
    <row r="7" spans="1:18" x14ac:dyDescent="0.15">
      <c r="A7" s="9"/>
      <c r="B7" s="10"/>
      <c r="C7" s="10" t="s">
        <v>37</v>
      </c>
      <c r="D7" s="11"/>
      <c r="E7" s="41"/>
      <c r="F7" s="41">
        <v>6000</v>
      </c>
      <c r="G7" s="41">
        <v>6000</v>
      </c>
      <c r="H7" s="41">
        <v>6000</v>
      </c>
      <c r="I7" s="41">
        <v>6000</v>
      </c>
      <c r="J7" s="41">
        <v>6000</v>
      </c>
      <c r="K7" s="41">
        <v>6000</v>
      </c>
      <c r="L7" s="41">
        <v>6000</v>
      </c>
      <c r="M7" s="41">
        <v>6000</v>
      </c>
      <c r="N7" s="41">
        <v>6000</v>
      </c>
      <c r="O7" s="42">
        <v>6000</v>
      </c>
      <c r="P7" s="12"/>
      <c r="Q7" s="69">
        <f>O7</f>
        <v>6000</v>
      </c>
      <c r="R7" s="69"/>
    </row>
    <row r="8" spans="1:18" hidden="1" x14ac:dyDescent="0.15">
      <c r="A8" s="9"/>
      <c r="B8" s="10"/>
      <c r="C8" s="10" t="s">
        <v>9</v>
      </c>
      <c r="D8" s="11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  <c r="P8" s="12"/>
      <c r="Q8" s="69"/>
      <c r="R8" s="69"/>
    </row>
    <row r="9" spans="1:18" x14ac:dyDescent="0.15">
      <c r="A9" s="13" t="s">
        <v>10</v>
      </c>
      <c r="B9" s="2" t="s">
        <v>11</v>
      </c>
      <c r="D9" s="7"/>
      <c r="E9" s="39">
        <f t="shared" ref="E9:O9" si="1">SUM(E10:E11)</f>
        <v>0</v>
      </c>
      <c r="F9" s="39">
        <f t="shared" si="1"/>
        <v>4500</v>
      </c>
      <c r="G9" s="39">
        <f t="shared" si="1"/>
        <v>4500</v>
      </c>
      <c r="H9" s="39">
        <f t="shared" si="1"/>
        <v>4500</v>
      </c>
      <c r="I9" s="39">
        <f t="shared" si="1"/>
        <v>4500</v>
      </c>
      <c r="J9" s="39">
        <f t="shared" si="1"/>
        <v>4500</v>
      </c>
      <c r="K9" s="39">
        <f t="shared" si="1"/>
        <v>4500</v>
      </c>
      <c r="L9" s="39">
        <f t="shared" si="1"/>
        <v>4500</v>
      </c>
      <c r="M9" s="39">
        <f t="shared" si="1"/>
        <v>4500</v>
      </c>
      <c r="N9" s="39">
        <f t="shared" si="1"/>
        <v>4500</v>
      </c>
      <c r="O9" s="40">
        <f t="shared" si="1"/>
        <v>4500</v>
      </c>
      <c r="P9" s="14"/>
      <c r="Q9" s="70">
        <f>SUM(Q10:Q11)</f>
        <v>4500</v>
      </c>
      <c r="R9" s="70">
        <f>SUM(R10:R11)</f>
        <v>0</v>
      </c>
    </row>
    <row r="10" spans="1:18" x14ac:dyDescent="0.15">
      <c r="A10" s="9"/>
      <c r="B10" s="10"/>
      <c r="C10" s="10" t="s">
        <v>38</v>
      </c>
      <c r="D10" s="11"/>
      <c r="E10" s="41"/>
      <c r="F10" s="41">
        <v>4500</v>
      </c>
      <c r="G10" s="41">
        <v>4500</v>
      </c>
      <c r="H10" s="41">
        <v>4500</v>
      </c>
      <c r="I10" s="41">
        <v>4500</v>
      </c>
      <c r="J10" s="41">
        <v>4500</v>
      </c>
      <c r="K10" s="41">
        <v>4500</v>
      </c>
      <c r="L10" s="41">
        <v>4500</v>
      </c>
      <c r="M10" s="41">
        <v>4500</v>
      </c>
      <c r="N10" s="41">
        <v>4500</v>
      </c>
      <c r="O10" s="42">
        <v>4500</v>
      </c>
      <c r="P10" s="12"/>
      <c r="Q10" s="69">
        <f>O10</f>
        <v>4500</v>
      </c>
      <c r="R10" s="69"/>
    </row>
    <row r="11" spans="1:18" hidden="1" x14ac:dyDescent="0.15">
      <c r="A11" s="9"/>
      <c r="B11" s="10"/>
      <c r="C11" s="10" t="s">
        <v>12</v>
      </c>
      <c r="D11" s="1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12"/>
      <c r="Q11" s="69"/>
      <c r="R11" s="69"/>
    </row>
    <row r="12" spans="1:18" s="20" customFormat="1" ht="16" customHeight="1" x14ac:dyDescent="0.15">
      <c r="A12" s="16" t="s">
        <v>13</v>
      </c>
      <c r="B12" s="17" t="s">
        <v>14</v>
      </c>
      <c r="C12" s="17"/>
      <c r="D12" s="18"/>
      <c r="E12" s="43">
        <f>E6-E9</f>
        <v>0</v>
      </c>
      <c r="F12" s="43">
        <f>F6-F9</f>
        <v>1500</v>
      </c>
      <c r="G12" s="43">
        <f>G6-G9</f>
        <v>1500</v>
      </c>
      <c r="H12" s="43">
        <f t="shared" ref="H12:N12" si="2">H6-H9</f>
        <v>1500</v>
      </c>
      <c r="I12" s="43">
        <f t="shared" si="2"/>
        <v>1500</v>
      </c>
      <c r="J12" s="43">
        <f t="shared" si="2"/>
        <v>1500</v>
      </c>
      <c r="K12" s="43">
        <f t="shared" si="2"/>
        <v>1500</v>
      </c>
      <c r="L12" s="43">
        <f t="shared" si="2"/>
        <v>1500</v>
      </c>
      <c r="M12" s="43">
        <f t="shared" si="2"/>
        <v>1500</v>
      </c>
      <c r="N12" s="43">
        <f t="shared" si="2"/>
        <v>1500</v>
      </c>
      <c r="O12" s="44">
        <f>O6-O9</f>
        <v>1500</v>
      </c>
      <c r="P12" s="19"/>
      <c r="Q12" s="71">
        <f>Q6-Q9</f>
        <v>1500</v>
      </c>
      <c r="R12" s="71">
        <f>R6-R9</f>
        <v>0</v>
      </c>
    </row>
    <row r="13" spans="1:18" x14ac:dyDescent="0.15">
      <c r="A13" s="13" t="s">
        <v>10</v>
      </c>
      <c r="B13" s="2" t="s">
        <v>15</v>
      </c>
      <c r="D13" s="7"/>
      <c r="E13" s="39">
        <f t="shared" ref="E13:O13" si="3">SUM(E14:E15)</f>
        <v>0</v>
      </c>
      <c r="F13" s="39">
        <f t="shared" si="3"/>
        <v>200</v>
      </c>
      <c r="G13" s="39">
        <f t="shared" si="3"/>
        <v>200</v>
      </c>
      <c r="H13" s="39">
        <f t="shared" si="3"/>
        <v>200</v>
      </c>
      <c r="I13" s="39">
        <f t="shared" si="3"/>
        <v>200</v>
      </c>
      <c r="J13" s="39">
        <f t="shared" si="3"/>
        <v>200</v>
      </c>
      <c r="K13" s="39">
        <f t="shared" si="3"/>
        <v>200</v>
      </c>
      <c r="L13" s="39">
        <f t="shared" si="3"/>
        <v>200</v>
      </c>
      <c r="M13" s="39">
        <f t="shared" si="3"/>
        <v>200</v>
      </c>
      <c r="N13" s="39">
        <f t="shared" si="3"/>
        <v>200</v>
      </c>
      <c r="O13" s="40">
        <f t="shared" si="3"/>
        <v>200</v>
      </c>
      <c r="P13" s="14"/>
      <c r="Q13" s="70">
        <f>SUM(Q14:Q15)</f>
        <v>200</v>
      </c>
      <c r="R13" s="70">
        <f>SUM(R14:R15)</f>
        <v>0</v>
      </c>
    </row>
    <row r="14" spans="1:18" s="22" customFormat="1" x14ac:dyDescent="0.15">
      <c r="A14" s="9"/>
      <c r="B14" s="10"/>
      <c r="C14" s="10" t="s">
        <v>39</v>
      </c>
      <c r="D14" s="11"/>
      <c r="E14" s="41"/>
      <c r="F14" s="41">
        <v>-200</v>
      </c>
      <c r="G14" s="41">
        <v>-200</v>
      </c>
      <c r="H14" s="41">
        <v>-200</v>
      </c>
      <c r="I14" s="41">
        <v>-200</v>
      </c>
      <c r="J14" s="41">
        <v>-200</v>
      </c>
      <c r="K14" s="41">
        <v>-200</v>
      </c>
      <c r="L14" s="41">
        <v>-200</v>
      </c>
      <c r="M14" s="41">
        <v>-200</v>
      </c>
      <c r="N14" s="41">
        <v>-200</v>
      </c>
      <c r="O14" s="42">
        <v>-200</v>
      </c>
      <c r="P14" s="12"/>
      <c r="Q14" s="69">
        <f>O14</f>
        <v>-200</v>
      </c>
      <c r="R14" s="69"/>
    </row>
    <row r="15" spans="1:18" s="22" customFormat="1" x14ac:dyDescent="0.15">
      <c r="A15" s="9"/>
      <c r="B15" s="10"/>
      <c r="C15" s="10" t="s">
        <v>40</v>
      </c>
      <c r="D15" s="11"/>
      <c r="E15" s="41"/>
      <c r="F15" s="41">
        <v>400</v>
      </c>
      <c r="G15" s="41">
        <v>400</v>
      </c>
      <c r="H15" s="41">
        <v>400</v>
      </c>
      <c r="I15" s="41">
        <v>400</v>
      </c>
      <c r="J15" s="41">
        <v>400</v>
      </c>
      <c r="K15" s="41">
        <v>400</v>
      </c>
      <c r="L15" s="41">
        <v>400</v>
      </c>
      <c r="M15" s="41">
        <v>400</v>
      </c>
      <c r="N15" s="41">
        <v>400</v>
      </c>
      <c r="O15" s="42">
        <v>400</v>
      </c>
      <c r="P15" s="12"/>
      <c r="Q15" s="69">
        <f>O15</f>
        <v>400</v>
      </c>
      <c r="R15" s="69"/>
    </row>
    <row r="16" spans="1:18" s="20" customFormat="1" ht="17" customHeight="1" x14ac:dyDescent="0.15">
      <c r="A16" s="16" t="s">
        <v>13</v>
      </c>
      <c r="B16" s="17" t="s">
        <v>17</v>
      </c>
      <c r="C16" s="17"/>
      <c r="D16" s="18"/>
      <c r="E16" s="45">
        <f>E12-E13</f>
        <v>0</v>
      </c>
      <c r="F16" s="45">
        <f>F12-F13</f>
        <v>1300</v>
      </c>
      <c r="G16" s="45">
        <f>G12-G13</f>
        <v>1300</v>
      </c>
      <c r="H16" s="45">
        <f t="shared" ref="H16:N16" si="4">H12-H13</f>
        <v>1300</v>
      </c>
      <c r="I16" s="45">
        <f t="shared" si="4"/>
        <v>1300</v>
      </c>
      <c r="J16" s="45">
        <f t="shared" si="4"/>
        <v>1300</v>
      </c>
      <c r="K16" s="45">
        <f t="shared" si="4"/>
        <v>1300</v>
      </c>
      <c r="L16" s="45">
        <f t="shared" si="4"/>
        <v>1300</v>
      </c>
      <c r="M16" s="45">
        <f t="shared" si="4"/>
        <v>1300</v>
      </c>
      <c r="N16" s="45">
        <f t="shared" si="4"/>
        <v>1300</v>
      </c>
      <c r="O16" s="46">
        <f>O12-O13</f>
        <v>1300</v>
      </c>
      <c r="P16" s="24"/>
      <c r="Q16" s="72">
        <f>Q12-Q13</f>
        <v>1300</v>
      </c>
      <c r="R16" s="72">
        <f>R12-R13</f>
        <v>0</v>
      </c>
    </row>
    <row r="17" spans="1:18" x14ac:dyDescent="0.15">
      <c r="A17" s="13" t="s">
        <v>10</v>
      </c>
      <c r="B17" s="2" t="s">
        <v>18</v>
      </c>
      <c r="D17" s="7"/>
      <c r="E17" s="39">
        <f>SUM(E18:E19)</f>
        <v>0</v>
      </c>
      <c r="F17" s="39">
        <f>SUM(F18:F19)</f>
        <v>500</v>
      </c>
      <c r="G17" s="39">
        <f>SUM(G18:G19)</f>
        <v>500</v>
      </c>
      <c r="H17" s="39">
        <f t="shared" ref="H17:N17" si="5">SUM(H18:H19)</f>
        <v>500</v>
      </c>
      <c r="I17" s="39">
        <f t="shared" si="5"/>
        <v>500</v>
      </c>
      <c r="J17" s="39">
        <f t="shared" si="5"/>
        <v>500</v>
      </c>
      <c r="K17" s="39">
        <f t="shared" si="5"/>
        <v>500</v>
      </c>
      <c r="L17" s="39">
        <f t="shared" si="5"/>
        <v>500</v>
      </c>
      <c r="M17" s="39">
        <f t="shared" si="5"/>
        <v>500</v>
      </c>
      <c r="N17" s="39">
        <f t="shared" si="5"/>
        <v>500</v>
      </c>
      <c r="O17" s="40">
        <f>SUM(O18:O19)</f>
        <v>500</v>
      </c>
      <c r="P17" s="14"/>
      <c r="Q17" s="70">
        <f>SUM(Q18:Q19)</f>
        <v>0</v>
      </c>
      <c r="R17" s="70">
        <f>SUM(R18:R19)</f>
        <v>0</v>
      </c>
    </row>
    <row r="18" spans="1:18" s="22" customFormat="1" x14ac:dyDescent="0.15">
      <c r="A18" s="9"/>
      <c r="B18" s="10"/>
      <c r="C18" s="10" t="s">
        <v>41</v>
      </c>
      <c r="D18" s="11"/>
      <c r="E18" s="41"/>
      <c r="F18" s="41">
        <v>500</v>
      </c>
      <c r="G18" s="41">
        <v>500</v>
      </c>
      <c r="H18" s="41">
        <v>500</v>
      </c>
      <c r="I18" s="41">
        <v>500</v>
      </c>
      <c r="J18" s="41">
        <v>500</v>
      </c>
      <c r="K18" s="41">
        <v>500</v>
      </c>
      <c r="L18" s="41">
        <v>500</v>
      </c>
      <c r="M18" s="41">
        <v>500</v>
      </c>
      <c r="N18" s="41">
        <v>500</v>
      </c>
      <c r="O18" s="42">
        <v>500</v>
      </c>
      <c r="P18" s="12"/>
      <c r="Q18" s="69"/>
      <c r="R18" s="69"/>
    </row>
    <row r="19" spans="1:18" s="22" customFormat="1" hidden="1" x14ac:dyDescent="0.15">
      <c r="A19" s="9"/>
      <c r="B19" s="10"/>
      <c r="C19" s="10" t="s">
        <v>20</v>
      </c>
      <c r="D19" s="1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12"/>
      <c r="Q19" s="69"/>
      <c r="R19" s="69"/>
    </row>
    <row r="20" spans="1:18" s="20" customFormat="1" ht="19" customHeight="1" x14ac:dyDescent="0.15">
      <c r="A20" s="16" t="s">
        <v>13</v>
      </c>
      <c r="B20" s="17" t="s">
        <v>21</v>
      </c>
      <c r="C20" s="17"/>
      <c r="D20" s="18"/>
      <c r="E20" s="45">
        <f>E16-E17</f>
        <v>0</v>
      </c>
      <c r="F20" s="45">
        <f>F16-F17</f>
        <v>800</v>
      </c>
      <c r="G20" s="45">
        <f>G16-G17</f>
        <v>800</v>
      </c>
      <c r="H20" s="45">
        <f t="shared" ref="H20:N20" si="6">H16-H17</f>
        <v>800</v>
      </c>
      <c r="I20" s="45">
        <f t="shared" si="6"/>
        <v>800</v>
      </c>
      <c r="J20" s="45">
        <f t="shared" si="6"/>
        <v>800</v>
      </c>
      <c r="K20" s="45">
        <f t="shared" si="6"/>
        <v>800</v>
      </c>
      <c r="L20" s="45">
        <f t="shared" si="6"/>
        <v>800</v>
      </c>
      <c r="M20" s="45">
        <f t="shared" si="6"/>
        <v>800</v>
      </c>
      <c r="N20" s="45">
        <f t="shared" si="6"/>
        <v>800</v>
      </c>
      <c r="O20" s="46">
        <f>O16-O17</f>
        <v>800</v>
      </c>
      <c r="P20" s="24"/>
      <c r="Q20" s="72">
        <f>Q16-Q17</f>
        <v>1300</v>
      </c>
      <c r="R20" s="72">
        <f>R16-R17</f>
        <v>0</v>
      </c>
    </row>
    <row r="21" spans="1:18" x14ac:dyDescent="0.15">
      <c r="A21" s="13" t="s">
        <v>10</v>
      </c>
      <c r="B21" s="2" t="s">
        <v>22</v>
      </c>
      <c r="D21" s="7"/>
      <c r="E21" s="47">
        <f>E20*D2</f>
        <v>0</v>
      </c>
      <c r="F21" s="48">
        <f>F20*D2</f>
        <v>240</v>
      </c>
      <c r="G21" s="48">
        <f>G20*D2</f>
        <v>240</v>
      </c>
      <c r="H21" s="48">
        <f>H20*D2</f>
        <v>240</v>
      </c>
      <c r="I21" s="48">
        <f>I20*D2</f>
        <v>240</v>
      </c>
      <c r="J21" s="48">
        <f>J20*D2</f>
        <v>240</v>
      </c>
      <c r="K21" s="48">
        <f>K20*D2</f>
        <v>240</v>
      </c>
      <c r="L21" s="48">
        <f>L20*D2</f>
        <v>240</v>
      </c>
      <c r="M21" s="48">
        <f>M20*D2</f>
        <v>240</v>
      </c>
      <c r="N21" s="48">
        <f>N20*D2</f>
        <v>240</v>
      </c>
      <c r="O21" s="49">
        <f>O20*D2</f>
        <v>240</v>
      </c>
      <c r="P21" s="73"/>
      <c r="Q21" s="74">
        <f>Q20*D2</f>
        <v>390</v>
      </c>
      <c r="R21" s="74">
        <f>R20*D2</f>
        <v>0</v>
      </c>
    </row>
    <row r="22" spans="1:18" s="20" customFormat="1" ht="19" customHeight="1" thickBot="1" x14ac:dyDescent="0.2">
      <c r="A22" s="16" t="s">
        <v>13</v>
      </c>
      <c r="B22" s="17" t="s">
        <v>23</v>
      </c>
      <c r="C22" s="17"/>
      <c r="D22" s="18"/>
      <c r="E22" s="50">
        <f t="shared" ref="E22:R22" si="7">E20-E21</f>
        <v>0</v>
      </c>
      <c r="F22" s="50">
        <f t="shared" si="7"/>
        <v>560</v>
      </c>
      <c r="G22" s="50">
        <f t="shared" si="7"/>
        <v>560</v>
      </c>
      <c r="H22" s="50">
        <f t="shared" si="7"/>
        <v>560</v>
      </c>
      <c r="I22" s="50">
        <f t="shared" si="7"/>
        <v>560</v>
      </c>
      <c r="J22" s="50">
        <f t="shared" si="7"/>
        <v>560</v>
      </c>
      <c r="K22" s="50">
        <f t="shared" si="7"/>
        <v>560</v>
      </c>
      <c r="L22" s="50">
        <f t="shared" si="7"/>
        <v>560</v>
      </c>
      <c r="M22" s="50">
        <f t="shared" si="7"/>
        <v>560</v>
      </c>
      <c r="N22" s="50">
        <f t="shared" si="7"/>
        <v>560</v>
      </c>
      <c r="O22" s="51">
        <f t="shared" si="7"/>
        <v>560</v>
      </c>
      <c r="P22" s="19"/>
      <c r="Q22" s="75">
        <f>Q20-Q21</f>
        <v>910</v>
      </c>
      <c r="R22" s="75">
        <f t="shared" si="7"/>
        <v>0</v>
      </c>
    </row>
    <row r="23" spans="1:18" s="20" customFormat="1" ht="12" customHeight="1" thickTop="1" x14ac:dyDescent="0.15">
      <c r="A23" s="16"/>
      <c r="B23" s="17"/>
      <c r="C23" s="17"/>
      <c r="D23" s="18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19"/>
      <c r="Q23" s="71"/>
      <c r="R23" s="71"/>
    </row>
    <row r="24" spans="1:18" ht="12" customHeight="1" x14ac:dyDescent="0.15">
      <c r="D24" s="7"/>
      <c r="E24" s="52"/>
      <c r="F24" s="53"/>
      <c r="G24" s="53"/>
      <c r="H24" s="53"/>
      <c r="I24" s="53"/>
      <c r="J24" s="53"/>
      <c r="K24" s="53"/>
      <c r="L24" s="53"/>
      <c r="M24" s="53"/>
      <c r="N24" s="53"/>
      <c r="O24" s="54"/>
      <c r="P24" s="76"/>
      <c r="Q24" s="77"/>
      <c r="R24" s="77"/>
    </row>
    <row r="25" spans="1:18" x14ac:dyDescent="0.15">
      <c r="A25" s="1" t="s">
        <v>24</v>
      </c>
      <c r="D25" s="7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4"/>
      <c r="P25" s="76"/>
      <c r="Q25" s="77"/>
      <c r="R25" s="77"/>
    </row>
    <row r="26" spans="1:18" x14ac:dyDescent="0.15">
      <c r="A26" s="13" t="s">
        <v>25</v>
      </c>
      <c r="B26" s="2" t="s">
        <v>26</v>
      </c>
      <c r="D26" s="7"/>
      <c r="E26" s="53"/>
      <c r="F26" s="53">
        <f>F17</f>
        <v>500</v>
      </c>
      <c r="G26" s="53">
        <f>G17</f>
        <v>500</v>
      </c>
      <c r="H26" s="53">
        <f t="shared" ref="H26:N26" si="8">H17</f>
        <v>500</v>
      </c>
      <c r="I26" s="53">
        <f t="shared" si="8"/>
        <v>500</v>
      </c>
      <c r="J26" s="53">
        <f t="shared" si="8"/>
        <v>500</v>
      </c>
      <c r="K26" s="53">
        <f t="shared" si="8"/>
        <v>500</v>
      </c>
      <c r="L26" s="53">
        <f t="shared" si="8"/>
        <v>500</v>
      </c>
      <c r="M26" s="53">
        <f t="shared" si="8"/>
        <v>500</v>
      </c>
      <c r="N26" s="53">
        <f t="shared" si="8"/>
        <v>500</v>
      </c>
      <c r="O26" s="78">
        <f>O17</f>
        <v>500</v>
      </c>
      <c r="P26" s="79"/>
      <c r="Q26" s="80">
        <f>Q17</f>
        <v>0</v>
      </c>
      <c r="R26" s="80">
        <f>R17</f>
        <v>0</v>
      </c>
    </row>
    <row r="27" spans="1:18" x14ac:dyDescent="0.15">
      <c r="A27" s="13" t="s">
        <v>10</v>
      </c>
      <c r="B27" s="2" t="s">
        <v>27</v>
      </c>
      <c r="D27" s="7"/>
      <c r="E27" s="53">
        <f>SUM(E28:E29)</f>
        <v>5000</v>
      </c>
      <c r="F27" s="53">
        <f>SUM(F28:F29)</f>
        <v>0</v>
      </c>
      <c r="G27" s="53">
        <f>SUM(G28:G29)</f>
        <v>0</v>
      </c>
      <c r="H27" s="53">
        <f t="shared" ref="H27:N27" si="9">SUM(H28:H29)</f>
        <v>0</v>
      </c>
      <c r="I27" s="53">
        <f t="shared" si="9"/>
        <v>0</v>
      </c>
      <c r="J27" s="53">
        <f t="shared" si="9"/>
        <v>0</v>
      </c>
      <c r="K27" s="53">
        <f t="shared" si="9"/>
        <v>0</v>
      </c>
      <c r="L27" s="53">
        <f t="shared" si="9"/>
        <v>0</v>
      </c>
      <c r="M27" s="53">
        <f t="shared" si="9"/>
        <v>0</v>
      </c>
      <c r="N27" s="53">
        <f t="shared" si="9"/>
        <v>0</v>
      </c>
      <c r="O27" s="78">
        <f>SUM(O28:O29)</f>
        <v>0</v>
      </c>
      <c r="P27" s="79"/>
      <c r="Q27" s="68">
        <f>SUM(Q28:Q29)</f>
        <v>0</v>
      </c>
      <c r="R27" s="68">
        <f>SUM(R28:R29)</f>
        <v>0</v>
      </c>
    </row>
    <row r="28" spans="1:18" s="22" customFormat="1" x14ac:dyDescent="0.15">
      <c r="A28" s="9"/>
      <c r="B28" s="10"/>
      <c r="C28" s="10" t="s">
        <v>43</v>
      </c>
      <c r="D28" s="11"/>
      <c r="E28" s="41">
        <v>5000</v>
      </c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12"/>
      <c r="Q28" s="69"/>
      <c r="R28" s="69"/>
    </row>
    <row r="29" spans="1:18" s="22" customFormat="1" hidden="1" x14ac:dyDescent="0.15">
      <c r="A29" s="9"/>
      <c r="B29" s="10"/>
      <c r="C29" s="10" t="s">
        <v>29</v>
      </c>
      <c r="D29" s="1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  <c r="P29" s="12"/>
      <c r="Q29" s="69"/>
      <c r="R29" s="69"/>
    </row>
    <row r="30" spans="1:18" x14ac:dyDescent="0.15">
      <c r="A30" s="13" t="s">
        <v>10</v>
      </c>
      <c r="B30" s="2" t="s">
        <v>30</v>
      </c>
      <c r="D30" s="7"/>
      <c r="E30" s="53">
        <f>E31+E32-E33</f>
        <v>600</v>
      </c>
      <c r="F30" s="53">
        <f>F31+F32-F33</f>
        <v>0</v>
      </c>
      <c r="G30" s="53">
        <f>G31+G32-G33</f>
        <v>0</v>
      </c>
      <c r="H30" s="53">
        <f t="shared" ref="H30:N30" si="10">H31+H32-H33</f>
        <v>0</v>
      </c>
      <c r="I30" s="53">
        <f t="shared" si="10"/>
        <v>0</v>
      </c>
      <c r="J30" s="53">
        <f t="shared" si="10"/>
        <v>0</v>
      </c>
      <c r="K30" s="53">
        <f t="shared" si="10"/>
        <v>0</v>
      </c>
      <c r="L30" s="53">
        <f t="shared" si="10"/>
        <v>0</v>
      </c>
      <c r="M30" s="53">
        <f t="shared" si="10"/>
        <v>0</v>
      </c>
      <c r="N30" s="53">
        <f t="shared" si="10"/>
        <v>0</v>
      </c>
      <c r="O30" s="78">
        <f>O31+O32-O33</f>
        <v>0</v>
      </c>
      <c r="P30" s="79"/>
      <c r="Q30" s="80">
        <f>Q31+Q32-Q33</f>
        <v>0</v>
      </c>
      <c r="R30" s="80">
        <f>R31+R32-R33</f>
        <v>0</v>
      </c>
    </row>
    <row r="31" spans="1:18" s="32" customFormat="1" x14ac:dyDescent="0.15">
      <c r="A31" s="28"/>
      <c r="B31" s="29" t="s">
        <v>25</v>
      </c>
      <c r="C31" s="10" t="s">
        <v>31</v>
      </c>
      <c r="D31" s="11"/>
      <c r="E31" s="59"/>
      <c r="F31" s="41"/>
      <c r="G31" s="41"/>
      <c r="H31" s="41"/>
      <c r="I31" s="41"/>
      <c r="J31" s="41"/>
      <c r="K31" s="41"/>
      <c r="L31" s="41"/>
      <c r="M31" s="41"/>
      <c r="N31" s="41"/>
      <c r="O31" s="42"/>
      <c r="P31" s="12"/>
      <c r="Q31" s="81"/>
      <c r="R31" s="81"/>
    </row>
    <row r="32" spans="1:18" s="32" customFormat="1" x14ac:dyDescent="0.15">
      <c r="A32" s="28"/>
      <c r="B32" s="29" t="s">
        <v>25</v>
      </c>
      <c r="C32" s="10" t="s">
        <v>32</v>
      </c>
      <c r="D32" s="11"/>
      <c r="E32" s="41">
        <v>600</v>
      </c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12"/>
      <c r="Q32" s="81"/>
      <c r="R32" s="81"/>
    </row>
    <row r="33" spans="1:18" s="22" customFormat="1" x14ac:dyDescent="0.15">
      <c r="A33" s="9"/>
      <c r="B33" s="29" t="s">
        <v>10</v>
      </c>
      <c r="C33" s="10" t="s">
        <v>33</v>
      </c>
      <c r="D33" s="1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  <c r="P33" s="12"/>
      <c r="Q33" s="69"/>
      <c r="R33" s="69"/>
    </row>
    <row r="34" spans="1:18" x14ac:dyDescent="0.15">
      <c r="A34" s="1"/>
      <c r="D34" s="7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4"/>
      <c r="P34" s="76"/>
      <c r="Q34" s="77"/>
      <c r="R34" s="77"/>
    </row>
    <row r="35" spans="1:18" ht="19" customHeight="1" thickBot="1" x14ac:dyDescent="0.2">
      <c r="A35" s="1" t="s">
        <v>34</v>
      </c>
      <c r="D35" s="34"/>
      <c r="E35" s="82">
        <f>E22+E26-E30-E27</f>
        <v>-5600</v>
      </c>
      <c r="F35" s="82">
        <f>F22+F26-F30-F27</f>
        <v>1060</v>
      </c>
      <c r="G35" s="82">
        <f>G22+G26-G30-G27</f>
        <v>1060</v>
      </c>
      <c r="H35" s="82">
        <f t="shared" ref="H35:N35" si="11">H22+H26-H30-H27</f>
        <v>1060</v>
      </c>
      <c r="I35" s="82">
        <f t="shared" si="11"/>
        <v>1060</v>
      </c>
      <c r="J35" s="82">
        <f t="shared" si="11"/>
        <v>1060</v>
      </c>
      <c r="K35" s="82">
        <f t="shared" si="11"/>
        <v>1060</v>
      </c>
      <c r="L35" s="82">
        <f t="shared" si="11"/>
        <v>1060</v>
      </c>
      <c r="M35" s="82">
        <f t="shared" si="11"/>
        <v>1060</v>
      </c>
      <c r="N35" s="82">
        <f t="shared" si="11"/>
        <v>1060</v>
      </c>
      <c r="O35" s="82">
        <f>O22+O26-O30-O27</f>
        <v>1060</v>
      </c>
      <c r="Q35" s="83">
        <f>Q22+Q26-Q30-Q27</f>
        <v>910</v>
      </c>
      <c r="R35" s="83">
        <f>R22+R26-R30-R27</f>
        <v>0</v>
      </c>
    </row>
    <row r="36" spans="1:18" s="22" customFormat="1" x14ac:dyDescent="0.15">
      <c r="A36" s="9"/>
      <c r="B36" s="29"/>
      <c r="C36" s="10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84"/>
      <c r="P36" s="12"/>
      <c r="Q36" s="3"/>
      <c r="R36" s="3"/>
    </row>
    <row r="37" spans="1:18" ht="14" customHeight="1" x14ac:dyDescent="0.15">
      <c r="A37" s="1" t="s">
        <v>49</v>
      </c>
      <c r="D37" s="7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85">
        <f>-PV(D3,Q3-O5,Q35)+R35/D3</f>
        <v>5591.5560661912632</v>
      </c>
      <c r="P37" s="76"/>
    </row>
    <row r="38" spans="1:18" x14ac:dyDescent="0.15">
      <c r="A38" s="1"/>
      <c r="D38" s="7"/>
      <c r="E38" s="76"/>
      <c r="F38" s="76"/>
      <c r="G38" s="76"/>
      <c r="H38" s="76"/>
      <c r="I38" s="76"/>
      <c r="J38" s="76"/>
      <c r="K38" s="76"/>
      <c r="L38" s="76"/>
      <c r="M38" s="76"/>
      <c r="N38" s="76"/>
      <c r="P38" s="76"/>
    </row>
    <row r="39" spans="1:18" ht="14" customHeight="1" x14ac:dyDescent="0.15">
      <c r="A39" s="1" t="s">
        <v>50</v>
      </c>
      <c r="D39" s="34"/>
      <c r="E39" s="86">
        <f>E35</f>
        <v>-5600</v>
      </c>
      <c r="F39" s="86">
        <f>F35</f>
        <v>1060</v>
      </c>
      <c r="G39" s="86">
        <f>G35</f>
        <v>1060</v>
      </c>
      <c r="H39" s="86">
        <f t="shared" ref="H39:N39" si="12">H35</f>
        <v>1060</v>
      </c>
      <c r="I39" s="86">
        <f t="shared" si="12"/>
        <v>1060</v>
      </c>
      <c r="J39" s="86">
        <f t="shared" si="12"/>
        <v>1060</v>
      </c>
      <c r="K39" s="86">
        <f t="shared" si="12"/>
        <v>1060</v>
      </c>
      <c r="L39" s="86">
        <f t="shared" si="12"/>
        <v>1060</v>
      </c>
      <c r="M39" s="86">
        <f t="shared" si="12"/>
        <v>1060</v>
      </c>
      <c r="N39" s="86">
        <f t="shared" si="12"/>
        <v>1060</v>
      </c>
      <c r="O39" s="86">
        <f>O35+O37</f>
        <v>6651.5560661912632</v>
      </c>
    </row>
    <row r="40" spans="1:18" x14ac:dyDescent="0.15">
      <c r="B40" s="7"/>
      <c r="C40" s="7"/>
    </row>
    <row r="41" spans="1:18" x14ac:dyDescent="0.15">
      <c r="B41" s="7"/>
      <c r="C41" s="7"/>
    </row>
    <row r="42" spans="1:18" x14ac:dyDescent="0.15">
      <c r="B42" s="7"/>
      <c r="C42" s="7"/>
    </row>
    <row r="43" spans="1:18" x14ac:dyDescent="0.15">
      <c r="B43" s="7"/>
      <c r="C43" s="7"/>
    </row>
    <row r="44" spans="1:18" x14ac:dyDescent="0.15">
      <c r="B44" s="7"/>
      <c r="C44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showGridLines="0" zoomScale="120" zoomScaleNormal="120" workbookViewId="0">
      <selection activeCell="A151" sqref="A151"/>
    </sheetView>
  </sheetViews>
  <sheetFormatPr baseColWidth="10" defaultColWidth="10.83203125" defaultRowHeight="13" x14ac:dyDescent="0.15"/>
  <cols>
    <col min="1" max="1" width="4.33203125" style="2" customWidth="1"/>
    <col min="2" max="2" width="2.5" style="2" customWidth="1"/>
    <col min="3" max="3" width="29.33203125" style="2" customWidth="1"/>
    <col min="4" max="4" width="5.83203125" style="3" customWidth="1"/>
    <col min="5" max="5" width="9.33203125" style="3" customWidth="1"/>
    <col min="6" max="14" width="8.5" style="3" customWidth="1"/>
    <col min="15" max="15" width="10.1640625" style="3" customWidth="1"/>
    <col min="16" max="16" width="2.83203125" style="3" customWidth="1"/>
    <col min="17" max="17" width="9.33203125" style="3" customWidth="1"/>
    <col min="18" max="18" width="8.5" style="3" customWidth="1"/>
    <col min="19" max="16384" width="10.83203125" style="3"/>
  </cols>
  <sheetData>
    <row r="1" spans="1:18" x14ac:dyDescent="0.15">
      <c r="A1" s="1" t="s">
        <v>0</v>
      </c>
    </row>
    <row r="2" spans="1:18" ht="16" x14ac:dyDescent="0.15">
      <c r="A2" s="1"/>
      <c r="B2" s="2" t="s">
        <v>1</v>
      </c>
      <c r="D2" s="36">
        <v>0.3</v>
      </c>
      <c r="Q2" s="63" t="s">
        <v>45</v>
      </c>
    </row>
    <row r="3" spans="1:18" ht="16" x14ac:dyDescent="0.15">
      <c r="A3" s="1"/>
      <c r="B3" s="2" t="s">
        <v>2</v>
      </c>
      <c r="D3" s="36">
        <v>0.1</v>
      </c>
      <c r="Q3" s="64"/>
    </row>
    <row r="4" spans="1:18" x14ac:dyDescent="0.15">
      <c r="A4" s="1"/>
    </row>
    <row r="5" spans="1:18" x14ac:dyDescent="0.15">
      <c r="A5" s="1" t="s">
        <v>3</v>
      </c>
      <c r="D5" s="37" t="s">
        <v>46</v>
      </c>
      <c r="E5" s="65">
        <v>0</v>
      </c>
      <c r="F5" s="65">
        <v>1</v>
      </c>
      <c r="G5" s="65">
        <v>2</v>
      </c>
      <c r="H5" s="65">
        <v>3</v>
      </c>
      <c r="I5" s="65">
        <v>4</v>
      </c>
      <c r="J5" s="65">
        <v>5</v>
      </c>
      <c r="K5" s="65">
        <v>6</v>
      </c>
      <c r="L5" s="65">
        <v>7</v>
      </c>
      <c r="M5" s="65">
        <v>8</v>
      </c>
      <c r="N5" s="65">
        <v>9</v>
      </c>
      <c r="O5" s="38">
        <v>10</v>
      </c>
      <c r="P5" s="66"/>
      <c r="Q5" s="67" t="s">
        <v>47</v>
      </c>
      <c r="R5" s="67" t="s">
        <v>48</v>
      </c>
    </row>
    <row r="6" spans="1:18" ht="13" customHeight="1" x14ac:dyDescent="0.15">
      <c r="A6" s="6"/>
      <c r="B6" s="2" t="s">
        <v>8</v>
      </c>
      <c r="D6" s="7"/>
      <c r="E6" s="39">
        <f>SUM(E7:E8)</f>
        <v>0</v>
      </c>
      <c r="F6" s="39">
        <f>SUM(F7:F8)</f>
        <v>6000</v>
      </c>
      <c r="G6" s="39">
        <f>SUM(G7:G8)</f>
        <v>6000</v>
      </c>
      <c r="H6" s="39">
        <f t="shared" ref="H6:N6" si="0">SUM(H7:H8)</f>
        <v>6000</v>
      </c>
      <c r="I6" s="39">
        <f t="shared" si="0"/>
        <v>6000</v>
      </c>
      <c r="J6" s="39">
        <f t="shared" si="0"/>
        <v>6000</v>
      </c>
      <c r="K6" s="39">
        <f t="shared" si="0"/>
        <v>6000</v>
      </c>
      <c r="L6" s="39">
        <f t="shared" si="0"/>
        <v>6000</v>
      </c>
      <c r="M6" s="39">
        <f t="shared" si="0"/>
        <v>6000</v>
      </c>
      <c r="N6" s="39">
        <f t="shared" si="0"/>
        <v>6000</v>
      </c>
      <c r="O6" s="40">
        <f>SUM(O7:O8)</f>
        <v>6000</v>
      </c>
      <c r="P6" s="14"/>
      <c r="Q6" s="68"/>
      <c r="R6" s="68">
        <f>SUM(R7:R8)</f>
        <v>6000</v>
      </c>
    </row>
    <row r="7" spans="1:18" x14ac:dyDescent="0.15">
      <c r="A7" s="9"/>
      <c r="B7" s="10"/>
      <c r="C7" s="10" t="s">
        <v>37</v>
      </c>
      <c r="D7" s="11"/>
      <c r="E7" s="41"/>
      <c r="F7" s="41">
        <v>6000</v>
      </c>
      <c r="G7" s="41">
        <v>6000</v>
      </c>
      <c r="H7" s="41">
        <v>6000</v>
      </c>
      <c r="I7" s="41">
        <v>6000</v>
      </c>
      <c r="J7" s="41">
        <v>6000</v>
      </c>
      <c r="K7" s="41">
        <v>6000</v>
      </c>
      <c r="L7" s="41">
        <v>6000</v>
      </c>
      <c r="M7" s="41">
        <v>6000</v>
      </c>
      <c r="N7" s="41">
        <v>6000</v>
      </c>
      <c r="O7" s="42">
        <v>6000</v>
      </c>
      <c r="P7" s="12"/>
      <c r="Q7" s="69"/>
      <c r="R7" s="69">
        <f>O7</f>
        <v>6000</v>
      </c>
    </row>
    <row r="8" spans="1:18" hidden="1" x14ac:dyDescent="0.15">
      <c r="A8" s="9"/>
      <c r="B8" s="10"/>
      <c r="C8" s="10" t="s">
        <v>9</v>
      </c>
      <c r="D8" s="11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  <c r="P8" s="12"/>
      <c r="Q8" s="69"/>
      <c r="R8" s="69"/>
    </row>
    <row r="9" spans="1:18" x14ac:dyDescent="0.15">
      <c r="A9" s="13" t="s">
        <v>10</v>
      </c>
      <c r="B9" s="2" t="s">
        <v>11</v>
      </c>
      <c r="D9" s="7"/>
      <c r="E9" s="39">
        <f t="shared" ref="E9:O9" si="1">SUM(E10:E11)</f>
        <v>0</v>
      </c>
      <c r="F9" s="39">
        <f t="shared" si="1"/>
        <v>4500</v>
      </c>
      <c r="G9" s="39">
        <f t="shared" si="1"/>
        <v>4500</v>
      </c>
      <c r="H9" s="39">
        <f t="shared" si="1"/>
        <v>4500</v>
      </c>
      <c r="I9" s="39">
        <f t="shared" si="1"/>
        <v>4500</v>
      </c>
      <c r="J9" s="39">
        <f t="shared" si="1"/>
        <v>4500</v>
      </c>
      <c r="K9" s="39">
        <f t="shared" si="1"/>
        <v>4500</v>
      </c>
      <c r="L9" s="39">
        <f t="shared" si="1"/>
        <v>4500</v>
      </c>
      <c r="M9" s="39">
        <f t="shared" si="1"/>
        <v>4500</v>
      </c>
      <c r="N9" s="39">
        <f t="shared" si="1"/>
        <v>4500</v>
      </c>
      <c r="O9" s="40">
        <f t="shared" si="1"/>
        <v>4500</v>
      </c>
      <c r="P9" s="14"/>
      <c r="Q9" s="70"/>
      <c r="R9" s="70">
        <f>SUM(R10:R11)</f>
        <v>4500</v>
      </c>
    </row>
    <row r="10" spans="1:18" x14ac:dyDescent="0.15">
      <c r="A10" s="9"/>
      <c r="B10" s="10"/>
      <c r="C10" s="10" t="s">
        <v>38</v>
      </c>
      <c r="D10" s="11"/>
      <c r="E10" s="41"/>
      <c r="F10" s="41">
        <v>4500</v>
      </c>
      <c r="G10" s="41">
        <v>4500</v>
      </c>
      <c r="H10" s="41">
        <v>4500</v>
      </c>
      <c r="I10" s="41">
        <v>4500</v>
      </c>
      <c r="J10" s="41">
        <v>4500</v>
      </c>
      <c r="K10" s="41">
        <v>4500</v>
      </c>
      <c r="L10" s="41">
        <v>4500</v>
      </c>
      <c r="M10" s="41">
        <v>4500</v>
      </c>
      <c r="N10" s="41">
        <v>4500</v>
      </c>
      <c r="O10" s="42">
        <v>4500</v>
      </c>
      <c r="P10" s="12"/>
      <c r="Q10" s="69"/>
      <c r="R10" s="69">
        <f>O10</f>
        <v>4500</v>
      </c>
    </row>
    <row r="11" spans="1:18" hidden="1" x14ac:dyDescent="0.15">
      <c r="A11" s="9"/>
      <c r="B11" s="10"/>
      <c r="C11" s="10" t="s">
        <v>12</v>
      </c>
      <c r="D11" s="1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12"/>
      <c r="Q11" s="69"/>
      <c r="R11" s="69"/>
    </row>
    <row r="12" spans="1:18" s="20" customFormat="1" ht="16" customHeight="1" x14ac:dyDescent="0.15">
      <c r="A12" s="16" t="s">
        <v>13</v>
      </c>
      <c r="B12" s="17" t="s">
        <v>14</v>
      </c>
      <c r="C12" s="17"/>
      <c r="D12" s="18"/>
      <c r="E12" s="43">
        <f>E6-E9</f>
        <v>0</v>
      </c>
      <c r="F12" s="43">
        <f>F6-F9</f>
        <v>1500</v>
      </c>
      <c r="G12" s="43">
        <f>G6-G9</f>
        <v>1500</v>
      </c>
      <c r="H12" s="43">
        <f t="shared" ref="H12:N12" si="2">H6-H9</f>
        <v>1500</v>
      </c>
      <c r="I12" s="43">
        <f t="shared" si="2"/>
        <v>1500</v>
      </c>
      <c r="J12" s="43">
        <f t="shared" si="2"/>
        <v>1500</v>
      </c>
      <c r="K12" s="43">
        <f t="shared" si="2"/>
        <v>1500</v>
      </c>
      <c r="L12" s="43">
        <f t="shared" si="2"/>
        <v>1500</v>
      </c>
      <c r="M12" s="43">
        <f t="shared" si="2"/>
        <v>1500</v>
      </c>
      <c r="N12" s="43">
        <f t="shared" si="2"/>
        <v>1500</v>
      </c>
      <c r="O12" s="44">
        <f>O6-O9</f>
        <v>1500</v>
      </c>
      <c r="P12" s="19"/>
      <c r="Q12" s="71"/>
      <c r="R12" s="71">
        <f>R6-R9</f>
        <v>1500</v>
      </c>
    </row>
    <row r="13" spans="1:18" x14ac:dyDescent="0.15">
      <c r="A13" s="13" t="s">
        <v>10</v>
      </c>
      <c r="B13" s="2" t="s">
        <v>15</v>
      </c>
      <c r="D13" s="7"/>
      <c r="E13" s="39">
        <f t="shared" ref="E13:O13" si="3">SUM(E14:E15)</f>
        <v>0</v>
      </c>
      <c r="F13" s="39">
        <f t="shared" si="3"/>
        <v>200</v>
      </c>
      <c r="G13" s="39">
        <f t="shared" si="3"/>
        <v>200</v>
      </c>
      <c r="H13" s="39">
        <f t="shared" si="3"/>
        <v>200</v>
      </c>
      <c r="I13" s="39">
        <f t="shared" si="3"/>
        <v>200</v>
      </c>
      <c r="J13" s="39">
        <f t="shared" si="3"/>
        <v>200</v>
      </c>
      <c r="K13" s="39">
        <f t="shared" si="3"/>
        <v>200</v>
      </c>
      <c r="L13" s="39">
        <f t="shared" si="3"/>
        <v>200</v>
      </c>
      <c r="M13" s="39">
        <f t="shared" si="3"/>
        <v>200</v>
      </c>
      <c r="N13" s="39">
        <f t="shared" si="3"/>
        <v>200</v>
      </c>
      <c r="O13" s="40">
        <f t="shared" si="3"/>
        <v>200</v>
      </c>
      <c r="P13" s="14"/>
      <c r="Q13" s="70"/>
      <c r="R13" s="70">
        <f>SUM(R14:R15)</f>
        <v>200</v>
      </c>
    </row>
    <row r="14" spans="1:18" s="22" customFormat="1" x14ac:dyDescent="0.15">
      <c r="A14" s="9"/>
      <c r="B14" s="10"/>
      <c r="C14" s="10" t="s">
        <v>39</v>
      </c>
      <c r="D14" s="11"/>
      <c r="E14" s="41"/>
      <c r="F14" s="41">
        <v>-200</v>
      </c>
      <c r="G14" s="41">
        <v>-200</v>
      </c>
      <c r="H14" s="41">
        <v>-200</v>
      </c>
      <c r="I14" s="41">
        <v>-200</v>
      </c>
      <c r="J14" s="41">
        <v>-200</v>
      </c>
      <c r="K14" s="41">
        <v>-200</v>
      </c>
      <c r="L14" s="41">
        <v>-200</v>
      </c>
      <c r="M14" s="41">
        <v>-200</v>
      </c>
      <c r="N14" s="41">
        <v>-200</v>
      </c>
      <c r="O14" s="42">
        <v>-200</v>
      </c>
      <c r="P14" s="12"/>
      <c r="Q14" s="69"/>
      <c r="R14" s="69">
        <f>O14</f>
        <v>-200</v>
      </c>
    </row>
    <row r="15" spans="1:18" s="22" customFormat="1" x14ac:dyDescent="0.15">
      <c r="A15" s="9"/>
      <c r="B15" s="10"/>
      <c r="C15" s="10" t="s">
        <v>40</v>
      </c>
      <c r="D15" s="11"/>
      <c r="E15" s="41"/>
      <c r="F15" s="41">
        <v>400</v>
      </c>
      <c r="G15" s="41">
        <v>400</v>
      </c>
      <c r="H15" s="41">
        <v>400</v>
      </c>
      <c r="I15" s="41">
        <v>400</v>
      </c>
      <c r="J15" s="41">
        <v>400</v>
      </c>
      <c r="K15" s="41">
        <v>400</v>
      </c>
      <c r="L15" s="41">
        <v>400</v>
      </c>
      <c r="M15" s="41">
        <v>400</v>
      </c>
      <c r="N15" s="41">
        <v>400</v>
      </c>
      <c r="O15" s="42">
        <v>400</v>
      </c>
      <c r="P15" s="12"/>
      <c r="Q15" s="69"/>
      <c r="R15" s="69">
        <f>O15</f>
        <v>400</v>
      </c>
    </row>
    <row r="16" spans="1:18" s="20" customFormat="1" ht="17" customHeight="1" x14ac:dyDescent="0.15">
      <c r="A16" s="16" t="s">
        <v>13</v>
      </c>
      <c r="B16" s="17" t="s">
        <v>17</v>
      </c>
      <c r="C16" s="17"/>
      <c r="D16" s="18"/>
      <c r="E16" s="45">
        <f>E12-E13</f>
        <v>0</v>
      </c>
      <c r="F16" s="45">
        <f>F12-F13</f>
        <v>1300</v>
      </c>
      <c r="G16" s="45">
        <f>G12-G13</f>
        <v>1300</v>
      </c>
      <c r="H16" s="45">
        <f t="shared" ref="H16:N16" si="4">H12-H13</f>
        <v>1300</v>
      </c>
      <c r="I16" s="45">
        <f t="shared" si="4"/>
        <v>1300</v>
      </c>
      <c r="J16" s="45">
        <f t="shared" si="4"/>
        <v>1300</v>
      </c>
      <c r="K16" s="45">
        <f t="shared" si="4"/>
        <v>1300</v>
      </c>
      <c r="L16" s="45">
        <f t="shared" si="4"/>
        <v>1300</v>
      </c>
      <c r="M16" s="45">
        <f t="shared" si="4"/>
        <v>1300</v>
      </c>
      <c r="N16" s="45">
        <f t="shared" si="4"/>
        <v>1300</v>
      </c>
      <c r="O16" s="46">
        <f>O12-O13</f>
        <v>1300</v>
      </c>
      <c r="P16" s="24"/>
      <c r="Q16" s="72"/>
      <c r="R16" s="72">
        <f>R12-R13</f>
        <v>1300</v>
      </c>
    </row>
    <row r="17" spans="1:18" x14ac:dyDescent="0.15">
      <c r="A17" s="13" t="s">
        <v>10</v>
      </c>
      <c r="B17" s="2" t="s">
        <v>18</v>
      </c>
      <c r="D17" s="7"/>
      <c r="E17" s="39">
        <f>SUM(E18:E19)</f>
        <v>0</v>
      </c>
      <c r="F17" s="39">
        <f>SUM(F18:F19)</f>
        <v>500</v>
      </c>
      <c r="G17" s="39">
        <f>SUM(G18:G19)</f>
        <v>500</v>
      </c>
      <c r="H17" s="39">
        <f t="shared" ref="H17:N17" si="5">SUM(H18:H19)</f>
        <v>500</v>
      </c>
      <c r="I17" s="39">
        <f t="shared" si="5"/>
        <v>500</v>
      </c>
      <c r="J17" s="39">
        <f t="shared" si="5"/>
        <v>500</v>
      </c>
      <c r="K17" s="39">
        <f t="shared" si="5"/>
        <v>500</v>
      </c>
      <c r="L17" s="39">
        <f t="shared" si="5"/>
        <v>500</v>
      </c>
      <c r="M17" s="39">
        <f t="shared" si="5"/>
        <v>500</v>
      </c>
      <c r="N17" s="39">
        <f t="shared" si="5"/>
        <v>500</v>
      </c>
      <c r="O17" s="40">
        <f>SUM(O18:O19)</f>
        <v>500</v>
      </c>
      <c r="P17" s="14"/>
      <c r="Q17" s="70"/>
      <c r="R17" s="70">
        <f>SUM(R18:R19)</f>
        <v>0</v>
      </c>
    </row>
    <row r="18" spans="1:18" s="22" customFormat="1" x14ac:dyDescent="0.15">
      <c r="A18" s="9"/>
      <c r="B18" s="10"/>
      <c r="C18" s="10" t="s">
        <v>41</v>
      </c>
      <c r="D18" s="11"/>
      <c r="E18" s="41"/>
      <c r="F18" s="41">
        <v>500</v>
      </c>
      <c r="G18" s="41">
        <v>500</v>
      </c>
      <c r="H18" s="41">
        <v>500</v>
      </c>
      <c r="I18" s="41">
        <v>500</v>
      </c>
      <c r="J18" s="41">
        <v>500</v>
      </c>
      <c r="K18" s="41">
        <v>500</v>
      </c>
      <c r="L18" s="41">
        <v>500</v>
      </c>
      <c r="M18" s="41">
        <v>500</v>
      </c>
      <c r="N18" s="41">
        <v>500</v>
      </c>
      <c r="O18" s="42">
        <v>500</v>
      </c>
      <c r="P18" s="12"/>
      <c r="Q18" s="69"/>
      <c r="R18" s="69"/>
    </row>
    <row r="19" spans="1:18" s="22" customFormat="1" hidden="1" x14ac:dyDescent="0.15">
      <c r="A19" s="9"/>
      <c r="B19" s="10"/>
      <c r="C19" s="10" t="s">
        <v>20</v>
      </c>
      <c r="D19" s="1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12"/>
      <c r="Q19" s="69"/>
      <c r="R19" s="69"/>
    </row>
    <row r="20" spans="1:18" s="20" customFormat="1" ht="19" customHeight="1" x14ac:dyDescent="0.15">
      <c r="A20" s="16" t="s">
        <v>13</v>
      </c>
      <c r="B20" s="17" t="s">
        <v>21</v>
      </c>
      <c r="C20" s="17"/>
      <c r="D20" s="18"/>
      <c r="E20" s="45">
        <f>E16-E17</f>
        <v>0</v>
      </c>
      <c r="F20" s="45">
        <f>F16-F17</f>
        <v>800</v>
      </c>
      <c r="G20" s="45">
        <f>G16-G17</f>
        <v>800</v>
      </c>
      <c r="H20" s="45">
        <f t="shared" ref="H20:N20" si="6">H16-H17</f>
        <v>800</v>
      </c>
      <c r="I20" s="45">
        <f t="shared" si="6"/>
        <v>800</v>
      </c>
      <c r="J20" s="45">
        <f t="shared" si="6"/>
        <v>800</v>
      </c>
      <c r="K20" s="45">
        <f t="shared" si="6"/>
        <v>800</v>
      </c>
      <c r="L20" s="45">
        <f t="shared" si="6"/>
        <v>800</v>
      </c>
      <c r="M20" s="45">
        <f t="shared" si="6"/>
        <v>800</v>
      </c>
      <c r="N20" s="45">
        <f t="shared" si="6"/>
        <v>800</v>
      </c>
      <c r="O20" s="46">
        <f>O16-O17</f>
        <v>800</v>
      </c>
      <c r="P20" s="24"/>
      <c r="Q20" s="72"/>
      <c r="R20" s="72">
        <f>R16-R17</f>
        <v>1300</v>
      </c>
    </row>
    <row r="21" spans="1:18" x14ac:dyDescent="0.15">
      <c r="A21" s="13" t="s">
        <v>10</v>
      </c>
      <c r="B21" s="2" t="s">
        <v>22</v>
      </c>
      <c r="D21" s="7"/>
      <c r="E21" s="87">
        <f>E20*D2</f>
        <v>0</v>
      </c>
      <c r="F21" s="88">
        <f>F20*D2</f>
        <v>240</v>
      </c>
      <c r="G21" s="88">
        <f>G20*D2</f>
        <v>240</v>
      </c>
      <c r="H21" s="88">
        <f>H20*D2</f>
        <v>240</v>
      </c>
      <c r="I21" s="88">
        <f>I20*D2</f>
        <v>240</v>
      </c>
      <c r="J21" s="88">
        <f>J20*D2</f>
        <v>240</v>
      </c>
      <c r="K21" s="88">
        <f>K20*D2</f>
        <v>240</v>
      </c>
      <c r="L21" s="88">
        <f>L20*D2</f>
        <v>240</v>
      </c>
      <c r="M21" s="88">
        <f>M20*D2</f>
        <v>240</v>
      </c>
      <c r="N21" s="88">
        <f>N20*D2</f>
        <v>240</v>
      </c>
      <c r="O21" s="89">
        <f>O20*D2</f>
        <v>240</v>
      </c>
      <c r="P21" s="90"/>
      <c r="Q21" s="74"/>
      <c r="R21" s="74">
        <f>R20*D2</f>
        <v>390</v>
      </c>
    </row>
    <row r="22" spans="1:18" s="20" customFormat="1" ht="19" customHeight="1" thickBot="1" x14ac:dyDescent="0.2">
      <c r="A22" s="16" t="s">
        <v>13</v>
      </c>
      <c r="B22" s="17" t="s">
        <v>23</v>
      </c>
      <c r="C22" s="17"/>
      <c r="D22" s="18"/>
      <c r="E22" s="50">
        <f t="shared" ref="E22:R22" si="7">E20-E21</f>
        <v>0</v>
      </c>
      <c r="F22" s="50">
        <f t="shared" si="7"/>
        <v>560</v>
      </c>
      <c r="G22" s="50">
        <f t="shared" si="7"/>
        <v>560</v>
      </c>
      <c r="H22" s="50">
        <f t="shared" si="7"/>
        <v>560</v>
      </c>
      <c r="I22" s="50">
        <f t="shared" si="7"/>
        <v>560</v>
      </c>
      <c r="J22" s="50">
        <f t="shared" si="7"/>
        <v>560</v>
      </c>
      <c r="K22" s="50">
        <f t="shared" si="7"/>
        <v>560</v>
      </c>
      <c r="L22" s="50">
        <f t="shared" si="7"/>
        <v>560</v>
      </c>
      <c r="M22" s="50">
        <f t="shared" si="7"/>
        <v>560</v>
      </c>
      <c r="N22" s="50">
        <f t="shared" si="7"/>
        <v>560</v>
      </c>
      <c r="O22" s="51">
        <f t="shared" si="7"/>
        <v>560</v>
      </c>
      <c r="P22" s="19"/>
      <c r="Q22" s="75"/>
      <c r="R22" s="75">
        <f t="shared" si="7"/>
        <v>910</v>
      </c>
    </row>
    <row r="23" spans="1:18" s="20" customFormat="1" ht="12" customHeight="1" thickTop="1" x14ac:dyDescent="0.15">
      <c r="A23" s="16"/>
      <c r="B23" s="17"/>
      <c r="C23" s="17"/>
      <c r="D23" s="18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19"/>
      <c r="Q23" s="71"/>
      <c r="R23" s="71"/>
    </row>
    <row r="24" spans="1:18" ht="12" customHeight="1" x14ac:dyDescent="0.15">
      <c r="D24" s="7"/>
      <c r="E24" s="52"/>
      <c r="F24" s="53"/>
      <c r="G24" s="53"/>
      <c r="H24" s="53"/>
      <c r="I24" s="53"/>
      <c r="J24" s="53"/>
      <c r="K24" s="53"/>
      <c r="L24" s="53"/>
      <c r="M24" s="53"/>
      <c r="N24" s="53"/>
      <c r="O24" s="54"/>
      <c r="P24" s="76"/>
      <c r="Q24" s="77"/>
      <c r="R24" s="77"/>
    </row>
    <row r="25" spans="1:18" x14ac:dyDescent="0.15">
      <c r="A25" s="1" t="s">
        <v>24</v>
      </c>
      <c r="D25" s="7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4"/>
      <c r="P25" s="76"/>
      <c r="Q25" s="77"/>
      <c r="R25" s="77"/>
    </row>
    <row r="26" spans="1:18" x14ac:dyDescent="0.15">
      <c r="A26" s="13" t="s">
        <v>25</v>
      </c>
      <c r="B26" s="2" t="s">
        <v>26</v>
      </c>
      <c r="D26" s="7"/>
      <c r="E26" s="53"/>
      <c r="F26" s="53">
        <f>F17</f>
        <v>500</v>
      </c>
      <c r="G26" s="53">
        <f>G17</f>
        <v>500</v>
      </c>
      <c r="H26" s="53">
        <f t="shared" ref="H26:N26" si="8">H17</f>
        <v>500</v>
      </c>
      <c r="I26" s="53">
        <f t="shared" si="8"/>
        <v>500</v>
      </c>
      <c r="J26" s="53">
        <f t="shared" si="8"/>
        <v>500</v>
      </c>
      <c r="K26" s="53">
        <f t="shared" si="8"/>
        <v>500</v>
      </c>
      <c r="L26" s="53">
        <f t="shared" si="8"/>
        <v>500</v>
      </c>
      <c r="M26" s="53">
        <f t="shared" si="8"/>
        <v>500</v>
      </c>
      <c r="N26" s="53">
        <f t="shared" si="8"/>
        <v>500</v>
      </c>
      <c r="O26" s="78">
        <f>O17</f>
        <v>500</v>
      </c>
      <c r="P26" s="79"/>
      <c r="Q26" s="80"/>
      <c r="R26" s="80">
        <f>R17</f>
        <v>0</v>
      </c>
    </row>
    <row r="27" spans="1:18" x14ac:dyDescent="0.15">
      <c r="A27" s="13" t="s">
        <v>10</v>
      </c>
      <c r="B27" s="2" t="s">
        <v>27</v>
      </c>
      <c r="D27" s="7"/>
      <c r="E27" s="53">
        <f>SUM(E28:E29)</f>
        <v>5000</v>
      </c>
      <c r="F27" s="53">
        <f>SUM(F28:F29)</f>
        <v>0</v>
      </c>
      <c r="G27" s="53">
        <f>SUM(G28:G29)</f>
        <v>0</v>
      </c>
      <c r="H27" s="53">
        <f t="shared" ref="H27:N27" si="9">SUM(H28:H29)</f>
        <v>0</v>
      </c>
      <c r="I27" s="53">
        <f t="shared" si="9"/>
        <v>0</v>
      </c>
      <c r="J27" s="53">
        <f t="shared" si="9"/>
        <v>0</v>
      </c>
      <c r="K27" s="53">
        <f t="shared" si="9"/>
        <v>0</v>
      </c>
      <c r="L27" s="53">
        <f t="shared" si="9"/>
        <v>0</v>
      </c>
      <c r="M27" s="53">
        <f t="shared" si="9"/>
        <v>0</v>
      </c>
      <c r="N27" s="53">
        <f t="shared" si="9"/>
        <v>0</v>
      </c>
      <c r="O27" s="78">
        <f>SUM(O28:O29)</f>
        <v>0</v>
      </c>
      <c r="P27" s="79"/>
      <c r="Q27" s="68"/>
      <c r="R27" s="68">
        <f>SUM(R28:R29)</f>
        <v>0</v>
      </c>
    </row>
    <row r="28" spans="1:18" s="22" customFormat="1" x14ac:dyDescent="0.15">
      <c r="A28" s="9"/>
      <c r="B28" s="10"/>
      <c r="C28" s="10" t="s">
        <v>43</v>
      </c>
      <c r="D28" s="11"/>
      <c r="E28" s="41">
        <v>5000</v>
      </c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12"/>
      <c r="Q28" s="69"/>
      <c r="R28" s="69"/>
    </row>
    <row r="29" spans="1:18" s="22" customFormat="1" hidden="1" x14ac:dyDescent="0.15">
      <c r="A29" s="9"/>
      <c r="B29" s="10"/>
      <c r="C29" s="10" t="s">
        <v>29</v>
      </c>
      <c r="D29" s="1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  <c r="P29" s="12"/>
      <c r="Q29" s="69"/>
      <c r="R29" s="69"/>
    </row>
    <row r="30" spans="1:18" x14ac:dyDescent="0.15">
      <c r="A30" s="13" t="s">
        <v>10</v>
      </c>
      <c r="B30" s="2" t="s">
        <v>30</v>
      </c>
      <c r="D30" s="7"/>
      <c r="E30" s="53">
        <f>E31+E32-E33</f>
        <v>600</v>
      </c>
      <c r="F30" s="53">
        <f>F31+F32-F33</f>
        <v>0</v>
      </c>
      <c r="G30" s="53">
        <f>G31+G32-G33</f>
        <v>0</v>
      </c>
      <c r="H30" s="53">
        <f t="shared" ref="H30:N30" si="10">H31+H32-H33</f>
        <v>0</v>
      </c>
      <c r="I30" s="53">
        <f t="shared" si="10"/>
        <v>0</v>
      </c>
      <c r="J30" s="53">
        <f t="shared" si="10"/>
        <v>0</v>
      </c>
      <c r="K30" s="53">
        <f t="shared" si="10"/>
        <v>0</v>
      </c>
      <c r="L30" s="53">
        <f t="shared" si="10"/>
        <v>0</v>
      </c>
      <c r="M30" s="53">
        <f t="shared" si="10"/>
        <v>0</v>
      </c>
      <c r="N30" s="53">
        <f t="shared" si="10"/>
        <v>0</v>
      </c>
      <c r="O30" s="78">
        <f>O31+O32-O33</f>
        <v>0</v>
      </c>
      <c r="P30" s="79"/>
      <c r="Q30" s="80"/>
      <c r="R30" s="80">
        <f>R31+R32-R33</f>
        <v>0</v>
      </c>
    </row>
    <row r="31" spans="1:18" s="32" customFormat="1" x14ac:dyDescent="0.15">
      <c r="A31" s="28"/>
      <c r="B31" s="29" t="s">
        <v>25</v>
      </c>
      <c r="C31" s="10" t="s">
        <v>31</v>
      </c>
      <c r="D31" s="11"/>
      <c r="E31" s="59"/>
      <c r="F31" s="41"/>
      <c r="G31" s="41"/>
      <c r="H31" s="41"/>
      <c r="I31" s="41"/>
      <c r="J31" s="41"/>
      <c r="K31" s="41"/>
      <c r="L31" s="41"/>
      <c r="M31" s="41"/>
      <c r="N31" s="41"/>
      <c r="O31" s="42"/>
      <c r="P31" s="12"/>
      <c r="Q31" s="81"/>
      <c r="R31" s="81"/>
    </row>
    <row r="32" spans="1:18" s="32" customFormat="1" x14ac:dyDescent="0.15">
      <c r="A32" s="28"/>
      <c r="B32" s="29" t="s">
        <v>25</v>
      </c>
      <c r="C32" s="10" t="s">
        <v>32</v>
      </c>
      <c r="D32" s="11"/>
      <c r="E32" s="41">
        <v>600</v>
      </c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12"/>
      <c r="Q32" s="81"/>
      <c r="R32" s="81"/>
    </row>
    <row r="33" spans="1:18" s="22" customFormat="1" x14ac:dyDescent="0.15">
      <c r="A33" s="9"/>
      <c r="B33" s="29" t="s">
        <v>10</v>
      </c>
      <c r="C33" s="10" t="s">
        <v>33</v>
      </c>
      <c r="D33" s="1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  <c r="P33" s="12"/>
      <c r="Q33" s="69"/>
      <c r="R33" s="69"/>
    </row>
    <row r="34" spans="1:18" x14ac:dyDescent="0.15">
      <c r="A34" s="1"/>
      <c r="D34" s="7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4"/>
      <c r="P34" s="76"/>
      <c r="Q34" s="77"/>
      <c r="R34" s="77"/>
    </row>
    <row r="35" spans="1:18" ht="19" customHeight="1" thickBot="1" x14ac:dyDescent="0.2">
      <c r="A35" s="1" t="s">
        <v>34</v>
      </c>
      <c r="D35" s="34"/>
      <c r="E35" s="82">
        <f>E22+E26-E30-E27</f>
        <v>-5600</v>
      </c>
      <c r="F35" s="82">
        <f>F22+F26-F30-F27</f>
        <v>1060</v>
      </c>
      <c r="G35" s="82">
        <f>G22+G26-G30-G27</f>
        <v>1060</v>
      </c>
      <c r="H35" s="82">
        <f t="shared" ref="H35:N35" si="11">H22+H26-H30-H27</f>
        <v>1060</v>
      </c>
      <c r="I35" s="82">
        <f t="shared" si="11"/>
        <v>1060</v>
      </c>
      <c r="J35" s="82">
        <f t="shared" si="11"/>
        <v>1060</v>
      </c>
      <c r="K35" s="82">
        <f t="shared" si="11"/>
        <v>1060</v>
      </c>
      <c r="L35" s="82">
        <f t="shared" si="11"/>
        <v>1060</v>
      </c>
      <c r="M35" s="82">
        <f t="shared" si="11"/>
        <v>1060</v>
      </c>
      <c r="N35" s="82">
        <f t="shared" si="11"/>
        <v>1060</v>
      </c>
      <c r="O35" s="82">
        <f>O22+O26-O30-O27</f>
        <v>1060</v>
      </c>
      <c r="Q35" s="83"/>
      <c r="R35" s="83">
        <f>R22+R26-R30-R27</f>
        <v>910</v>
      </c>
    </row>
    <row r="36" spans="1:18" s="22" customFormat="1" x14ac:dyDescent="0.15">
      <c r="A36" s="9"/>
      <c r="B36" s="29"/>
      <c r="C36" s="10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84"/>
      <c r="P36" s="12"/>
      <c r="Q36" s="3"/>
      <c r="R36" s="3"/>
    </row>
    <row r="37" spans="1:18" ht="14" customHeight="1" x14ac:dyDescent="0.15">
      <c r="A37" s="1" t="s">
        <v>49</v>
      </c>
      <c r="D37" s="7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85">
        <f>-PV(D3,Q3-O5,Q35)+R35/D3</f>
        <v>9100</v>
      </c>
      <c r="P37" s="76"/>
    </row>
    <row r="38" spans="1:18" x14ac:dyDescent="0.15">
      <c r="A38" s="1"/>
      <c r="D38" s="7"/>
      <c r="E38" s="76"/>
      <c r="F38" s="76"/>
      <c r="G38" s="76"/>
      <c r="H38" s="76"/>
      <c r="I38" s="76"/>
      <c r="J38" s="76"/>
      <c r="K38" s="76"/>
      <c r="L38" s="76"/>
      <c r="M38" s="76"/>
      <c r="N38" s="76"/>
      <c r="P38" s="76"/>
    </row>
    <row r="39" spans="1:18" ht="14" customHeight="1" x14ac:dyDescent="0.15">
      <c r="A39" s="1" t="s">
        <v>50</v>
      </c>
      <c r="D39" s="34"/>
      <c r="E39" s="86">
        <f>E35</f>
        <v>-5600</v>
      </c>
      <c r="F39" s="86">
        <f>F35</f>
        <v>1060</v>
      </c>
      <c r="G39" s="86">
        <f>G35</f>
        <v>1060</v>
      </c>
      <c r="H39" s="86">
        <f t="shared" ref="H39:N39" si="12">H35</f>
        <v>1060</v>
      </c>
      <c r="I39" s="86">
        <f t="shared" si="12"/>
        <v>1060</v>
      </c>
      <c r="J39" s="86">
        <f t="shared" si="12"/>
        <v>1060</v>
      </c>
      <c r="K39" s="86">
        <f t="shared" si="12"/>
        <v>1060</v>
      </c>
      <c r="L39" s="86">
        <f t="shared" si="12"/>
        <v>1060</v>
      </c>
      <c r="M39" s="86">
        <f t="shared" si="12"/>
        <v>1060</v>
      </c>
      <c r="N39" s="86">
        <f t="shared" si="12"/>
        <v>1060</v>
      </c>
      <c r="O39" s="86">
        <f>O35+O37</f>
        <v>10160</v>
      </c>
    </row>
    <row r="40" spans="1:18" x14ac:dyDescent="0.15">
      <c r="A40" s="1"/>
      <c r="D40" s="34"/>
    </row>
    <row r="41" spans="1:18" x14ac:dyDescent="0.15">
      <c r="B41" s="7"/>
      <c r="C41" s="7"/>
    </row>
    <row r="42" spans="1:18" x14ac:dyDescent="0.15">
      <c r="B42" s="7"/>
      <c r="C42" s="7"/>
    </row>
    <row r="43" spans="1:18" x14ac:dyDescent="0.15">
      <c r="B43" s="7"/>
      <c r="C43" s="7"/>
    </row>
    <row r="44" spans="1:18" x14ac:dyDescent="0.15">
      <c r="B44" s="7"/>
      <c r="C44" s="7"/>
    </row>
    <row r="45" spans="1:18" x14ac:dyDescent="0.15">
      <c r="B45" s="7"/>
      <c r="C45" s="7"/>
    </row>
    <row r="46" spans="1:18" x14ac:dyDescent="0.15">
      <c r="B46" s="7"/>
      <c r="C46" s="7"/>
    </row>
    <row r="47" spans="1:18" x14ac:dyDescent="0.15">
      <c r="B47" s="7"/>
      <c r="C47" s="7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showGridLines="0" zoomScale="120" zoomScaleNormal="120" workbookViewId="0">
      <selection activeCell="A151" sqref="A151"/>
    </sheetView>
  </sheetViews>
  <sheetFormatPr baseColWidth="10" defaultColWidth="10.83203125" defaultRowHeight="13" x14ac:dyDescent="0.15"/>
  <cols>
    <col min="1" max="1" width="4.33203125" style="2" customWidth="1"/>
    <col min="2" max="2" width="2.5" style="2" customWidth="1"/>
    <col min="3" max="3" width="29.33203125" style="2" customWidth="1"/>
    <col min="4" max="4" width="5.83203125" style="3" customWidth="1"/>
    <col min="5" max="8" width="11.33203125" style="3" customWidth="1"/>
    <col min="9" max="9" width="2.33203125" style="3" customWidth="1"/>
    <col min="10" max="11" width="11.5" style="3" customWidth="1"/>
    <col min="12" max="16384" width="10.83203125" style="3"/>
  </cols>
  <sheetData>
    <row r="1" spans="1:11" x14ac:dyDescent="0.15">
      <c r="A1" s="1" t="s">
        <v>0</v>
      </c>
    </row>
    <row r="2" spans="1:11" ht="16" x14ac:dyDescent="0.15">
      <c r="A2" s="1"/>
      <c r="B2" s="2" t="s">
        <v>1</v>
      </c>
      <c r="D2" s="36">
        <v>0.3</v>
      </c>
      <c r="J2" s="63" t="s">
        <v>45</v>
      </c>
    </row>
    <row r="3" spans="1:11" ht="16" x14ac:dyDescent="0.15">
      <c r="A3" s="1"/>
      <c r="B3" s="2" t="s">
        <v>51</v>
      </c>
      <c r="D3" s="36">
        <v>0.1</v>
      </c>
      <c r="J3" s="63"/>
    </row>
    <row r="4" spans="1:11" ht="16" x14ac:dyDescent="0.15">
      <c r="A4" s="1"/>
      <c r="B4" s="2" t="s">
        <v>52</v>
      </c>
      <c r="D4" s="36">
        <v>0.05</v>
      </c>
      <c r="J4" s="63"/>
    </row>
    <row r="5" spans="1:11" ht="16" x14ac:dyDescent="0.15">
      <c r="A5" s="1"/>
      <c r="B5" s="2" t="s">
        <v>2</v>
      </c>
      <c r="D5" s="36">
        <v>0.1</v>
      </c>
      <c r="J5" s="64">
        <v>5</v>
      </c>
    </row>
    <row r="6" spans="1:11" x14ac:dyDescent="0.15">
      <c r="A6" s="1"/>
    </row>
    <row r="7" spans="1:11" x14ac:dyDescent="0.15">
      <c r="A7" s="1" t="s">
        <v>3</v>
      </c>
      <c r="D7" s="37" t="s">
        <v>46</v>
      </c>
      <c r="E7" s="65">
        <v>0</v>
      </c>
      <c r="F7" s="65">
        <v>1</v>
      </c>
      <c r="G7" s="65">
        <v>2</v>
      </c>
      <c r="H7" s="38">
        <v>3</v>
      </c>
      <c r="I7" s="66"/>
      <c r="J7" s="67" t="s">
        <v>47</v>
      </c>
      <c r="K7" s="67" t="s">
        <v>48</v>
      </c>
    </row>
    <row r="8" spans="1:11" ht="13" customHeight="1" x14ac:dyDescent="0.15">
      <c r="A8" s="6"/>
      <c r="B8" s="2" t="s">
        <v>8</v>
      </c>
      <c r="D8" s="7"/>
      <c r="E8" s="39">
        <f>SUM(E9:E10)</f>
        <v>0</v>
      </c>
      <c r="F8" s="39">
        <f>SUM(F9:F10)</f>
        <v>-365</v>
      </c>
      <c r="G8" s="39">
        <f>SUM(G9:G10)</f>
        <v>-365</v>
      </c>
      <c r="H8" s="40">
        <f>SUM(H9:H10)</f>
        <v>-365</v>
      </c>
      <c r="I8" s="14"/>
      <c r="J8" s="68">
        <f>SUM(J9:J10)</f>
        <v>0</v>
      </c>
      <c r="K8" s="68">
        <f>SUM(K9:K10)</f>
        <v>-365</v>
      </c>
    </row>
    <row r="9" spans="1:11" x14ac:dyDescent="0.15">
      <c r="A9" s="9"/>
      <c r="B9" s="10"/>
      <c r="C9" s="10" t="s">
        <v>53</v>
      </c>
      <c r="D9" s="11"/>
      <c r="E9" s="41"/>
      <c r="F9" s="41">
        <v>-365</v>
      </c>
      <c r="G9" s="41">
        <f>F9</f>
        <v>-365</v>
      </c>
      <c r="H9" s="41">
        <f>G9</f>
        <v>-365</v>
      </c>
      <c r="I9" s="41"/>
      <c r="J9" s="69"/>
      <c r="K9" s="69">
        <f>H9</f>
        <v>-365</v>
      </c>
    </row>
    <row r="10" spans="1:11" hidden="1" x14ac:dyDescent="0.15">
      <c r="A10" s="9"/>
      <c r="B10" s="10"/>
      <c r="C10" s="10" t="s">
        <v>9</v>
      </c>
      <c r="D10" s="11"/>
      <c r="E10" s="41"/>
      <c r="F10" s="41"/>
      <c r="G10" s="41"/>
      <c r="H10" s="42"/>
      <c r="I10" s="12"/>
      <c r="J10" s="69"/>
      <c r="K10" s="69"/>
    </row>
    <row r="11" spans="1:11" x14ac:dyDescent="0.15">
      <c r="A11" s="13" t="s">
        <v>10</v>
      </c>
      <c r="B11" s="2" t="s">
        <v>11</v>
      </c>
      <c r="D11" s="7"/>
      <c r="E11" s="39">
        <f>SUM(E12:E13)</f>
        <v>0</v>
      </c>
      <c r="F11" s="39">
        <f>SUM(F12:F13)</f>
        <v>-328.5</v>
      </c>
      <c r="G11" s="39">
        <f>SUM(G12:G13)</f>
        <v>-328.5</v>
      </c>
      <c r="H11" s="40">
        <f>SUM(H12:H13)</f>
        <v>-328.5</v>
      </c>
      <c r="I11" s="14"/>
      <c r="J11" s="70">
        <f>SUM(J12:J13)</f>
        <v>0</v>
      </c>
      <c r="K11" s="70">
        <f>SUM(K12:K13)</f>
        <v>-328.5</v>
      </c>
    </row>
    <row r="12" spans="1:11" x14ac:dyDescent="0.15">
      <c r="A12" s="9"/>
      <c r="B12" s="10"/>
      <c r="C12" s="10" t="s">
        <v>54</v>
      </c>
      <c r="D12" s="11"/>
      <c r="E12" s="41"/>
      <c r="F12" s="41">
        <f>(1-$D$3)*F9</f>
        <v>-328.5</v>
      </c>
      <c r="G12" s="41">
        <f>F12</f>
        <v>-328.5</v>
      </c>
      <c r="H12" s="41">
        <f>G12</f>
        <v>-328.5</v>
      </c>
      <c r="I12" s="41"/>
      <c r="J12" s="69"/>
      <c r="K12" s="69">
        <f>H12</f>
        <v>-328.5</v>
      </c>
    </row>
    <row r="13" spans="1:11" hidden="1" x14ac:dyDescent="0.15">
      <c r="A13" s="9"/>
      <c r="B13" s="10"/>
      <c r="C13" s="10" t="s">
        <v>12</v>
      </c>
      <c r="D13" s="11"/>
      <c r="E13" s="41"/>
      <c r="F13" s="41"/>
      <c r="G13" s="41"/>
      <c r="H13" s="42"/>
      <c r="I13" s="12"/>
      <c r="J13" s="69"/>
      <c r="K13" s="69"/>
    </row>
    <row r="14" spans="1:11" s="20" customFormat="1" ht="16" customHeight="1" x14ac:dyDescent="0.15">
      <c r="A14" s="16" t="s">
        <v>13</v>
      </c>
      <c r="B14" s="17" t="s">
        <v>14</v>
      </c>
      <c r="C14" s="17"/>
      <c r="D14" s="18"/>
      <c r="E14" s="43">
        <f>E8-E11</f>
        <v>0</v>
      </c>
      <c r="F14" s="43">
        <f>F8-F11</f>
        <v>-36.5</v>
      </c>
      <c r="G14" s="43">
        <f>G8-G11</f>
        <v>-36.5</v>
      </c>
      <c r="H14" s="44">
        <f>H8-H11</f>
        <v>-36.5</v>
      </c>
      <c r="I14" s="19"/>
      <c r="J14" s="71">
        <f>J8-J11</f>
        <v>0</v>
      </c>
      <c r="K14" s="71">
        <f>K8-K11</f>
        <v>-36.5</v>
      </c>
    </row>
    <row r="15" spans="1:11" x14ac:dyDescent="0.15">
      <c r="A15" s="13" t="s">
        <v>10</v>
      </c>
      <c r="B15" s="2" t="s">
        <v>15</v>
      </c>
      <c r="D15" s="7"/>
      <c r="E15" s="39">
        <f>SUM(E16:E17)</f>
        <v>0</v>
      </c>
      <c r="F15" s="39">
        <f>SUM(F16:F17)</f>
        <v>0</v>
      </c>
      <c r="G15" s="39">
        <f>SUM(G16:G17)</f>
        <v>0</v>
      </c>
      <c r="H15" s="40">
        <f>SUM(H16:H17)</f>
        <v>0</v>
      </c>
      <c r="I15" s="14"/>
      <c r="J15" s="70">
        <f>SUM(J16:J17)</f>
        <v>0</v>
      </c>
      <c r="K15" s="70">
        <f>SUM(K16:K17)</f>
        <v>0</v>
      </c>
    </row>
    <row r="16" spans="1:11" s="22" customFormat="1" hidden="1" x14ac:dyDescent="0.15">
      <c r="A16" s="9"/>
      <c r="B16" s="10"/>
      <c r="C16" s="10" t="s">
        <v>12</v>
      </c>
      <c r="D16" s="11"/>
      <c r="E16" s="41"/>
      <c r="F16" s="41"/>
      <c r="G16" s="41"/>
      <c r="H16" s="42"/>
      <c r="I16" s="12"/>
      <c r="J16" s="69"/>
      <c r="K16" s="69"/>
    </row>
    <row r="17" spans="1:11" s="22" customFormat="1" hidden="1" x14ac:dyDescent="0.15">
      <c r="A17" s="9"/>
      <c r="B17" s="10"/>
      <c r="C17" s="10" t="s">
        <v>12</v>
      </c>
      <c r="D17" s="11"/>
      <c r="E17" s="41"/>
      <c r="F17" s="41"/>
      <c r="G17" s="41"/>
      <c r="H17" s="42"/>
      <c r="I17" s="12"/>
      <c r="J17" s="69"/>
      <c r="K17" s="69"/>
    </row>
    <row r="18" spans="1:11" s="20" customFormat="1" ht="17" customHeight="1" x14ac:dyDescent="0.15">
      <c r="A18" s="16" t="s">
        <v>13</v>
      </c>
      <c r="B18" s="17" t="s">
        <v>17</v>
      </c>
      <c r="C18" s="17"/>
      <c r="D18" s="18"/>
      <c r="E18" s="45">
        <f>E14-E15</f>
        <v>0</v>
      </c>
      <c r="F18" s="45">
        <f>F14-F15</f>
        <v>-36.5</v>
      </c>
      <c r="G18" s="45">
        <f>G14-G15</f>
        <v>-36.5</v>
      </c>
      <c r="H18" s="46">
        <f>H14-H15</f>
        <v>-36.5</v>
      </c>
      <c r="I18" s="24"/>
      <c r="J18" s="72">
        <f>J14-J15</f>
        <v>0</v>
      </c>
      <c r="K18" s="72">
        <f>K14-K15</f>
        <v>-36.5</v>
      </c>
    </row>
    <row r="19" spans="1:11" x14ac:dyDescent="0.15">
      <c r="A19" s="13" t="s">
        <v>10</v>
      </c>
      <c r="B19" s="2" t="s">
        <v>18</v>
      </c>
      <c r="D19" s="7"/>
      <c r="E19" s="39">
        <f>SUM(E20:E21)</f>
        <v>0</v>
      </c>
      <c r="F19" s="39">
        <f>SUM(F20:F21)</f>
        <v>0</v>
      </c>
      <c r="G19" s="39">
        <f>SUM(G20:G21)</f>
        <v>0</v>
      </c>
      <c r="H19" s="40">
        <f>SUM(H20:H21)</f>
        <v>0</v>
      </c>
      <c r="I19" s="14"/>
      <c r="J19" s="70">
        <f>SUM(J20:J21)</f>
        <v>0</v>
      </c>
      <c r="K19" s="70">
        <f>SUM(K20:K21)</f>
        <v>0</v>
      </c>
    </row>
    <row r="20" spans="1:11" s="22" customFormat="1" hidden="1" x14ac:dyDescent="0.15">
      <c r="A20" s="9"/>
      <c r="B20" s="10"/>
      <c r="C20" s="10" t="s">
        <v>20</v>
      </c>
      <c r="D20" s="11"/>
      <c r="E20" s="41"/>
      <c r="F20" s="41"/>
      <c r="G20" s="41"/>
      <c r="H20" s="42"/>
      <c r="I20" s="12"/>
      <c r="J20" s="69"/>
      <c r="K20" s="69"/>
    </row>
    <row r="21" spans="1:11" s="22" customFormat="1" hidden="1" x14ac:dyDescent="0.15">
      <c r="A21" s="9"/>
      <c r="B21" s="10"/>
      <c r="C21" s="10" t="s">
        <v>20</v>
      </c>
      <c r="D21" s="11"/>
      <c r="E21" s="41"/>
      <c r="F21" s="41"/>
      <c r="G21" s="41"/>
      <c r="H21" s="42"/>
      <c r="I21" s="12"/>
      <c r="J21" s="69"/>
      <c r="K21" s="69"/>
    </row>
    <row r="22" spans="1:11" s="20" customFormat="1" ht="19" customHeight="1" x14ac:dyDescent="0.15">
      <c r="A22" s="16" t="s">
        <v>13</v>
      </c>
      <c r="B22" s="17" t="s">
        <v>21</v>
      </c>
      <c r="C22" s="17"/>
      <c r="D22" s="18"/>
      <c r="E22" s="45">
        <f>E18-E19</f>
        <v>0</v>
      </c>
      <c r="F22" s="45">
        <f>F18-F19</f>
        <v>-36.5</v>
      </c>
      <c r="G22" s="45">
        <f>G18-G19</f>
        <v>-36.5</v>
      </c>
      <c r="H22" s="46">
        <f>H18-H19</f>
        <v>-36.5</v>
      </c>
      <c r="I22" s="24"/>
      <c r="J22" s="72">
        <f>J18-J19</f>
        <v>0</v>
      </c>
      <c r="K22" s="72">
        <f>K18-K19</f>
        <v>-36.5</v>
      </c>
    </row>
    <row r="23" spans="1:11" x14ac:dyDescent="0.15">
      <c r="A23" s="13" t="s">
        <v>10</v>
      </c>
      <c r="B23" s="2" t="s">
        <v>22</v>
      </c>
      <c r="D23" s="7"/>
      <c r="E23" s="87">
        <f>E22*D2</f>
        <v>0</v>
      </c>
      <c r="F23" s="88">
        <f>F22*D2</f>
        <v>-10.95</v>
      </c>
      <c r="G23" s="88">
        <f>G22*D2</f>
        <v>-10.95</v>
      </c>
      <c r="H23" s="89">
        <f>H22*D2</f>
        <v>-10.95</v>
      </c>
      <c r="I23" s="90"/>
      <c r="J23" s="74">
        <f>J22*D2</f>
        <v>0</v>
      </c>
      <c r="K23" s="74">
        <f>K22*D2</f>
        <v>-10.95</v>
      </c>
    </row>
    <row r="24" spans="1:11" s="20" customFormat="1" ht="19" customHeight="1" thickBot="1" x14ac:dyDescent="0.2">
      <c r="A24" s="16" t="s">
        <v>13</v>
      </c>
      <c r="B24" s="17" t="s">
        <v>23</v>
      </c>
      <c r="C24" s="17"/>
      <c r="D24" s="18"/>
      <c r="E24" s="50">
        <f t="shared" ref="E24:K24" si="0">E22-E23</f>
        <v>0</v>
      </c>
      <c r="F24" s="50">
        <f t="shared" si="0"/>
        <v>-25.55</v>
      </c>
      <c r="G24" s="50">
        <f t="shared" si="0"/>
        <v>-25.55</v>
      </c>
      <c r="H24" s="51">
        <f t="shared" si="0"/>
        <v>-25.55</v>
      </c>
      <c r="I24" s="19"/>
      <c r="J24" s="75">
        <f>J22-J23</f>
        <v>0</v>
      </c>
      <c r="K24" s="75">
        <f t="shared" si="0"/>
        <v>-25.55</v>
      </c>
    </row>
    <row r="25" spans="1:11" s="20" customFormat="1" ht="12" customHeight="1" thickTop="1" x14ac:dyDescent="0.15">
      <c r="A25" s="16"/>
      <c r="B25" s="17"/>
      <c r="C25" s="17"/>
      <c r="D25" s="18"/>
      <c r="E25" s="43"/>
      <c r="F25" s="43"/>
      <c r="G25" s="43"/>
      <c r="H25" s="44"/>
      <c r="I25" s="19"/>
      <c r="J25" s="71"/>
      <c r="K25" s="71"/>
    </row>
    <row r="26" spans="1:11" ht="12" customHeight="1" x14ac:dyDescent="0.15">
      <c r="D26" s="7"/>
      <c r="E26" s="52"/>
      <c r="F26" s="53"/>
      <c r="G26" s="53"/>
      <c r="H26" s="54"/>
      <c r="I26" s="76"/>
      <c r="J26" s="77"/>
      <c r="K26" s="77"/>
    </row>
    <row r="27" spans="1:11" x14ac:dyDescent="0.15">
      <c r="A27" s="1" t="s">
        <v>24</v>
      </c>
      <c r="D27" s="7"/>
      <c r="E27" s="52"/>
      <c r="F27" s="52"/>
      <c r="G27" s="52"/>
      <c r="H27" s="54"/>
      <c r="I27" s="76"/>
      <c r="J27" s="77"/>
      <c r="K27" s="77"/>
    </row>
    <row r="28" spans="1:11" x14ac:dyDescent="0.15">
      <c r="A28" s="13" t="s">
        <v>25</v>
      </c>
      <c r="B28" s="2" t="s">
        <v>26</v>
      </c>
      <c r="D28" s="7"/>
      <c r="E28" s="53"/>
      <c r="F28" s="53">
        <f>F19</f>
        <v>0</v>
      </c>
      <c r="G28" s="53">
        <f>G19</f>
        <v>0</v>
      </c>
      <c r="H28" s="78">
        <f>H19</f>
        <v>0</v>
      </c>
      <c r="I28" s="79"/>
      <c r="J28" s="80">
        <f>J19</f>
        <v>0</v>
      </c>
      <c r="K28" s="80">
        <f>K19</f>
        <v>0</v>
      </c>
    </row>
    <row r="29" spans="1:11" x14ac:dyDescent="0.15">
      <c r="A29" s="13" t="s">
        <v>10</v>
      </c>
      <c r="B29" s="2" t="s">
        <v>27</v>
      </c>
      <c r="D29" s="7"/>
      <c r="E29" s="53">
        <f>SUM(E30:E31)</f>
        <v>0</v>
      </c>
      <c r="F29" s="53">
        <f>SUM(F30:F31)</f>
        <v>0</v>
      </c>
      <c r="G29" s="53">
        <f>SUM(G30:G31)</f>
        <v>0</v>
      </c>
      <c r="H29" s="78">
        <f>SUM(H30:H31)</f>
        <v>0</v>
      </c>
      <c r="I29" s="79"/>
      <c r="J29" s="68">
        <f>SUM(J30:J31)</f>
        <v>0</v>
      </c>
      <c r="K29" s="68">
        <f>SUM(K30:K31)</f>
        <v>0</v>
      </c>
    </row>
    <row r="30" spans="1:11" s="22" customFormat="1" hidden="1" x14ac:dyDescent="0.15">
      <c r="A30" s="9"/>
      <c r="B30" s="10"/>
      <c r="C30" s="10" t="s">
        <v>29</v>
      </c>
      <c r="D30" s="11"/>
      <c r="E30" s="41"/>
      <c r="F30" s="41"/>
      <c r="G30" s="41"/>
      <c r="H30" s="42"/>
      <c r="I30" s="12"/>
      <c r="J30" s="69"/>
      <c r="K30" s="69"/>
    </row>
    <row r="31" spans="1:11" s="22" customFormat="1" hidden="1" x14ac:dyDescent="0.15">
      <c r="A31" s="9"/>
      <c r="B31" s="10"/>
      <c r="C31" s="10" t="s">
        <v>29</v>
      </c>
      <c r="D31" s="11"/>
      <c r="E31" s="41"/>
      <c r="F31" s="41"/>
      <c r="G31" s="41"/>
      <c r="H31" s="42"/>
      <c r="I31" s="12"/>
      <c r="J31" s="69"/>
      <c r="K31" s="69"/>
    </row>
    <row r="32" spans="1:11" x14ac:dyDescent="0.15">
      <c r="A32" s="13" t="s">
        <v>10</v>
      </c>
      <c r="B32" s="2" t="s">
        <v>30</v>
      </c>
      <c r="D32" s="7"/>
      <c r="E32" s="53">
        <f>E33+E34-E35</f>
        <v>-240</v>
      </c>
      <c r="F32" s="53">
        <f>F33+F34-F35</f>
        <v>0</v>
      </c>
      <c r="G32" s="53">
        <f>G33+G34-G35</f>
        <v>0</v>
      </c>
      <c r="H32" s="78">
        <f>H33+H34-H35</f>
        <v>0</v>
      </c>
      <c r="I32" s="79"/>
      <c r="J32" s="80">
        <f>J33+J34-J35</f>
        <v>0</v>
      </c>
      <c r="K32" s="80">
        <f>K33+K34-K35</f>
        <v>0</v>
      </c>
    </row>
    <row r="33" spans="1:11" s="32" customFormat="1" x14ac:dyDescent="0.15">
      <c r="A33" s="28"/>
      <c r="B33" s="29" t="s">
        <v>25</v>
      </c>
      <c r="C33" s="10" t="s">
        <v>31</v>
      </c>
      <c r="D33" s="11"/>
      <c r="E33" s="59">
        <v>-90</v>
      </c>
      <c r="F33" s="41"/>
      <c r="G33" s="41"/>
      <c r="H33" s="42"/>
      <c r="I33" s="12"/>
      <c r="J33" s="81"/>
      <c r="K33" s="81"/>
    </row>
    <row r="34" spans="1:11" s="32" customFormat="1" x14ac:dyDescent="0.15">
      <c r="A34" s="28"/>
      <c r="B34" s="29" t="s">
        <v>25</v>
      </c>
      <c r="C34" s="10" t="s">
        <v>32</v>
      </c>
      <c r="D34" s="11"/>
      <c r="E34" s="41">
        <v>-180</v>
      </c>
      <c r="F34" s="41"/>
      <c r="G34" s="41"/>
      <c r="H34" s="42"/>
      <c r="I34" s="12"/>
      <c r="J34" s="81"/>
      <c r="K34" s="81"/>
    </row>
    <row r="35" spans="1:11" s="22" customFormat="1" x14ac:dyDescent="0.15">
      <c r="A35" s="9"/>
      <c r="B35" s="29" t="s">
        <v>10</v>
      </c>
      <c r="C35" s="10" t="s">
        <v>33</v>
      </c>
      <c r="D35" s="11"/>
      <c r="E35" s="41">
        <v>-30</v>
      </c>
      <c r="F35" s="41"/>
      <c r="G35" s="41"/>
      <c r="H35" s="42"/>
      <c r="I35" s="12"/>
      <c r="J35" s="69"/>
      <c r="K35" s="69"/>
    </row>
    <row r="36" spans="1:11" x14ac:dyDescent="0.15">
      <c r="A36" s="1"/>
      <c r="D36" s="7"/>
      <c r="E36" s="52"/>
      <c r="F36" s="52"/>
      <c r="G36" s="52"/>
      <c r="H36" s="54"/>
      <c r="I36" s="76"/>
      <c r="J36" s="77"/>
      <c r="K36" s="77"/>
    </row>
    <row r="37" spans="1:11" ht="19" customHeight="1" thickBot="1" x14ac:dyDescent="0.2">
      <c r="A37" s="1" t="s">
        <v>34</v>
      </c>
      <c r="D37" s="34"/>
      <c r="E37" s="82">
        <f>E24+E28-E32-E29</f>
        <v>240</v>
      </c>
      <c r="F37" s="82">
        <f>F24+F28-F32-F29</f>
        <v>-25.55</v>
      </c>
      <c r="G37" s="82">
        <f>G24+G28-G32-G29</f>
        <v>-25.55</v>
      </c>
      <c r="H37" s="82">
        <f>H24+H28-H32-H29</f>
        <v>-25.55</v>
      </c>
      <c r="J37" s="83">
        <f>J24+J28-J32-J29</f>
        <v>0</v>
      </c>
      <c r="K37" s="83">
        <f>K24+K28-K32-K29</f>
        <v>-25.55</v>
      </c>
    </row>
    <row r="38" spans="1:11" s="22" customFormat="1" x14ac:dyDescent="0.15">
      <c r="A38" s="9"/>
      <c r="B38" s="29"/>
      <c r="C38" s="10"/>
      <c r="D38" s="11"/>
      <c r="E38" s="12"/>
      <c r="F38" s="12"/>
      <c r="G38" s="12"/>
      <c r="H38" s="84"/>
      <c r="I38" s="12"/>
      <c r="J38" s="3"/>
      <c r="K38" s="3"/>
    </row>
    <row r="39" spans="1:11" ht="14" customHeight="1" x14ac:dyDescent="0.15">
      <c r="A39" s="1" t="s">
        <v>49</v>
      </c>
      <c r="D39" s="7"/>
      <c r="E39" s="76"/>
      <c r="F39" s="76"/>
      <c r="G39" s="76"/>
      <c r="H39" s="85">
        <f>-PV(D5,J5-H7,J37)+K37/D5</f>
        <v>-255.5</v>
      </c>
      <c r="I39" s="76"/>
    </row>
    <row r="40" spans="1:11" x14ac:dyDescent="0.15">
      <c r="A40" s="1"/>
      <c r="D40" s="7"/>
      <c r="E40" s="76"/>
      <c r="F40" s="76"/>
      <c r="G40" s="76"/>
      <c r="I40" s="76"/>
    </row>
    <row r="41" spans="1:11" ht="14" customHeight="1" x14ac:dyDescent="0.15">
      <c r="A41" s="1" t="s">
        <v>50</v>
      </c>
      <c r="D41" s="34"/>
      <c r="E41" s="86">
        <f>E37</f>
        <v>240</v>
      </c>
      <c r="F41" s="86">
        <f>F37</f>
        <v>-25.55</v>
      </c>
      <c r="G41" s="86">
        <f>G37</f>
        <v>-25.55</v>
      </c>
      <c r="H41" s="86">
        <f>H37+H39</f>
        <v>-281.05</v>
      </c>
    </row>
    <row r="42" spans="1:11" x14ac:dyDescent="0.15">
      <c r="B42" s="7"/>
      <c r="C42" s="7"/>
    </row>
    <row r="43" spans="1:11" x14ac:dyDescent="0.15">
      <c r="B43" s="7"/>
      <c r="C43" s="7"/>
    </row>
    <row r="44" spans="1:11" x14ac:dyDescent="0.15">
      <c r="B44" s="7"/>
      <c r="C44" s="7"/>
    </row>
    <row r="45" spans="1:11" x14ac:dyDescent="0.15">
      <c r="B45" s="7"/>
      <c r="C45" s="7"/>
    </row>
    <row r="46" spans="1:11" x14ac:dyDescent="0.15">
      <c r="B46" s="7"/>
      <c r="C46" s="7"/>
    </row>
    <row r="47" spans="1:11" x14ac:dyDescent="0.15">
      <c r="B47" s="7"/>
      <c r="C47" s="7"/>
    </row>
    <row r="48" spans="1:11" x14ac:dyDescent="0.15">
      <c r="B48" s="7"/>
      <c r="C48" s="7"/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showGridLines="0" zoomScale="120" zoomScaleNormal="120" workbookViewId="0">
      <selection activeCell="A151" sqref="A151"/>
    </sheetView>
  </sheetViews>
  <sheetFormatPr baseColWidth="10" defaultColWidth="10.83203125" defaultRowHeight="13" x14ac:dyDescent="0.15"/>
  <cols>
    <col min="1" max="1" width="4.33203125" style="2" customWidth="1"/>
    <col min="2" max="2" width="2.5" style="2" customWidth="1"/>
    <col min="3" max="3" width="29.33203125" style="2" customWidth="1"/>
    <col min="4" max="4" width="5.83203125" style="3" customWidth="1"/>
    <col min="5" max="8" width="11.33203125" style="3" customWidth="1"/>
    <col min="9" max="9" width="2.33203125" style="3" customWidth="1"/>
    <col min="10" max="11" width="11.5" style="3" customWidth="1"/>
    <col min="12" max="16384" width="10.83203125" style="3"/>
  </cols>
  <sheetData>
    <row r="1" spans="1:11" x14ac:dyDescent="0.15">
      <c r="A1" s="1" t="s">
        <v>0</v>
      </c>
    </row>
    <row r="2" spans="1:11" ht="16" x14ac:dyDescent="0.15">
      <c r="A2" s="1"/>
      <c r="B2" s="2" t="s">
        <v>1</v>
      </c>
      <c r="D2" s="36">
        <v>0.3</v>
      </c>
      <c r="J2" s="63" t="s">
        <v>45</v>
      </c>
    </row>
    <row r="3" spans="1:11" ht="16" x14ac:dyDescent="0.15">
      <c r="A3" s="1"/>
      <c r="B3" s="2" t="s">
        <v>51</v>
      </c>
      <c r="D3" s="36">
        <v>0.1</v>
      </c>
      <c r="J3" s="63"/>
    </row>
    <row r="4" spans="1:11" ht="16" x14ac:dyDescent="0.15">
      <c r="A4" s="1"/>
      <c r="B4" s="2" t="s">
        <v>52</v>
      </c>
      <c r="D4" s="36">
        <v>0.05</v>
      </c>
      <c r="J4" s="63"/>
    </row>
    <row r="5" spans="1:11" ht="16" x14ac:dyDescent="0.15">
      <c r="A5" s="1"/>
      <c r="B5" s="2" t="s">
        <v>2</v>
      </c>
      <c r="D5" s="36">
        <v>0.1</v>
      </c>
      <c r="J5" s="64">
        <v>5</v>
      </c>
    </row>
    <row r="6" spans="1:11" x14ac:dyDescent="0.15">
      <c r="A6" s="1"/>
    </row>
    <row r="7" spans="1:11" x14ac:dyDescent="0.15">
      <c r="A7" s="1" t="s">
        <v>3</v>
      </c>
      <c r="D7" s="37" t="s">
        <v>46</v>
      </c>
      <c r="E7" s="65">
        <v>0</v>
      </c>
      <c r="F7" s="65">
        <v>1</v>
      </c>
      <c r="G7" s="65">
        <v>2</v>
      </c>
      <c r="H7" s="38">
        <v>3</v>
      </c>
      <c r="I7" s="66"/>
      <c r="J7" s="67" t="s">
        <v>47</v>
      </c>
      <c r="K7" s="67" t="s">
        <v>48</v>
      </c>
    </row>
    <row r="8" spans="1:11" ht="13" customHeight="1" x14ac:dyDescent="0.15">
      <c r="A8" s="6"/>
      <c r="B8" s="2" t="s">
        <v>8</v>
      </c>
      <c r="D8" s="7"/>
      <c r="E8" s="39">
        <f>SUM(E9:E10)</f>
        <v>0</v>
      </c>
      <c r="F8" s="39">
        <f>SUM(F9:F10)</f>
        <v>-365</v>
      </c>
      <c r="G8" s="39">
        <f>SUM(G9:G10)</f>
        <v>-365</v>
      </c>
      <c r="H8" s="40">
        <f>SUM(H9:H10)</f>
        <v>-365</v>
      </c>
      <c r="I8" s="14"/>
      <c r="J8" s="68">
        <f>SUM(J9:J10)</f>
        <v>0</v>
      </c>
      <c r="K8" s="68">
        <f>SUM(K9:K10)</f>
        <v>-365</v>
      </c>
    </row>
    <row r="9" spans="1:11" x14ac:dyDescent="0.15">
      <c r="A9" s="9"/>
      <c r="B9" s="10"/>
      <c r="C9" s="10" t="s">
        <v>53</v>
      </c>
      <c r="D9" s="11"/>
      <c r="E9" s="41"/>
      <c r="F9" s="41">
        <v>-365</v>
      </c>
      <c r="G9" s="41">
        <f>F9</f>
        <v>-365</v>
      </c>
      <c r="H9" s="41">
        <f>G9</f>
        <v>-365</v>
      </c>
      <c r="I9" s="41"/>
      <c r="J9" s="69"/>
      <c r="K9" s="69">
        <f>H9</f>
        <v>-365</v>
      </c>
    </row>
    <row r="10" spans="1:11" hidden="1" x14ac:dyDescent="0.15">
      <c r="A10" s="9"/>
      <c r="B10" s="10"/>
      <c r="C10" s="10" t="s">
        <v>9</v>
      </c>
      <c r="D10" s="11"/>
      <c r="E10" s="41"/>
      <c r="F10" s="41"/>
      <c r="G10" s="41"/>
      <c r="H10" s="42"/>
      <c r="I10" s="12"/>
      <c r="J10" s="69"/>
      <c r="K10" s="69"/>
    </row>
    <row r="11" spans="1:11" x14ac:dyDescent="0.15">
      <c r="A11" s="13" t="s">
        <v>10</v>
      </c>
      <c r="B11" s="2" t="s">
        <v>11</v>
      </c>
      <c r="D11" s="7"/>
      <c r="E11" s="39">
        <f>SUM(E12:E13)</f>
        <v>0</v>
      </c>
      <c r="F11" s="39">
        <f>SUM(F12:F13)</f>
        <v>-328.5</v>
      </c>
      <c r="G11" s="39">
        <f>SUM(G12:G13)</f>
        <v>-328.5</v>
      </c>
      <c r="H11" s="40">
        <f>SUM(H12:H13)</f>
        <v>-328.5</v>
      </c>
      <c r="I11" s="14"/>
      <c r="J11" s="70">
        <f>SUM(J12:J13)</f>
        <v>0</v>
      </c>
      <c r="K11" s="70">
        <f>SUM(K12:K13)</f>
        <v>-328.5</v>
      </c>
    </row>
    <row r="12" spans="1:11" x14ac:dyDescent="0.15">
      <c r="A12" s="9"/>
      <c r="B12" s="10"/>
      <c r="C12" s="10" t="s">
        <v>54</v>
      </c>
      <c r="D12" s="11"/>
      <c r="E12" s="41"/>
      <c r="F12" s="41">
        <f>(1-$D$3)*F9</f>
        <v>-328.5</v>
      </c>
      <c r="G12" s="41">
        <f>F12</f>
        <v>-328.5</v>
      </c>
      <c r="H12" s="41">
        <f>G12</f>
        <v>-328.5</v>
      </c>
      <c r="I12" s="41"/>
      <c r="J12" s="69"/>
      <c r="K12" s="69">
        <f>H12</f>
        <v>-328.5</v>
      </c>
    </row>
    <row r="13" spans="1:11" hidden="1" x14ac:dyDescent="0.15">
      <c r="A13" s="9"/>
      <c r="B13" s="10"/>
      <c r="C13" s="10" t="s">
        <v>12</v>
      </c>
      <c r="D13" s="11"/>
      <c r="E13" s="41"/>
      <c r="F13" s="41"/>
      <c r="G13" s="41"/>
      <c r="H13" s="42"/>
      <c r="I13" s="12"/>
      <c r="J13" s="69"/>
      <c r="K13" s="69"/>
    </row>
    <row r="14" spans="1:11" s="20" customFormat="1" ht="16" customHeight="1" x14ac:dyDescent="0.15">
      <c r="A14" s="16" t="s">
        <v>13</v>
      </c>
      <c r="B14" s="17" t="s">
        <v>14</v>
      </c>
      <c r="C14" s="17"/>
      <c r="D14" s="18"/>
      <c r="E14" s="43">
        <f>E8-E11</f>
        <v>0</v>
      </c>
      <c r="F14" s="43">
        <f>F8-F11</f>
        <v>-36.5</v>
      </c>
      <c r="G14" s="43">
        <f>G8-G11</f>
        <v>-36.5</v>
      </c>
      <c r="H14" s="44">
        <f>H8-H11</f>
        <v>-36.5</v>
      </c>
      <c r="I14" s="19"/>
      <c r="J14" s="71">
        <f>J8-J11</f>
        <v>0</v>
      </c>
      <c r="K14" s="71">
        <f>K8-K11</f>
        <v>-36.5</v>
      </c>
    </row>
    <row r="15" spans="1:11" x14ac:dyDescent="0.15">
      <c r="A15" s="13" t="s">
        <v>10</v>
      </c>
      <c r="B15" s="2" t="s">
        <v>15</v>
      </c>
      <c r="D15" s="7"/>
      <c r="E15" s="39">
        <f>SUM(E16:E17)</f>
        <v>0</v>
      </c>
      <c r="F15" s="39">
        <f>SUM(F16:F17)</f>
        <v>-9</v>
      </c>
      <c r="G15" s="39">
        <f>SUM(G16:G17)</f>
        <v>-9</v>
      </c>
      <c r="H15" s="40">
        <f>SUM(H16:H17)</f>
        <v>-9</v>
      </c>
      <c r="I15" s="14"/>
      <c r="J15" s="70">
        <f>SUM(J16:J17)</f>
        <v>0</v>
      </c>
      <c r="K15" s="70">
        <f>SUM(K16:K17)</f>
        <v>-9</v>
      </c>
    </row>
    <row r="16" spans="1:11" s="22" customFormat="1" x14ac:dyDescent="0.15">
      <c r="A16" s="9"/>
      <c r="B16" s="10"/>
      <c r="C16" s="10" t="s">
        <v>55</v>
      </c>
      <c r="D16" s="11"/>
      <c r="E16" s="41"/>
      <c r="F16" s="41">
        <f>E34*$D$4</f>
        <v>-9</v>
      </c>
      <c r="G16" s="41">
        <f>F16</f>
        <v>-9</v>
      </c>
      <c r="H16" s="41">
        <f>G16</f>
        <v>-9</v>
      </c>
      <c r="I16" s="41"/>
      <c r="J16" s="69"/>
      <c r="K16" s="69">
        <f>H16</f>
        <v>-9</v>
      </c>
    </row>
    <row r="17" spans="1:11" s="22" customFormat="1" hidden="1" x14ac:dyDescent="0.15">
      <c r="A17" s="9"/>
      <c r="B17" s="10"/>
      <c r="C17" s="10" t="s">
        <v>12</v>
      </c>
      <c r="D17" s="11"/>
      <c r="E17" s="41"/>
      <c r="F17" s="41"/>
      <c r="G17" s="41"/>
      <c r="H17" s="42"/>
      <c r="I17" s="12"/>
      <c r="J17" s="69"/>
      <c r="K17" s="69"/>
    </row>
    <row r="18" spans="1:11" s="20" customFormat="1" ht="17" customHeight="1" x14ac:dyDescent="0.15">
      <c r="A18" s="16" t="s">
        <v>13</v>
      </c>
      <c r="B18" s="17" t="s">
        <v>17</v>
      </c>
      <c r="C18" s="17"/>
      <c r="D18" s="18"/>
      <c r="E18" s="45">
        <f>E14-E15</f>
        <v>0</v>
      </c>
      <c r="F18" s="45">
        <f>F14-F15</f>
        <v>-27.5</v>
      </c>
      <c r="G18" s="45">
        <f>G14-G15</f>
        <v>-27.5</v>
      </c>
      <c r="H18" s="46">
        <f>H14-H15</f>
        <v>-27.5</v>
      </c>
      <c r="I18" s="24"/>
      <c r="J18" s="72">
        <f>J14-J15</f>
        <v>0</v>
      </c>
      <c r="K18" s="72">
        <f>K14-K15</f>
        <v>-27.5</v>
      </c>
    </row>
    <row r="19" spans="1:11" x14ac:dyDescent="0.15">
      <c r="A19" s="13" t="s">
        <v>10</v>
      </c>
      <c r="B19" s="2" t="s">
        <v>18</v>
      </c>
      <c r="D19" s="7"/>
      <c r="E19" s="39">
        <f>SUM(E20:E21)</f>
        <v>0</v>
      </c>
      <c r="F19" s="39">
        <f>SUM(F20:F21)</f>
        <v>0</v>
      </c>
      <c r="G19" s="39">
        <f>SUM(G20:G21)</f>
        <v>0</v>
      </c>
      <c r="H19" s="40">
        <f>SUM(H20:H21)</f>
        <v>0</v>
      </c>
      <c r="I19" s="14"/>
      <c r="J19" s="70">
        <f>SUM(J20:J21)</f>
        <v>0</v>
      </c>
      <c r="K19" s="70">
        <f>SUM(K20:K21)</f>
        <v>0</v>
      </c>
    </row>
    <row r="20" spans="1:11" s="22" customFormat="1" hidden="1" x14ac:dyDescent="0.15">
      <c r="A20" s="9"/>
      <c r="B20" s="10"/>
      <c r="C20" s="10" t="s">
        <v>20</v>
      </c>
      <c r="D20" s="11"/>
      <c r="E20" s="41"/>
      <c r="F20" s="41"/>
      <c r="G20" s="41"/>
      <c r="H20" s="42"/>
      <c r="I20" s="12"/>
      <c r="J20" s="69"/>
      <c r="K20" s="69"/>
    </row>
    <row r="21" spans="1:11" s="22" customFormat="1" hidden="1" x14ac:dyDescent="0.15">
      <c r="A21" s="9"/>
      <c r="B21" s="10"/>
      <c r="C21" s="10" t="s">
        <v>20</v>
      </c>
      <c r="D21" s="11"/>
      <c r="E21" s="41"/>
      <c r="F21" s="41"/>
      <c r="G21" s="41"/>
      <c r="H21" s="42"/>
      <c r="I21" s="12"/>
      <c r="J21" s="69"/>
      <c r="K21" s="69"/>
    </row>
    <row r="22" spans="1:11" s="20" customFormat="1" ht="19" customHeight="1" x14ac:dyDescent="0.15">
      <c r="A22" s="16" t="s">
        <v>13</v>
      </c>
      <c r="B22" s="17" t="s">
        <v>21</v>
      </c>
      <c r="C22" s="17"/>
      <c r="D22" s="18"/>
      <c r="E22" s="45">
        <f>E18-E19</f>
        <v>0</v>
      </c>
      <c r="F22" s="45">
        <f>F18-F19</f>
        <v>-27.5</v>
      </c>
      <c r="G22" s="45">
        <f>G18-G19</f>
        <v>-27.5</v>
      </c>
      <c r="H22" s="46">
        <f>H18-H19</f>
        <v>-27.5</v>
      </c>
      <c r="I22" s="24"/>
      <c r="J22" s="72">
        <f>J18-J19</f>
        <v>0</v>
      </c>
      <c r="K22" s="72">
        <f>K18-K19</f>
        <v>-27.5</v>
      </c>
    </row>
    <row r="23" spans="1:11" x14ac:dyDescent="0.15">
      <c r="A23" s="13" t="s">
        <v>10</v>
      </c>
      <c r="B23" s="2" t="s">
        <v>22</v>
      </c>
      <c r="D23" s="7"/>
      <c r="E23" s="87">
        <f>E22*D2</f>
        <v>0</v>
      </c>
      <c r="F23" s="88">
        <f>F22*D2</f>
        <v>-8.25</v>
      </c>
      <c r="G23" s="88">
        <f>G22*D2</f>
        <v>-8.25</v>
      </c>
      <c r="H23" s="89">
        <f>H22*D2</f>
        <v>-8.25</v>
      </c>
      <c r="I23" s="90"/>
      <c r="J23" s="74">
        <f>J22*D2</f>
        <v>0</v>
      </c>
      <c r="K23" s="74">
        <f>K22*D2</f>
        <v>-8.25</v>
      </c>
    </row>
    <row r="24" spans="1:11" s="20" customFormat="1" ht="19" customHeight="1" thickBot="1" x14ac:dyDescent="0.2">
      <c r="A24" s="16" t="s">
        <v>13</v>
      </c>
      <c r="B24" s="17" t="s">
        <v>23</v>
      </c>
      <c r="C24" s="17"/>
      <c r="D24" s="18"/>
      <c r="E24" s="50">
        <f t="shared" ref="E24:K24" si="0">E22-E23</f>
        <v>0</v>
      </c>
      <c r="F24" s="50">
        <f t="shared" si="0"/>
        <v>-19.25</v>
      </c>
      <c r="G24" s="50">
        <f t="shared" si="0"/>
        <v>-19.25</v>
      </c>
      <c r="H24" s="51">
        <f t="shared" si="0"/>
        <v>-19.25</v>
      </c>
      <c r="I24" s="19"/>
      <c r="J24" s="75">
        <f>J22-J23</f>
        <v>0</v>
      </c>
      <c r="K24" s="75">
        <f t="shared" si="0"/>
        <v>-19.25</v>
      </c>
    </row>
    <row r="25" spans="1:11" s="20" customFormat="1" ht="12" customHeight="1" thickTop="1" x14ac:dyDescent="0.15">
      <c r="A25" s="16"/>
      <c r="B25" s="17"/>
      <c r="C25" s="17"/>
      <c r="D25" s="18"/>
      <c r="E25" s="43"/>
      <c r="F25" s="43"/>
      <c r="G25" s="43"/>
      <c r="H25" s="44"/>
      <c r="I25" s="19"/>
      <c r="J25" s="71"/>
      <c r="K25" s="71"/>
    </row>
    <row r="26" spans="1:11" ht="12" customHeight="1" x14ac:dyDescent="0.15">
      <c r="D26" s="7"/>
      <c r="E26" s="52"/>
      <c r="F26" s="53"/>
      <c r="G26" s="53"/>
      <c r="H26" s="54"/>
      <c r="I26" s="76"/>
      <c r="J26" s="77"/>
      <c r="K26" s="77"/>
    </row>
    <row r="27" spans="1:11" x14ac:dyDescent="0.15">
      <c r="A27" s="1" t="s">
        <v>24</v>
      </c>
      <c r="D27" s="7"/>
      <c r="E27" s="52"/>
      <c r="F27" s="52"/>
      <c r="G27" s="52"/>
      <c r="H27" s="54"/>
      <c r="I27" s="76"/>
      <c r="J27" s="77"/>
      <c r="K27" s="77"/>
    </row>
    <row r="28" spans="1:11" x14ac:dyDescent="0.15">
      <c r="A28" s="13" t="s">
        <v>25</v>
      </c>
      <c r="B28" s="2" t="s">
        <v>26</v>
      </c>
      <c r="D28" s="7"/>
      <c r="E28" s="53"/>
      <c r="F28" s="53">
        <f>F19</f>
        <v>0</v>
      </c>
      <c r="G28" s="53">
        <f>G19</f>
        <v>0</v>
      </c>
      <c r="H28" s="78">
        <f>H19</f>
        <v>0</v>
      </c>
      <c r="I28" s="79"/>
      <c r="J28" s="80">
        <f>J19</f>
        <v>0</v>
      </c>
      <c r="K28" s="80">
        <f>K19</f>
        <v>0</v>
      </c>
    </row>
    <row r="29" spans="1:11" x14ac:dyDescent="0.15">
      <c r="A29" s="13" t="s">
        <v>10</v>
      </c>
      <c r="B29" s="2" t="s">
        <v>27</v>
      </c>
      <c r="D29" s="7"/>
      <c r="E29" s="53">
        <f>SUM(E30:E31)</f>
        <v>0</v>
      </c>
      <c r="F29" s="53">
        <f>SUM(F30:F31)</f>
        <v>0</v>
      </c>
      <c r="G29" s="53">
        <f>SUM(G30:G31)</f>
        <v>0</v>
      </c>
      <c r="H29" s="78">
        <f>SUM(H30:H31)</f>
        <v>0</v>
      </c>
      <c r="I29" s="79"/>
      <c r="J29" s="68">
        <f>SUM(J30:J31)</f>
        <v>0</v>
      </c>
      <c r="K29" s="68">
        <f>SUM(K30:K31)</f>
        <v>0</v>
      </c>
    </row>
    <row r="30" spans="1:11" s="22" customFormat="1" hidden="1" x14ac:dyDescent="0.15">
      <c r="A30" s="9"/>
      <c r="B30" s="10"/>
      <c r="C30" s="10" t="s">
        <v>29</v>
      </c>
      <c r="D30" s="11"/>
      <c r="E30" s="41"/>
      <c r="F30" s="41"/>
      <c r="G30" s="41"/>
      <c r="H30" s="42"/>
      <c r="I30" s="12"/>
      <c r="J30" s="69"/>
      <c r="K30" s="69"/>
    </row>
    <row r="31" spans="1:11" s="22" customFormat="1" hidden="1" x14ac:dyDescent="0.15">
      <c r="A31" s="9"/>
      <c r="B31" s="10"/>
      <c r="C31" s="10" t="s">
        <v>29</v>
      </c>
      <c r="D31" s="11"/>
      <c r="E31" s="41"/>
      <c r="F31" s="41"/>
      <c r="G31" s="41"/>
      <c r="H31" s="42"/>
      <c r="I31" s="12"/>
      <c r="J31" s="69"/>
      <c r="K31" s="69"/>
    </row>
    <row r="32" spans="1:11" x14ac:dyDescent="0.15">
      <c r="A32" s="13" t="s">
        <v>10</v>
      </c>
      <c r="B32" s="2" t="s">
        <v>30</v>
      </c>
      <c r="D32" s="7"/>
      <c r="E32" s="53">
        <f>E33+E34-E35</f>
        <v>-240</v>
      </c>
      <c r="F32" s="53">
        <f>F33+F34-F35</f>
        <v>0</v>
      </c>
      <c r="G32" s="53">
        <f>G33+G34-G35</f>
        <v>0</v>
      </c>
      <c r="H32" s="78">
        <f>H33+H34-H35</f>
        <v>0</v>
      </c>
      <c r="I32" s="79"/>
      <c r="J32" s="80">
        <f>J33+J34-J35</f>
        <v>0</v>
      </c>
      <c r="K32" s="80">
        <f>K33+K34-K35</f>
        <v>0</v>
      </c>
    </row>
    <row r="33" spans="1:11" s="32" customFormat="1" x14ac:dyDescent="0.15">
      <c r="A33" s="28"/>
      <c r="B33" s="29" t="s">
        <v>25</v>
      </c>
      <c r="C33" s="10" t="s">
        <v>31</v>
      </c>
      <c r="D33" s="11"/>
      <c r="E33" s="59">
        <v>-90</v>
      </c>
      <c r="F33" s="41"/>
      <c r="G33" s="41"/>
      <c r="H33" s="42"/>
      <c r="I33" s="12"/>
      <c r="J33" s="81"/>
      <c r="K33" s="81"/>
    </row>
    <row r="34" spans="1:11" s="32" customFormat="1" x14ac:dyDescent="0.15">
      <c r="A34" s="28"/>
      <c r="B34" s="29" t="s">
        <v>25</v>
      </c>
      <c r="C34" s="10" t="s">
        <v>32</v>
      </c>
      <c r="D34" s="11"/>
      <c r="E34" s="41">
        <v>-180</v>
      </c>
      <c r="F34" s="41"/>
      <c r="G34" s="41"/>
      <c r="H34" s="42"/>
      <c r="I34" s="12"/>
      <c r="J34" s="81"/>
      <c r="K34" s="81"/>
    </row>
    <row r="35" spans="1:11" s="22" customFormat="1" x14ac:dyDescent="0.15">
      <c r="A35" s="9"/>
      <c r="B35" s="29" t="s">
        <v>10</v>
      </c>
      <c r="C35" s="10" t="s">
        <v>33</v>
      </c>
      <c r="D35" s="11"/>
      <c r="E35" s="41">
        <v>-30</v>
      </c>
      <c r="F35" s="41"/>
      <c r="G35" s="41"/>
      <c r="H35" s="42"/>
      <c r="I35" s="12"/>
      <c r="J35" s="69"/>
      <c r="K35" s="69"/>
    </row>
    <row r="36" spans="1:11" x14ac:dyDescent="0.15">
      <c r="A36" s="1"/>
      <c r="D36" s="7"/>
      <c r="E36" s="52"/>
      <c r="F36" s="52"/>
      <c r="G36" s="52"/>
      <c r="H36" s="54"/>
      <c r="I36" s="76"/>
      <c r="J36" s="77"/>
      <c r="K36" s="77"/>
    </row>
    <row r="37" spans="1:11" ht="19" customHeight="1" thickBot="1" x14ac:dyDescent="0.2">
      <c r="A37" s="1" t="s">
        <v>34</v>
      </c>
      <c r="D37" s="34"/>
      <c r="E37" s="82">
        <f>E24+E28-E32-E29</f>
        <v>240</v>
      </c>
      <c r="F37" s="82">
        <f>F24+F28-F32-F29</f>
        <v>-19.25</v>
      </c>
      <c r="G37" s="82">
        <f>G24+G28-G32-G29</f>
        <v>-19.25</v>
      </c>
      <c r="H37" s="82">
        <f>H24+H28-H32-H29</f>
        <v>-19.25</v>
      </c>
      <c r="J37" s="83">
        <f>J24+J28-J32-J29</f>
        <v>0</v>
      </c>
      <c r="K37" s="83">
        <f>K24+K28-K32-K29</f>
        <v>-19.25</v>
      </c>
    </row>
    <row r="38" spans="1:11" s="22" customFormat="1" x14ac:dyDescent="0.15">
      <c r="A38" s="9"/>
      <c r="B38" s="29"/>
      <c r="C38" s="10"/>
      <c r="D38" s="11"/>
      <c r="E38" s="12"/>
      <c r="F38" s="12"/>
      <c r="G38" s="12"/>
      <c r="H38" s="84"/>
      <c r="I38" s="12"/>
      <c r="J38" s="3"/>
      <c r="K38" s="3"/>
    </row>
    <row r="39" spans="1:11" ht="14" customHeight="1" x14ac:dyDescent="0.15">
      <c r="A39" s="1" t="s">
        <v>49</v>
      </c>
      <c r="D39" s="7"/>
      <c r="E39" s="76"/>
      <c r="F39" s="76"/>
      <c r="G39" s="76"/>
      <c r="H39" s="85">
        <f>-PV(D5,J5-H7,J37)+K37/D5</f>
        <v>-192.5</v>
      </c>
      <c r="I39" s="76"/>
    </row>
    <row r="40" spans="1:11" x14ac:dyDescent="0.15">
      <c r="A40" s="1"/>
      <c r="D40" s="7"/>
      <c r="E40" s="76"/>
      <c r="F40" s="76"/>
      <c r="G40" s="76"/>
      <c r="I40" s="76"/>
    </row>
    <row r="41" spans="1:11" ht="14" customHeight="1" x14ac:dyDescent="0.15">
      <c r="A41" s="1" t="s">
        <v>50</v>
      </c>
      <c r="D41" s="34"/>
      <c r="E41" s="86">
        <f>E37</f>
        <v>240</v>
      </c>
      <c r="F41" s="86">
        <f>F37</f>
        <v>-19.25</v>
      </c>
      <c r="G41" s="86">
        <f>G37</f>
        <v>-19.25</v>
      </c>
      <c r="H41" s="86">
        <f>H37+H39</f>
        <v>-211.75</v>
      </c>
    </row>
    <row r="42" spans="1:11" x14ac:dyDescent="0.15">
      <c r="B42" s="7"/>
      <c r="C42" s="7"/>
    </row>
    <row r="43" spans="1:11" x14ac:dyDescent="0.15">
      <c r="B43" s="7"/>
      <c r="C43" s="7"/>
    </row>
    <row r="44" spans="1:11" x14ac:dyDescent="0.15">
      <c r="B44" s="7"/>
      <c r="C44" s="7"/>
    </row>
    <row r="45" spans="1:11" x14ac:dyDescent="0.15">
      <c r="B45" s="7"/>
      <c r="C45" s="7"/>
    </row>
    <row r="46" spans="1:11" x14ac:dyDescent="0.15">
      <c r="B46" s="7"/>
      <c r="C46" s="7"/>
    </row>
    <row r="47" spans="1:11" x14ac:dyDescent="0.15">
      <c r="B47" s="7"/>
      <c r="C47" s="7"/>
    </row>
    <row r="48" spans="1:11" x14ac:dyDescent="0.15">
      <c r="B48" s="7"/>
      <c r="C48" s="7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Plata FCF</vt:lpstr>
      <vt:lpstr>White Nile salvage</vt:lpstr>
      <vt:lpstr>White Nile annuity</vt:lpstr>
      <vt:lpstr>White Nile perpetuity</vt:lpstr>
      <vt:lpstr>Yellow</vt:lpstr>
      <vt:lpstr>Yellow non-cap holding</vt:lpstr>
    </vt:vector>
  </TitlesOfParts>
  <Company>Mass Inst of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Goentzel</dc:creator>
  <cp:lastModifiedBy>Microsoft Office User</cp:lastModifiedBy>
  <dcterms:created xsi:type="dcterms:W3CDTF">2015-10-25T03:02:15Z</dcterms:created>
  <dcterms:modified xsi:type="dcterms:W3CDTF">2017-11-01T20:40:14Z</dcterms:modified>
</cp:coreProperties>
</file>