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alex/Projects/eksp/slides/yami2/src/"/>
    </mc:Choice>
  </mc:AlternateContent>
  <bookViews>
    <workbookView xWindow="0" yWindow="460" windowWidth="25600" windowHeight="14520" tabRatio="500" activeTab="2"/>
  </bookViews>
  <sheets>
    <sheet name="lines of code_EDIT" sheetId="1" r:id="rId1"/>
    <sheet name="dropoff" sheetId="2" r:id="rId2"/>
    <sheet name="Lines of code" sheetId="3" r:id="rId3"/>
    <sheet name="Lines of Code 2 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5" i="3" l="1"/>
  <c r="B61" i="3"/>
  <c r="B43" i="3"/>
  <c r="B38" i="3"/>
  <c r="B37" i="3"/>
  <c r="B28" i="3"/>
  <c r="C9" i="2"/>
  <c r="C10" i="2"/>
  <c r="C11" i="2"/>
  <c r="Q69" i="1"/>
  <c r="Q68" i="1"/>
  <c r="Q67" i="1"/>
  <c r="Q66" i="1"/>
  <c r="Q65" i="1"/>
  <c r="Q64" i="1"/>
  <c r="Q63" i="1"/>
  <c r="Q62" i="1"/>
  <c r="Q61" i="1"/>
  <c r="B60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B45" i="1"/>
  <c r="Q45" i="1"/>
  <c r="Q44" i="1"/>
  <c r="Q43" i="1"/>
  <c r="Q42" i="1"/>
  <c r="B41" i="1"/>
  <c r="Q41" i="1"/>
  <c r="B40" i="1"/>
  <c r="Q40" i="1"/>
  <c r="Q39" i="1"/>
  <c r="Q38" i="1"/>
  <c r="Q37" i="1"/>
  <c r="Q36" i="1"/>
  <c r="Q35" i="1"/>
  <c r="Q34" i="1"/>
  <c r="Q33" i="1"/>
  <c r="Q32" i="1"/>
  <c r="Q31" i="1"/>
  <c r="B30" i="1"/>
  <c r="Q30" i="1"/>
  <c r="Q29" i="1"/>
  <c r="Q27" i="1"/>
  <c r="Q26" i="1"/>
  <c r="Q24" i="1"/>
  <c r="Q23" i="1"/>
  <c r="Q22" i="1"/>
  <c r="Q21" i="1"/>
  <c r="Q19" i="1"/>
  <c r="Q17" i="1"/>
  <c r="Q16" i="1"/>
  <c r="Q15" i="1"/>
</calcChain>
</file>

<file path=xl/sharedStrings.xml><?xml version="1.0" encoding="utf-8"?>
<sst xmlns="http://schemas.openxmlformats.org/spreadsheetml/2006/main" count="596" uniqueCount="273">
  <si>
    <t>Lines of Code</t>
  </si>
  <si>
    <t>Lines of code is a way of measuring the size of a computer program (some software) by counting the lines of text in the program's source code. The source code is the instructions written by prgrammers telling the computer what to do.</t>
  </si>
  <si>
    <t>million lines of code</t>
  </si>
  <si>
    <t>detail</t>
  </si>
  <si>
    <t>notes</t>
  </si>
  <si>
    <t>source</t>
  </si>
  <si>
    <t>link</t>
  </si>
  <si>
    <t>source 2</t>
  </si>
  <si>
    <t>pixel length of bar</t>
  </si>
  <si>
    <t>lower limit (if applicable)</t>
  </si>
  <si>
    <t>upper limit (if applicable)</t>
  </si>
  <si>
    <t>iOS app - simple game</t>
  </si>
  <si>
    <t>app</t>
  </si>
  <si>
    <t>10,000  LOC. Imangi is a word game app, same people also made Temple Run</t>
  </si>
  <si>
    <t>iPhoneDevSDK</t>
  </si>
  <si>
    <t>http://iphonedevsdk.com/forum/iphone-sdk-development/3948-average-time-spent-creating-an-app-poll.html</t>
  </si>
  <si>
    <t>Unix v 1.0 (1971)</t>
  </si>
  <si>
    <t>http://www.thegamersblog.com/10-facts-you-may-not-know-about-world-of-warcraft/</t>
  </si>
  <si>
    <t>Win32/Simile virus</t>
  </si>
  <si>
    <t>virus</t>
  </si>
  <si>
    <t>a metamorphic (very complex) computer virus, released 2002 had 14000 LOC</t>
  </si>
  <si>
    <t>Wikipedia, Security Response</t>
  </si>
  <si>
    <t>http://en.wikipedia.org/wiki/Computer_virus</t>
  </si>
  <si>
    <t>http://securityresponse.symantec.com/avcenter/reference/simile.pdf</t>
  </si>
  <si>
    <t>iOS app - photo editing</t>
  </si>
  <si>
    <t>39,924 LOC. Camera Genius is a photo editing app.</t>
  </si>
  <si>
    <t>CodeGoo</t>
  </si>
  <si>
    <t>http://blog.codegoo.com/post/2794720594/whats-involved-in-building-an-iphone-app</t>
  </si>
  <si>
    <t>Pacemaker</t>
  </si>
  <si>
    <t>the software in a heart pacemaker</t>
  </si>
  <si>
    <t>Coverity infographic, MathWorks.com</t>
  </si>
  <si>
    <t>http://insideevs.com/infographic-chevy-volt-has-10-million-lines-of-code-f-22-raptor-only-has-1-7-million/</t>
  </si>
  <si>
    <t>http://www.mathworks.co.uk/company/newsletters/articles/university-of-pennsylvania-develops-electrophysiological-heart-model-for-real-time-closed-loop-testing-of-pacemakers.html</t>
  </si>
  <si>
    <t>Photoshop v1 (1990)</t>
  </si>
  <si>
    <t>Slashdot</t>
  </si>
  <si>
    <t>http://developers.slashdot.org/story/13/02/14/1323254/for-your-inspection-source-code-for-photoshop-10</t>
  </si>
  <si>
    <t>Camino</t>
  </si>
  <si>
    <t>browser</t>
  </si>
  <si>
    <t>Ohloh</t>
  </si>
  <si>
    <t>http://www.ohloh.net/p/mozilla/analyses/latest/languages_summary</t>
  </si>
  <si>
    <t>Quake 3 engine</t>
  </si>
  <si>
    <t>computer game</t>
  </si>
  <si>
    <t>310000 LOC computer game.</t>
  </si>
  <si>
    <t>Quora</t>
  </si>
  <si>
    <t>http://www.quora.com/Computer-Programming/About-how-many-lines-of-code-is-a-typical-computer-game-such-as-Starcraft-or-Counter-Strike</t>
  </si>
  <si>
    <t>Space Shuttle</t>
  </si>
  <si>
    <t>primary flight software</t>
  </si>
  <si>
    <t>Nasa</t>
  </si>
  <si>
    <t>www.nasa.gov/mission_pages/shuttle/.../flyfeature_shuttlecomputers.html‎</t>
  </si>
  <si>
    <t>18000 pages of printed text</t>
  </si>
  <si>
    <t>on typical 20-pound paper, would be a stack 6 feet tall</t>
  </si>
  <si>
    <t>Embedded</t>
  </si>
  <si>
    <t>http://www.embedded.com/electronics-blogs/break-points/4026827/A-Million-Lines-of-Code</t>
  </si>
  <si>
    <t>Crysis</t>
  </si>
  <si>
    <t>game</t>
  </si>
  <si>
    <t>War And Peace x 14, Ulysses x 25, The Catcher in The Rye x 63</t>
  </si>
  <si>
    <t>Syphilis</t>
  </si>
  <si>
    <t>Treponema pallidum, the bacteria that causes Syphilis (1039 genes and 1,138,011 base pairs)</t>
  </si>
  <si>
    <t>Kimball's Biology Pages</t>
  </si>
  <si>
    <t>http://users.rcn.com/jkimball.ma.ultranet/BiologyPages/G/GenomeSizes.html</t>
  </si>
  <si>
    <t>Age of Empires Online</t>
  </si>
  <si>
    <t>Wikipedia</t>
  </si>
  <si>
    <t>http://en.wikipedia.org/wiki/Age_of_Empires_Online</t>
  </si>
  <si>
    <t>CESM Community Earth System Model</t>
  </si>
  <si>
    <t>Climate model from the National Center for Atmospheric Research</t>
  </si>
  <si>
    <t>Daily Camera</t>
  </si>
  <si>
    <t>http://www.dailycamera.com/news/ci_15820781</t>
  </si>
  <si>
    <t>F-22 Raptor</t>
  </si>
  <si>
    <t>Coverity inforgraphic</t>
  </si>
  <si>
    <t>Linux Kernel 2.2.0 (1999)</t>
  </si>
  <si>
    <t>increase in code relative to previous version: 289%</t>
  </si>
  <si>
    <t>http://en.wikipedia.org/wiki/Linux_kernel</t>
  </si>
  <si>
    <t>Hubble Space Telescope</t>
  </si>
  <si>
    <t>NYTImes</t>
  </si>
  <si>
    <t>http://www.nytimes.com/1989/02/19/us/excitement-and-dismay-at-space-telescope-center.html?src=pm</t>
  </si>
  <si>
    <t>Unreal Engine 3</t>
  </si>
  <si>
    <t>Lines of code de-bugged in the Jurassic Park network by Dennis Nedry</t>
  </si>
  <si>
    <t>He's totally unappreciated in his time</t>
  </si>
  <si>
    <t>Jurassic Park</t>
  </si>
  <si>
    <t>Windows 3.1 (1992)</t>
  </si>
  <si>
    <t>CNET</t>
  </si>
  <si>
    <t>http://news.cnet.com/The-root-of-the-problem-Bad-software/2008-1082_3-276316.html</t>
  </si>
  <si>
    <t>Drones (control software)</t>
  </si>
  <si>
    <t>Wired</t>
  </si>
  <si>
    <t>http://www.wired.com/dangerroom/2012/11/navy-killer-drone/</t>
  </si>
  <si>
    <t>ROOT software (at the LHC)</t>
  </si>
  <si>
    <t>ROOT, a software program used by CERN's physicists to store, analyze, and visualize petabytes of data about the LHC experiment</t>
  </si>
  <si>
    <t>Coverity</t>
  </si>
  <si>
    <t>http://www.coverity.com/company/press-releases/read/cern-chooses-coverity-to-ensure-accuracy-of-large-hadron-collider-software-html</t>
  </si>
  <si>
    <t>Photoshop CS 6 (2012)</t>
  </si>
  <si>
    <t>PC World</t>
  </si>
  <si>
    <t>http://www.pcworld.com/article/2028315/computer-history-museum-shares-original-photoshop-code.html</t>
  </si>
  <si>
    <t>http://scottkelby.com/2012/photoshop-cs6-from-the-inside/</t>
  </si>
  <si>
    <t>Windows NT 3.1 (1993)</t>
  </si>
  <si>
    <t>operating system</t>
  </si>
  <si>
    <t>Knowing .net</t>
  </si>
  <si>
    <t>http://www.knowing.net/index.php/2005/12/06/how-many-lines-of-code-in-windows/</t>
  </si>
  <si>
    <t>HD DVD Players on XBox</t>
  </si>
  <si>
    <t>Microsoft Blog</t>
  </si>
  <si>
    <t>http://blogs.msdn.com/b/xboxteam/archive/2006/11/03/emergence-day.aspx</t>
  </si>
  <si>
    <t>HealthCare.gov - needed to repair</t>
  </si>
  <si>
    <t>website</t>
  </si>
  <si>
    <t>"Obamacare online enrollment system might actually need 5 million lines of code to be rewritten just to repair the problems encountered on the site"</t>
  </si>
  <si>
    <t>Examiner</t>
  </si>
  <si>
    <t>http://www.examiner.com/article/code-blue-obamacare-online-system-needs-massive-re-write-to-work?cid=rss</t>
  </si>
  <si>
    <t>Mars Curiosity Rover</t>
  </si>
  <si>
    <t>http://slashdot.org/topic/bi/mars-rover-curiosity-less-brainpower-than-apples-iphone-5/</t>
  </si>
  <si>
    <t>Linux kernel 2.6.0 (2003)</t>
  </si>
  <si>
    <t>only wiki source</t>
  </si>
  <si>
    <t>http://en.wikipedia.org/wiki/Source_lines_of_code</t>
  </si>
  <si>
    <t>Google Chrome (estimate 2) (2011)</t>
  </si>
  <si>
    <t>http://www.quora.com/Google-Chrome/How-many-lines-of-code-is-Google-Chrome</t>
  </si>
  <si>
    <t>World of WarCraft (Server)</t>
  </si>
  <si>
    <t>GamesspotUK</t>
  </si>
  <si>
    <t>http://uk.gamespot.com/news/blizzard-outlines-massive-effort-behind-world-of-warcraft-6228615</t>
  </si>
  <si>
    <t>Windows XP Service Pack 1</t>
  </si>
  <si>
    <t>https://www.google.co.uk/url?sa=t&amp;rct=j&amp;q=&amp;esrc=s&amp;source=web&amp;cd=10&amp;ved=0CH4QFjAJ&amp;url=https%3A%2F%2Fblogs.msdn.com%2Fcfs-filesystemfile.ashx%2F__key%2Fcommunityserver-components-postattachments%2F00-01-37-62-23%2FAPSECVer4.doc&amp;ei=EvprUvHPEYnX7Abo6oGYBA&amp;usg=AFQjCNHfjdSfZAYMsMFoMKy1eSk482RKeA&amp;sig2=J2mxvNHzAqVdA8SX3XPAsQ&amp;bvm=bv.55123115,d.ZGU&amp;cad=rja</t>
  </si>
  <si>
    <t>Boeing 787</t>
  </si>
  <si>
    <t>Avionics and online support systems</t>
  </si>
  <si>
    <t>Google Chrome</t>
  </si>
  <si>
    <t>http://www.ohloh.net/p/chrome/analyses/latest/languages_summary</t>
  </si>
  <si>
    <t>Windows NT 3.5 (1994)</t>
  </si>
  <si>
    <t>increase in code relative to previous version: 166%</t>
  </si>
  <si>
    <t>Windows NT 3.51 (1995)</t>
  </si>
  <si>
    <t>Firefox</t>
  </si>
  <si>
    <t>Chevy Volt (electric car)</t>
  </si>
  <si>
    <t>Coverity inforgraphic, SmartPlanet</t>
  </si>
  <si>
    <t>http://www.smartplanet.com/blog/smart-takes/gms-volt-10-million-lines-of-code/12006</t>
  </si>
  <si>
    <t>Intuit Quickbooks</t>
  </si>
  <si>
    <t>http://developers.slashdot.org/story/12/07/31/0052230/how-intuit-manages-10-million-lines-of-code</t>
  </si>
  <si>
    <t>Windows NT 4.0 (1996)</t>
  </si>
  <si>
    <t>operating system. increase in code relative to previous version: 153%</t>
  </si>
  <si>
    <t>Android</t>
  </si>
  <si>
    <t>including 3 million lines of XML, 2.8 million lines of C, 2.1 million lines of Java, and 1.75 million lines of C++</t>
  </si>
  <si>
    <t>XDA Developers Forum</t>
  </si>
  <si>
    <t>http://forum.xda-developers.com/wiki/Android</t>
  </si>
  <si>
    <t>Mozilla Core</t>
  </si>
  <si>
    <t>code libraries used by all Mozilla apps like Firefox</t>
  </si>
  <si>
    <t>MySQL</t>
  </si>
  <si>
    <t>database format</t>
  </si>
  <si>
    <t>Boeing 787, total flight software</t>
  </si>
  <si>
    <t>Total flight software</t>
  </si>
  <si>
    <t>NYC Aviator</t>
  </si>
  <si>
    <t>http://www.nycaviation.com/2011/09/fun-facts-revealed-at-boeings-787-technical-panel/</t>
  </si>
  <si>
    <t>Android (upper estimate)</t>
  </si>
  <si>
    <t>Linux 3.1 (recent version, 2013)</t>
  </si>
  <si>
    <t>increase in code relative to previous version: 288%</t>
  </si>
  <si>
    <t>http://news.cnet.com/8301-1035_3-57603216-94/linux-development-by-the-numbers-big-and-getting-bigger/</t>
  </si>
  <si>
    <t>Apache Open Office</t>
  </si>
  <si>
    <t>open source office productivity software</t>
  </si>
  <si>
    <t>F-35 Fighter</t>
  </si>
  <si>
    <t>NYT says 3.5m. Wired says 24 million (http://www.wired.com/dangerroom/2012/11/marines-jsf/)</t>
  </si>
  <si>
    <t>http://www.nytimes.com/2004/11/28/business/yourmoney/28lock.html?adxnnl=1&amp;pagewanted=print&amp;adxnnlx=1382805279-iJ9/V1NXb4+48FP0fFa2OA</t>
  </si>
  <si>
    <t>Microsoft Office (2001)</t>
  </si>
  <si>
    <t>http://news.cnet.com/Microsoft-to-release-Mac-OS-X-Office-in-fall/2100-1040_3-250792.html</t>
  </si>
  <si>
    <t>Windows 2000 (2000)</t>
  </si>
  <si>
    <t>increase in code relative to previous version: 1160%</t>
  </si>
  <si>
    <t>or more</t>
  </si>
  <si>
    <t>Microsoft Office for Mac (2006)</t>
  </si>
  <si>
    <t>office productivity software for use with Mac</t>
  </si>
  <si>
    <t>MSDN Blog</t>
  </si>
  <si>
    <t>http://blogs.msdn.com/b/macmojo/archive/2006/11/03/it-s-all-in-the-numbers.aspx</t>
  </si>
  <si>
    <t>Symbian</t>
  </si>
  <si>
    <t>mobile phone programming language</t>
  </si>
  <si>
    <t>Windows 7</t>
  </si>
  <si>
    <t>http://www.quora.com/Windows-8/How-many-lines-of-code-is-in-Microsoft-Windows-8</t>
  </si>
  <si>
    <t>Windows XP (2001)</t>
  </si>
  <si>
    <t>operating system. increase in code relative to previous version: 138%</t>
  </si>
  <si>
    <t>Microsoft Office (2013)</t>
  </si>
  <si>
    <t>office productivity software for use with Windows</t>
  </si>
  <si>
    <t>PC Mag</t>
  </si>
  <si>
    <t>http://www.pcmag.com/article2/0,2817,2418117,00.asp</t>
  </si>
  <si>
    <t>Large Hadron Collider</t>
  </si>
  <si>
    <t>http://www.theregister.co.uk/2011/09/22/cern_coverity/</t>
  </si>
  <si>
    <t>Microsoft Visual Studio 2012</t>
  </si>
  <si>
    <t>http://blogs.msdn.com/b/visualstudio/archive/2012/06/20/the-visual-studio-2012-feedback-tool-a-better-way-to-submit-bugs.aspx</t>
  </si>
  <si>
    <t>Windows Vista (2007)</t>
  </si>
  <si>
    <t>increase in code relative to previous version: 125%</t>
  </si>
  <si>
    <t>http://www.nytimes.com/2006/03/27/technology/27soft.html?adxnnl=1&amp;pagewanted=all&amp;adxnnlx=1382805118-0jnNRGXEVPip3xoW+BDp8Q</t>
  </si>
  <si>
    <t>Facebook (without backend code)</t>
  </si>
  <si>
    <t>note from the source: "The new count includes the entire git repository: data, binaries, third-party and all. Thanks to Adam Hupp for pointing this out to me. The number is from running git ls-files"</t>
  </si>
  <si>
    <t>http://www.quora.com/Facebook-Engineering/How-many-lines-of-code-is-Facebook</t>
  </si>
  <si>
    <t>US Army's Future Combat System</t>
  </si>
  <si>
    <t>http://www.wired.com/dangerroom/2008/01/army-futures-so/</t>
  </si>
  <si>
    <t>Debian 5.0 codebase</t>
  </si>
  <si>
    <t>Mac OS X 10.4</t>
  </si>
  <si>
    <t>Engadget</t>
  </si>
  <si>
    <t>http://www.engadget.com/2006/08/07/live-from-wwdc-2006-steve-jobs-keynote/</t>
  </si>
  <si>
    <t>Software in typical new car, 2013</t>
  </si>
  <si>
    <t>http://www.wired.com/autopia/2012/12/automotive-os-war/</t>
  </si>
  <si>
    <t>Debian 5.0 (all software in package)</t>
  </si>
  <si>
    <t>Debain is an operating system which is composed of free software</t>
  </si>
  <si>
    <t>Debain Counting</t>
  </si>
  <si>
    <t>http://debian-counting.libresoft.es/</t>
  </si>
  <si>
    <t>Healthcare.gov</t>
  </si>
  <si>
    <t>NY  Times</t>
  </si>
  <si>
    <t>http://www.nytimes.com/2013/10/21/us/insurance-site-seen-needing-weeks-to-fix.html?pagewanted=all&amp;_r=0</t>
  </si>
  <si>
    <t>Lines of code is a way of measuring the size of a computer program (some software) by counting the lines of text in the program's source code. The source code is the instructions written by programmers telling the computer what to do.</t>
  </si>
  <si>
    <t>The more lines of code = the more complex the program and the more time it takes to write it, but not necessarily the more efficient or advanced. So it's a measure of productivity and complexity, but not the only one.</t>
  </si>
  <si>
    <t>Statistically, more lines of code equals more bugs (defects or mistakes)</t>
  </si>
  <si>
    <t>http://www.techrepublic.com/blog/it-security/the-danger-of-complexity-more-code-more-bugs/</t>
  </si>
  <si>
    <t>Human genome?</t>
  </si>
  <si>
    <t>6×10^9 base pairs/diploid genome x 1 byte/4 base pairs = 1.5×10^9 bytes or 1.5 Gigabytes,</t>
  </si>
  <si>
    <t>http://bitesizebio.com/articles/how-much-information-is-stored-in-the-human-genome/</t>
  </si>
  <si>
    <t>using 3.3 billion instead...</t>
  </si>
  <si>
    <t>diploid genome, base pairs</t>
  </si>
  <si>
    <t>a single byte (or 8 bits) can represent 4 DNA base pairs.  x 1 byte/4 base pairs. bytes</t>
  </si>
  <si>
    <t>in GB</t>
  </si>
  <si>
    <t>how many lines of code is 1.54 GB?</t>
  </si>
  <si>
    <t>Potentially good source but quite hard to navigate/understand</t>
  </si>
  <si>
    <t>Computer virus (worm)</t>
  </si>
  <si>
    <t>Wikihow has instructions how to make a simple worm virus with 2 lines of code</t>
  </si>
  <si>
    <t>Wikihow</t>
  </si>
  <si>
    <t>http://www.wikihow.com/Make-an-Easy-Worm-Virus-With-Two-Lines-of-Code</t>
  </si>
  <si>
    <t>Ubuntu</t>
  </si>
  <si>
    <t>Unreal 3 engine</t>
  </si>
  <si>
    <t>Windows 3.1</t>
  </si>
  <si>
    <t>Large Hadron Collider (ROOT software, pre-bug fixing)</t>
  </si>
  <si>
    <t>The Register blog</t>
  </si>
  <si>
    <t>Drones</t>
  </si>
  <si>
    <t>Facebook (Android codebase)</t>
  </si>
  <si>
    <t>Windows NT 3.1</t>
  </si>
  <si>
    <t>HealthCare.gov</t>
  </si>
  <si>
    <t>Mars Curiosity Probe</t>
  </si>
  <si>
    <t>Mars Rover Curiosity</t>
  </si>
  <si>
    <t>Linux kernel 2.6.0</t>
  </si>
  <si>
    <t>Chevy Volt (electri car)</t>
  </si>
  <si>
    <t>Linux kernel 2.6.29</t>
  </si>
  <si>
    <t>Linux kernel 2.6.32</t>
  </si>
  <si>
    <t>H Online</t>
  </si>
  <si>
    <t>http://www.h-online.com/open/features/What-s-new-in-Linux-2-6-32-872271.html</t>
  </si>
  <si>
    <t>Linux kernel 2.6.35</t>
  </si>
  <si>
    <t>The Linux Foundation</t>
  </si>
  <si>
    <t>http://go.linuxfoundation.org/who-writes-linux-2012</t>
  </si>
  <si>
    <t>Linux kernel 3.6</t>
  </si>
  <si>
    <t>http://www.h-online.com/open/features/What-s-new-in-Linux-3-6-1714690.html?page=3</t>
  </si>
  <si>
    <t>Linux Kernel</t>
  </si>
  <si>
    <t>Linux 3.1</t>
  </si>
  <si>
    <t>Mac Office in 2006</t>
  </si>
  <si>
    <t>Windows XP</t>
  </si>
  <si>
    <t>MS Office</t>
  </si>
  <si>
    <t>Large Hadron Collider (ROOT software)</t>
  </si>
  <si>
    <t>LOC in ROOT, a software program used by CERN's physicists to store, analyze, and visualize petabytes of data about the LHC experiment</t>
  </si>
  <si>
    <t>Windows Server 2003</t>
  </si>
  <si>
    <t>Windows Vista</t>
  </si>
  <si>
    <t>Debian 2.2</t>
  </si>
  <si>
    <t>Debian 3.0</t>
  </si>
  <si>
    <t>Debian 3.1</t>
  </si>
  <si>
    <t>Debian 4.0</t>
  </si>
  <si>
    <t>Debian 5.0</t>
  </si>
  <si>
    <t>Python</t>
  </si>
  <si>
    <t>programming language</t>
  </si>
  <si>
    <t>http://www.ohloh.net/languages/python</t>
  </si>
  <si>
    <t>PHP</t>
  </si>
  <si>
    <t>http://www.ohloh.net/languages/php</t>
  </si>
  <si>
    <t>Apple iOS different versions</t>
  </si>
  <si>
    <t>-</t>
  </si>
  <si>
    <t>mobile operating system</t>
  </si>
  <si>
    <t>Windows 8</t>
  </si>
  <si>
    <t>Lines of Code in social/economic terms</t>
  </si>
  <si>
    <t>223 person-years</t>
  </si>
  <si>
    <t>Darwin needed just 1.5 person-years to write The Origin of the Species. Scale that to the 26 copies equal in length of a million lines of code, and it appears writing code is some 6 times more time-consuming than writing a revolutionary scientific tome.</t>
  </si>
  <si>
    <t>67 people working for 40 months</t>
  </si>
  <si>
    <t>A million lines of code will occupy 67 people (including testers, tech writers, developers, etc) for 40 months</t>
  </si>
  <si>
    <t>$20m to $40m</t>
  </si>
  <si>
    <t>price</t>
  </si>
  <si>
    <t>A million lines of code costs $20m to $40m. That's one or two 60s-era F-4 fighter jets (in today's dollars), a tenth of an F-22, a thousand cars or more (in America), nearly 20,000 Tata Nano cars, ten million gallons of gas, seven times the inflation-adjusted cost of the Eniac, and a million times the cost of the flash chips it lives in</t>
  </si>
  <si>
    <t>price (1 line of code)</t>
  </si>
  <si>
    <t>$15 = 1 line of code "with skimpy design packages and skimpy testing." (methodoology used - divide cost by size)</t>
  </si>
  <si>
    <t>Better Embedded System SW</t>
  </si>
  <si>
    <t>http://betterembsw.blogspot.co.uk/2010/10/embedded-software-costs-15-40-per-line.html</t>
  </si>
  <si>
    <t>price (1 line of good code)</t>
  </si>
  <si>
    <t>$40 = 1 line of relatively robust, industry-suitable line of code. (methodoology used - divide cost by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</si>
</sst>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56" x14ac:knownFonts="1">
    <font>
      <sz val="10"/>
      <color rgb="FF000000"/>
      <name val="Arial"/>
    </font>
    <font>
      <sz val="9"/>
      <color rgb="FFFF00FF"/>
      <name val="Arial"/>
    </font>
    <font>
      <sz val="9"/>
      <color rgb="FFFF00FF"/>
      <name val="Arial"/>
    </font>
    <font>
      <b/>
      <sz val="9"/>
      <color rgb="FF999999"/>
      <name val="Arial"/>
    </font>
    <font>
      <sz val="10"/>
      <color rgb="FFB7B7B7"/>
      <name val="Arial"/>
    </font>
    <font>
      <sz val="9"/>
      <color rgb="FFB7B7B7"/>
      <name val="Arial"/>
    </font>
    <font>
      <sz val="9"/>
      <color rgb="FF000000"/>
      <name val="Arial"/>
    </font>
    <font>
      <sz val="9"/>
      <color rgb="FF999999"/>
      <name val="Arial"/>
    </font>
    <font>
      <sz val="9"/>
      <color rgb="FF9900FF"/>
      <name val="Arial"/>
    </font>
    <font>
      <sz val="9"/>
      <color rgb="FF93C47D"/>
      <name val="Arial"/>
    </font>
    <font>
      <sz val="9"/>
      <color rgb="FF000000"/>
      <name val="Arial"/>
    </font>
    <font>
      <b/>
      <sz val="9"/>
      <color rgb="FFB7B7B7"/>
      <name val="Arial"/>
    </font>
    <font>
      <sz val="9"/>
      <color rgb="FFFF00FF"/>
      <name val="Arial"/>
    </font>
    <font>
      <sz val="9"/>
      <color rgb="FFFF00FF"/>
      <name val="Arial"/>
    </font>
    <font>
      <b/>
      <sz val="9"/>
      <color rgb="FF000000"/>
      <name val="Arial"/>
    </font>
    <font>
      <b/>
      <sz val="9"/>
      <color rgb="FF000000"/>
      <name val="Arial"/>
    </font>
    <font>
      <sz val="9"/>
      <color rgb="FF0000FF"/>
      <name val="Arial"/>
    </font>
    <font>
      <sz val="8"/>
      <color rgb="FFB7B7B7"/>
      <name val="Arial"/>
    </font>
    <font>
      <sz val="9"/>
      <color rgb="FFB7B7B7"/>
      <name val="Arial"/>
    </font>
    <font>
      <sz val="10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B7B7B7"/>
      <name val="Arial"/>
    </font>
    <font>
      <sz val="8"/>
      <color rgb="FFB7B7B7"/>
      <name val="Arial"/>
    </font>
    <font>
      <sz val="9"/>
      <color rgb="FF999999"/>
      <name val="Arial"/>
    </font>
    <font>
      <sz val="9"/>
      <color rgb="FF999999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9"/>
      <color rgb="FF000000"/>
      <name val="Arial"/>
    </font>
    <font>
      <sz val="8"/>
      <color rgb="FF999999"/>
      <name val="Arial"/>
    </font>
    <font>
      <sz val="10"/>
      <color rgb="FFB7B7B7"/>
      <name val="Arial"/>
    </font>
    <font>
      <sz val="9"/>
      <color rgb="FFB7B7B7"/>
      <name val="Arial"/>
    </font>
    <font>
      <b/>
      <sz val="9"/>
      <color rgb="FFB7B7B7"/>
      <name val="Arial"/>
    </font>
    <font>
      <b/>
      <sz val="9"/>
      <color rgb="FF000000"/>
      <name val="Arial"/>
    </font>
    <font>
      <sz val="9"/>
      <color rgb="FF6AA84F"/>
      <name val="Arial"/>
    </font>
    <font>
      <sz val="9"/>
      <color rgb="FFFF00FF"/>
      <name val="Arial"/>
    </font>
    <font>
      <sz val="8"/>
      <color rgb="FF000000"/>
      <name val="Arial"/>
    </font>
    <font>
      <sz val="9"/>
      <color rgb="FF9900FF"/>
      <name val="Arial"/>
    </font>
    <font>
      <sz val="9"/>
      <color rgb="FF0000FF"/>
      <name val="Arial"/>
    </font>
    <font>
      <sz val="9"/>
      <color rgb="FF000000"/>
      <name val="Arial"/>
    </font>
    <font>
      <sz val="10"/>
      <color rgb="FF999999"/>
      <name val="Arial"/>
    </font>
    <font>
      <sz val="9"/>
      <color rgb="FF000000"/>
      <name val="Arial"/>
    </font>
    <font>
      <sz val="9"/>
      <color rgb="FF000000"/>
      <name val="Arial"/>
    </font>
    <font>
      <b/>
      <sz val="11"/>
      <color rgb="FF000000"/>
      <name val="Arial"/>
    </font>
    <font>
      <b/>
      <sz val="9"/>
      <color rgb="FFB7B7B7"/>
      <name val="Arial"/>
    </font>
    <font>
      <b/>
      <sz val="9"/>
      <color rgb="FF000000"/>
      <name val="Arial"/>
    </font>
    <font>
      <sz val="9"/>
      <color rgb="FF0000FF"/>
      <name val="Arial"/>
    </font>
    <font>
      <sz val="8"/>
      <color rgb="FF000000"/>
      <name val="Arial"/>
    </font>
    <font>
      <sz val="10"/>
      <color rgb="FF999999"/>
      <name val="Arial"/>
    </font>
    <font>
      <sz val="10"/>
      <color rgb="FFB7B7B7"/>
      <name val="Arial"/>
    </font>
    <font>
      <sz val="9"/>
      <color rgb="FFB7B7B7"/>
      <name val="Arial"/>
    </font>
    <font>
      <b/>
      <sz val="9"/>
      <color rgb="FF999999"/>
      <name val="Arial"/>
    </font>
    <font>
      <sz val="9"/>
      <color rgb="FFB7B7B7"/>
      <name val="Arial"/>
    </font>
    <font>
      <b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4" fontId="2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10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4" fontId="10" fillId="0" borderId="0" xfId="0" applyNumberFormat="1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horizontal="left" vertical="top"/>
    </xf>
    <xf numFmtId="4" fontId="14" fillId="0" borderId="0" xfId="0" applyNumberFormat="1" applyFont="1" applyAlignment="1">
      <alignment horizontal="left"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10" fontId="18" fillId="0" borderId="0" xfId="0" applyNumberFormat="1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vertical="top" wrapText="1"/>
    </xf>
    <xf numFmtId="4" fontId="21" fillId="0" borderId="0" xfId="0" applyNumberFormat="1" applyFont="1" applyAlignment="1">
      <alignment horizontal="left" vertical="top" wrapText="1"/>
    </xf>
    <xf numFmtId="3" fontId="22" fillId="0" borderId="0" xfId="0" applyNumberFormat="1" applyFont="1" applyAlignment="1">
      <alignment horizontal="left" vertical="top" wrapText="1"/>
    </xf>
    <xf numFmtId="0" fontId="23" fillId="0" borderId="0" xfId="0" applyFont="1" applyAlignment="1">
      <alignment horizontal="left" vertical="top"/>
    </xf>
    <xf numFmtId="4" fontId="24" fillId="0" borderId="0" xfId="0" applyNumberFormat="1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4" fontId="26" fillId="0" borderId="0" xfId="0" applyNumberFormat="1" applyFont="1" applyAlignment="1">
      <alignment vertical="top" wrapText="1"/>
    </xf>
    <xf numFmtId="0" fontId="27" fillId="0" borderId="0" xfId="0" applyFont="1" applyAlignment="1">
      <alignment horizontal="left" vertical="top" wrapText="1"/>
    </xf>
    <xf numFmtId="164" fontId="28" fillId="0" borderId="0" xfId="0" applyNumberFormat="1" applyFont="1" applyAlignment="1">
      <alignment horizontal="left" vertical="top" wrapText="1"/>
    </xf>
    <xf numFmtId="0" fontId="29" fillId="0" borderId="0" xfId="0" applyFont="1" applyAlignment="1">
      <alignment vertical="top" wrapText="1"/>
    </xf>
    <xf numFmtId="4" fontId="3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4" fontId="31" fillId="0" borderId="0" xfId="0" applyNumberFormat="1" applyFont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33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horizontal="left"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horizontal="left" vertical="top" wrapText="1"/>
    </xf>
    <xf numFmtId="0" fontId="38" fillId="0" borderId="0" xfId="0" applyFont="1" applyAlignment="1">
      <alignment horizontal="left" vertical="top" wrapText="1"/>
    </xf>
    <xf numFmtId="0" fontId="39" fillId="0" borderId="0" xfId="0" applyFont="1" applyAlignment="1">
      <alignment vertical="top" wrapText="1"/>
    </xf>
    <xf numFmtId="4" fontId="40" fillId="0" borderId="0" xfId="0" applyNumberFormat="1" applyFont="1" applyAlignment="1">
      <alignment horizontal="left" vertical="top" wrapText="1"/>
    </xf>
    <xf numFmtId="0" fontId="41" fillId="0" borderId="0" xfId="0" applyFont="1" applyAlignment="1">
      <alignment horizontal="left" vertical="top"/>
    </xf>
    <xf numFmtId="0" fontId="42" fillId="0" borderId="0" xfId="0" applyFont="1" applyAlignment="1">
      <alignment horizontal="left" vertical="top" wrapText="1"/>
    </xf>
    <xf numFmtId="0" fontId="43" fillId="0" borderId="0" xfId="0" applyFont="1" applyAlignment="1">
      <alignment horizontal="left" vertical="top" wrapText="1"/>
    </xf>
    <xf numFmtId="0" fontId="44" fillId="0" borderId="0" xfId="0" applyFont="1" applyAlignment="1">
      <alignment vertical="top" wrapText="1"/>
    </xf>
    <xf numFmtId="0" fontId="45" fillId="0" borderId="0" xfId="0" applyFont="1" applyAlignment="1">
      <alignment horizontal="left" vertical="top" wrapText="1"/>
    </xf>
    <xf numFmtId="0" fontId="46" fillId="0" borderId="0" xfId="0" applyFont="1" applyAlignment="1">
      <alignment horizontal="left" vertical="top"/>
    </xf>
    <xf numFmtId="4" fontId="47" fillId="0" borderId="0" xfId="0" applyNumberFormat="1" applyFont="1" applyAlignment="1">
      <alignment horizontal="left" vertical="top" wrapText="1"/>
    </xf>
    <xf numFmtId="0" fontId="48" fillId="0" borderId="0" xfId="0" applyFont="1" applyAlignment="1">
      <alignment horizontal="left" vertical="top"/>
    </xf>
    <xf numFmtId="0" fontId="49" fillId="0" borderId="0" xfId="0" applyFont="1" applyAlignment="1">
      <alignment horizontal="left" vertical="top"/>
    </xf>
    <xf numFmtId="4" fontId="50" fillId="0" borderId="0" xfId="0" applyNumberFormat="1" applyFont="1" applyAlignment="1">
      <alignment horizontal="left" vertical="top" wrapText="1"/>
    </xf>
    <xf numFmtId="0" fontId="51" fillId="0" borderId="0" xfId="0" applyFont="1" applyAlignment="1">
      <alignment horizontal="left" vertical="top"/>
    </xf>
    <xf numFmtId="0" fontId="52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4" fontId="53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54" fillId="0" borderId="0" xfId="0" applyFont="1" applyAlignment="1">
      <alignment vertical="top" wrapText="1"/>
    </xf>
    <xf numFmtId="0" fontId="5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workbookViewId="0">
      <pane ySplit="5" topLeftCell="A44" activePane="bottomLeft" state="frozen"/>
      <selection pane="bottomLeft" activeCell="A6" sqref="A6:B70"/>
    </sheetView>
  </sheetViews>
  <sheetFormatPr baseColWidth="10" defaultColWidth="17.1640625" defaultRowHeight="12.75" customHeight="1" x14ac:dyDescent="0.15"/>
  <cols>
    <col min="1" max="1" width="38.5" customWidth="1"/>
    <col min="2" max="2" width="10" customWidth="1"/>
    <col min="3" max="3" width="29.6640625" customWidth="1"/>
    <col min="4" max="4" width="8.83203125" customWidth="1"/>
    <col min="5" max="5" width="8.5" customWidth="1"/>
    <col min="6" max="6" width="1.33203125" customWidth="1"/>
    <col min="7" max="7" width="61.5" customWidth="1"/>
    <col min="8" max="8" width="17.33203125" customWidth="1"/>
  </cols>
  <sheetData>
    <row r="1" spans="1:25" ht="12.75" customHeight="1" x14ac:dyDescent="0.15">
      <c r="A1" s="58" t="s">
        <v>0</v>
      </c>
      <c r="B1" s="30"/>
      <c r="C1" s="5"/>
      <c r="D1" s="25"/>
      <c r="E1" s="24"/>
      <c r="F1" s="44"/>
      <c r="G1" s="5"/>
      <c r="H1" s="5"/>
      <c r="I1" s="53"/>
      <c r="J1" s="42"/>
      <c r="K1" s="44"/>
      <c r="L1" s="44"/>
      <c r="M1" s="44"/>
      <c r="N1" s="44"/>
      <c r="O1" s="44"/>
      <c r="P1" s="44"/>
      <c r="Q1" s="5"/>
      <c r="R1" s="44"/>
      <c r="S1" s="44"/>
      <c r="T1" s="44"/>
      <c r="U1" s="44"/>
      <c r="V1" s="44"/>
      <c r="W1" s="44"/>
      <c r="X1" s="44"/>
      <c r="Y1" s="44"/>
    </row>
    <row r="2" spans="1:25" ht="12.75" customHeight="1" x14ac:dyDescent="0.15">
      <c r="A2" s="27" t="s">
        <v>1</v>
      </c>
      <c r="B2" s="30"/>
      <c r="C2" s="5"/>
      <c r="D2" s="25"/>
      <c r="E2" s="24"/>
      <c r="F2" s="44"/>
      <c r="G2" s="5"/>
      <c r="H2" s="5"/>
      <c r="I2" s="53"/>
      <c r="J2" s="42"/>
      <c r="K2" s="44"/>
      <c r="L2" s="44"/>
      <c r="M2" s="44"/>
      <c r="N2" s="44"/>
      <c r="O2" s="44"/>
      <c r="P2" s="44"/>
      <c r="Q2" s="5"/>
      <c r="R2" s="44"/>
      <c r="S2" s="44"/>
      <c r="T2" s="44"/>
      <c r="U2" s="44"/>
      <c r="V2" s="44"/>
      <c r="W2" s="44"/>
      <c r="X2" s="44"/>
      <c r="Y2" s="44"/>
    </row>
    <row r="3" spans="1:25" ht="12.75" customHeight="1" x14ac:dyDescent="0.15">
      <c r="A3" s="29"/>
      <c r="B3" s="30"/>
      <c r="C3" s="5"/>
      <c r="D3" s="25"/>
      <c r="E3" s="24"/>
      <c r="F3" s="44"/>
      <c r="G3" s="5"/>
      <c r="H3" s="5"/>
      <c r="J3" s="42"/>
      <c r="K3" s="44"/>
      <c r="L3" s="44"/>
      <c r="M3" s="44"/>
      <c r="N3" s="44"/>
      <c r="O3" s="44"/>
      <c r="P3" s="44"/>
      <c r="Q3" s="57"/>
      <c r="R3" s="44"/>
      <c r="S3" s="44"/>
      <c r="T3" s="44"/>
      <c r="U3" s="44"/>
      <c r="V3" s="44"/>
      <c r="W3" s="44"/>
      <c r="X3" s="44"/>
      <c r="Y3" s="44"/>
    </row>
    <row r="4" spans="1:25" ht="12.75" customHeight="1" x14ac:dyDescent="0.15">
      <c r="A4" s="29"/>
      <c r="B4" s="48" t="s">
        <v>2</v>
      </c>
      <c r="C4" s="5" t="s">
        <v>3</v>
      </c>
      <c r="D4" s="3"/>
      <c r="E4" s="55"/>
      <c r="F4" s="36"/>
      <c r="G4" s="11" t="s">
        <v>4</v>
      </c>
      <c r="H4" s="11" t="s">
        <v>5</v>
      </c>
      <c r="I4" s="47" t="s">
        <v>6</v>
      </c>
      <c r="J4" s="47" t="s">
        <v>7</v>
      </c>
      <c r="K4" s="36"/>
      <c r="L4" s="36"/>
      <c r="M4" s="36"/>
      <c r="N4" s="36"/>
      <c r="O4" s="36"/>
      <c r="P4" s="36"/>
      <c r="Q4" s="35" t="s">
        <v>8</v>
      </c>
      <c r="R4" s="36"/>
      <c r="S4" s="36"/>
      <c r="T4" s="36"/>
      <c r="U4" s="36"/>
      <c r="V4" s="36"/>
      <c r="W4" s="36"/>
      <c r="X4" s="36"/>
      <c r="Y4" s="36"/>
    </row>
    <row r="5" spans="1:25" ht="12.75" customHeight="1" x14ac:dyDescent="0.15">
      <c r="A5" s="27"/>
      <c r="B5" s="27"/>
      <c r="C5" s="5"/>
      <c r="D5" s="32" t="s">
        <v>9</v>
      </c>
      <c r="E5" s="32" t="s">
        <v>10</v>
      </c>
      <c r="F5" s="39"/>
      <c r="G5" s="17"/>
      <c r="H5" s="17"/>
      <c r="I5" s="23"/>
      <c r="J5" s="50"/>
      <c r="K5" s="39"/>
      <c r="L5" s="39"/>
      <c r="M5" s="39"/>
      <c r="N5" s="39"/>
      <c r="O5" s="39"/>
      <c r="P5" s="39"/>
      <c r="Q5" s="4"/>
      <c r="R5" s="39"/>
      <c r="S5" s="39"/>
      <c r="T5" s="39"/>
      <c r="U5" s="39"/>
      <c r="V5" s="39"/>
      <c r="W5" s="39"/>
      <c r="X5" s="39"/>
      <c r="Y5" s="39"/>
    </row>
    <row r="6" spans="1:25" ht="12.75" customHeight="1" x14ac:dyDescent="0.15">
      <c r="A6" s="27" t="s">
        <v>11</v>
      </c>
      <c r="B6" s="30">
        <v>0.01</v>
      </c>
      <c r="C6" s="5" t="s">
        <v>12</v>
      </c>
      <c r="D6" s="25"/>
      <c r="E6" s="24"/>
      <c r="F6" s="44"/>
      <c r="G6" s="5" t="s">
        <v>13</v>
      </c>
      <c r="H6" s="5" t="s">
        <v>14</v>
      </c>
      <c r="I6" s="53" t="s">
        <v>15</v>
      </c>
      <c r="J6" s="42"/>
      <c r="K6" s="44"/>
      <c r="L6" s="44"/>
      <c r="M6" s="44"/>
      <c r="N6" s="44"/>
      <c r="O6" s="44"/>
      <c r="P6" s="44"/>
      <c r="Q6" s="5"/>
      <c r="R6" s="44"/>
      <c r="S6" s="44"/>
      <c r="T6" s="44"/>
      <c r="U6" s="44"/>
      <c r="V6" s="44"/>
      <c r="W6" s="44"/>
      <c r="X6" s="44"/>
      <c r="Y6" s="44"/>
    </row>
    <row r="7" spans="1:25" ht="12.75" customHeight="1" x14ac:dyDescent="0.15">
      <c r="A7" s="27" t="s">
        <v>16</v>
      </c>
      <c r="B7" s="27">
        <v>0.01</v>
      </c>
      <c r="C7" s="5"/>
      <c r="D7" s="43"/>
      <c r="E7" s="51"/>
      <c r="F7" s="54"/>
      <c r="G7" s="33">
        <v>10000</v>
      </c>
      <c r="H7" s="33"/>
      <c r="I7" s="52" t="s">
        <v>17</v>
      </c>
      <c r="J7" s="56"/>
      <c r="K7" s="54"/>
      <c r="L7" s="54"/>
      <c r="M7" s="54"/>
      <c r="N7" s="54"/>
      <c r="O7" s="54"/>
      <c r="P7" s="54"/>
      <c r="Q7" s="4"/>
      <c r="R7" s="54"/>
      <c r="S7" s="54"/>
      <c r="T7" s="54"/>
      <c r="U7" s="54"/>
      <c r="V7" s="54"/>
      <c r="W7" s="54"/>
      <c r="X7" s="54"/>
      <c r="Y7" s="54"/>
    </row>
    <row r="8" spans="1:25" ht="12.75" customHeight="1" x14ac:dyDescent="0.15">
      <c r="A8" s="27" t="s">
        <v>18</v>
      </c>
      <c r="B8" s="30">
        <v>1.4E-2</v>
      </c>
      <c r="C8" s="5" t="s">
        <v>19</v>
      </c>
      <c r="D8" s="25"/>
      <c r="E8" s="24"/>
      <c r="F8" s="44"/>
      <c r="G8" s="5" t="s">
        <v>20</v>
      </c>
      <c r="H8" s="5" t="s">
        <v>21</v>
      </c>
      <c r="I8" s="53" t="s">
        <v>22</v>
      </c>
      <c r="J8" s="42" t="s">
        <v>23</v>
      </c>
      <c r="K8" s="44"/>
      <c r="L8" s="44"/>
      <c r="M8" s="44"/>
      <c r="N8" s="44"/>
      <c r="O8" s="44"/>
      <c r="P8" s="44"/>
      <c r="Q8" s="5"/>
      <c r="R8" s="44"/>
      <c r="S8" s="44"/>
      <c r="T8" s="44"/>
      <c r="U8" s="44"/>
      <c r="V8" s="44"/>
      <c r="W8" s="44"/>
      <c r="X8" s="44"/>
      <c r="Y8" s="44"/>
    </row>
    <row r="9" spans="1:25" ht="12.75" customHeight="1" x14ac:dyDescent="0.15">
      <c r="A9" s="27" t="s">
        <v>24</v>
      </c>
      <c r="B9" s="30">
        <v>3.9924000000000001E-2</v>
      </c>
      <c r="C9" s="5" t="s">
        <v>12</v>
      </c>
      <c r="D9" s="25"/>
      <c r="E9" s="24"/>
      <c r="F9" s="44"/>
      <c r="G9" s="5" t="s">
        <v>25</v>
      </c>
      <c r="H9" s="5" t="s">
        <v>26</v>
      </c>
      <c r="I9" s="53" t="s">
        <v>27</v>
      </c>
      <c r="J9" s="42"/>
      <c r="K9" s="44"/>
      <c r="L9" s="44"/>
      <c r="M9" s="44"/>
      <c r="N9" s="44"/>
      <c r="O9" s="44"/>
      <c r="P9" s="44"/>
      <c r="Q9" s="5"/>
      <c r="R9" s="44"/>
      <c r="S9" s="44"/>
      <c r="T9" s="44"/>
      <c r="U9" s="44"/>
      <c r="V9" s="44"/>
      <c r="W9" s="44"/>
      <c r="X9" s="44"/>
      <c r="Y9" s="44"/>
    </row>
    <row r="10" spans="1:25" ht="12.75" customHeight="1" x14ac:dyDescent="0.15">
      <c r="A10" s="27" t="s">
        <v>28</v>
      </c>
      <c r="B10" s="30">
        <v>0.08</v>
      </c>
      <c r="C10" s="5" t="s">
        <v>29</v>
      </c>
      <c r="D10" s="25"/>
      <c r="E10" s="24"/>
      <c r="F10" s="44"/>
      <c r="G10" s="22">
        <v>80000</v>
      </c>
      <c r="H10" s="5" t="s">
        <v>30</v>
      </c>
      <c r="I10" s="53" t="s">
        <v>31</v>
      </c>
      <c r="J10" s="42" t="s">
        <v>32</v>
      </c>
      <c r="K10" s="44"/>
      <c r="L10" s="44"/>
      <c r="M10" s="44"/>
      <c r="N10" s="44"/>
      <c r="O10" s="44"/>
      <c r="P10" s="44"/>
      <c r="Q10" s="5"/>
      <c r="R10" s="44"/>
      <c r="S10" s="44"/>
      <c r="T10" s="44"/>
      <c r="U10" s="44"/>
      <c r="V10" s="44"/>
      <c r="W10" s="44"/>
      <c r="X10" s="44"/>
      <c r="Y10" s="44"/>
    </row>
    <row r="11" spans="1:25" ht="12.75" customHeight="1" x14ac:dyDescent="0.15">
      <c r="A11" s="27" t="s">
        <v>33</v>
      </c>
      <c r="B11" s="30">
        <v>0.12</v>
      </c>
      <c r="C11" s="5"/>
      <c r="D11" s="25"/>
      <c r="E11" s="24"/>
      <c r="F11" s="44"/>
      <c r="G11" s="5"/>
      <c r="H11" s="5" t="s">
        <v>34</v>
      </c>
      <c r="I11" s="53" t="s">
        <v>35</v>
      </c>
      <c r="J11" s="42"/>
      <c r="K11" s="44"/>
      <c r="L11" s="44"/>
      <c r="M11" s="44"/>
      <c r="N11" s="44"/>
      <c r="O11" s="44"/>
      <c r="P11" s="44"/>
      <c r="Q11" s="5"/>
      <c r="R11" s="44"/>
      <c r="S11" s="44"/>
      <c r="T11" s="44"/>
      <c r="U11" s="44"/>
      <c r="V11" s="44"/>
      <c r="W11" s="44"/>
      <c r="X11" s="44"/>
      <c r="Y11" s="44"/>
    </row>
    <row r="12" spans="1:25" ht="12.75" customHeight="1" x14ac:dyDescent="0.15">
      <c r="A12" s="27" t="s">
        <v>36</v>
      </c>
      <c r="B12" s="30">
        <v>0.2</v>
      </c>
      <c r="C12" s="5" t="s">
        <v>37</v>
      </c>
      <c r="D12" s="25"/>
      <c r="E12" s="24"/>
      <c r="F12" s="44"/>
      <c r="G12" s="5"/>
      <c r="H12" s="5" t="s">
        <v>38</v>
      </c>
      <c r="I12" s="53" t="s">
        <v>39</v>
      </c>
      <c r="J12" s="42"/>
      <c r="K12" s="44"/>
      <c r="L12" s="44"/>
      <c r="M12" s="44"/>
      <c r="N12" s="44"/>
      <c r="O12" s="44"/>
      <c r="P12" s="44"/>
      <c r="Q12" s="5"/>
      <c r="R12" s="44"/>
      <c r="S12" s="44"/>
      <c r="T12" s="44"/>
      <c r="U12" s="44"/>
      <c r="V12" s="44"/>
      <c r="W12" s="44"/>
      <c r="X12" s="44"/>
      <c r="Y12" s="44"/>
    </row>
    <row r="13" spans="1:25" ht="12.75" customHeight="1" x14ac:dyDescent="0.15">
      <c r="A13" s="27" t="s">
        <v>40</v>
      </c>
      <c r="B13" s="30">
        <v>0.31</v>
      </c>
      <c r="C13" s="5" t="s">
        <v>41</v>
      </c>
      <c r="D13" s="25"/>
      <c r="E13" s="24"/>
      <c r="F13" s="44"/>
      <c r="G13" s="5" t="s">
        <v>42</v>
      </c>
      <c r="H13" s="5" t="s">
        <v>43</v>
      </c>
      <c r="I13" s="53" t="s">
        <v>44</v>
      </c>
      <c r="J13" s="42"/>
      <c r="K13" s="44"/>
      <c r="L13" s="44"/>
      <c r="M13" s="44"/>
      <c r="N13" s="44"/>
      <c r="O13" s="44"/>
      <c r="P13" s="44"/>
      <c r="Q13" s="5"/>
      <c r="R13" s="44"/>
      <c r="S13" s="44"/>
      <c r="T13" s="44"/>
      <c r="U13" s="44"/>
      <c r="V13" s="44"/>
      <c r="W13" s="44"/>
      <c r="X13" s="44"/>
      <c r="Y13" s="44"/>
    </row>
    <row r="14" spans="1:25" ht="12.75" customHeight="1" x14ac:dyDescent="0.15">
      <c r="A14" s="27" t="s">
        <v>45</v>
      </c>
      <c r="B14" s="30">
        <v>0.4</v>
      </c>
      <c r="C14" s="5"/>
      <c r="D14" s="25"/>
      <c r="E14" s="24"/>
      <c r="F14" s="44"/>
      <c r="G14" s="5" t="s">
        <v>46</v>
      </c>
      <c r="H14" s="5" t="s">
        <v>47</v>
      </c>
      <c r="I14" s="53" t="s">
        <v>48</v>
      </c>
      <c r="J14" s="42"/>
      <c r="K14" s="44"/>
      <c r="L14" s="44"/>
      <c r="M14" s="44"/>
      <c r="N14" s="44"/>
      <c r="O14" s="44"/>
      <c r="P14" s="44"/>
      <c r="Q14" s="5"/>
      <c r="R14" s="44"/>
      <c r="S14" s="44"/>
      <c r="T14" s="44"/>
      <c r="U14" s="44"/>
      <c r="V14" s="44"/>
      <c r="W14" s="44"/>
      <c r="X14" s="44"/>
      <c r="Y14" s="44"/>
    </row>
    <row r="15" spans="1:25" ht="12.75" customHeight="1" x14ac:dyDescent="0.15">
      <c r="A15" s="27" t="s">
        <v>49</v>
      </c>
      <c r="B15" s="30">
        <v>1</v>
      </c>
      <c r="C15" s="5"/>
      <c r="D15" s="25"/>
      <c r="E15" s="24"/>
      <c r="F15" s="44"/>
      <c r="G15" s="5" t="s">
        <v>50</v>
      </c>
      <c r="H15" s="5" t="s">
        <v>51</v>
      </c>
      <c r="I15" s="53" t="s">
        <v>52</v>
      </c>
      <c r="J15" s="42"/>
      <c r="K15" s="44"/>
      <c r="L15" s="44"/>
      <c r="M15" s="44"/>
      <c r="N15" s="44"/>
      <c r="O15" s="44"/>
      <c r="P15" s="44"/>
      <c r="Q15" s="5">
        <f>SUM((B15*9.1))</f>
        <v>9.1</v>
      </c>
      <c r="R15" s="44"/>
      <c r="S15" s="44"/>
      <c r="T15" s="44"/>
      <c r="U15" s="44"/>
      <c r="V15" s="44"/>
      <c r="W15" s="44"/>
      <c r="X15" s="44"/>
      <c r="Y15" s="44"/>
    </row>
    <row r="16" spans="1:25" ht="12.75" customHeight="1" x14ac:dyDescent="0.15">
      <c r="A16" s="27" t="s">
        <v>53</v>
      </c>
      <c r="B16" s="30">
        <v>1</v>
      </c>
      <c r="C16" s="5" t="s">
        <v>54</v>
      </c>
      <c r="D16" s="25"/>
      <c r="E16" s="24"/>
      <c r="F16" s="44"/>
      <c r="G16" s="5"/>
      <c r="H16" s="5" t="s">
        <v>43</v>
      </c>
      <c r="I16" s="53" t="s">
        <v>44</v>
      </c>
      <c r="J16" s="42"/>
      <c r="K16" s="44"/>
      <c r="L16" s="44"/>
      <c r="M16" s="44"/>
      <c r="N16" s="44"/>
      <c r="O16" s="44"/>
      <c r="P16" s="44"/>
      <c r="Q16" s="5">
        <f>SUM((B16*9.1))</f>
        <v>9.1</v>
      </c>
      <c r="R16" s="44"/>
      <c r="S16" s="44"/>
      <c r="T16" s="44"/>
      <c r="U16" s="44"/>
      <c r="V16" s="44"/>
      <c r="W16" s="44"/>
      <c r="X16" s="44"/>
      <c r="Y16" s="44"/>
    </row>
    <row r="17" spans="1:25" ht="12.75" customHeight="1" x14ac:dyDescent="0.15">
      <c r="A17" s="27" t="s">
        <v>55</v>
      </c>
      <c r="B17" s="30">
        <v>1</v>
      </c>
      <c r="C17" s="5"/>
      <c r="D17" s="25"/>
      <c r="E17" s="24"/>
      <c r="F17" s="44"/>
      <c r="G17" s="5"/>
      <c r="H17" s="5" t="s">
        <v>51</v>
      </c>
      <c r="I17" s="53" t="s">
        <v>52</v>
      </c>
      <c r="J17" s="42"/>
      <c r="K17" s="44"/>
      <c r="L17" s="44"/>
      <c r="M17" s="44"/>
      <c r="N17" s="44"/>
      <c r="O17" s="44"/>
      <c r="P17" s="44"/>
      <c r="Q17" s="5">
        <f>SUM((B17*9.1))</f>
        <v>9.1</v>
      </c>
      <c r="R17" s="44"/>
      <c r="S17" s="44"/>
      <c r="T17" s="44"/>
      <c r="U17" s="44"/>
      <c r="V17" s="44"/>
      <c r="W17" s="44"/>
      <c r="X17" s="44"/>
      <c r="Y17" s="44"/>
    </row>
    <row r="18" spans="1:25" ht="12.75" customHeight="1" x14ac:dyDescent="0.15">
      <c r="A18" s="1" t="s">
        <v>56</v>
      </c>
      <c r="B18" s="45">
        <v>1.1399999999999999</v>
      </c>
      <c r="C18" s="5"/>
      <c r="D18" s="25"/>
      <c r="E18" s="24"/>
      <c r="F18" s="44"/>
      <c r="G18" s="34" t="s">
        <v>57</v>
      </c>
      <c r="H18" s="5" t="s">
        <v>58</v>
      </c>
      <c r="I18" s="12" t="s">
        <v>59</v>
      </c>
      <c r="J18" s="42"/>
      <c r="K18" s="44"/>
      <c r="L18" s="44"/>
      <c r="M18" s="44"/>
      <c r="N18" s="44"/>
      <c r="O18" s="44"/>
      <c r="P18" s="44"/>
      <c r="Q18" s="5"/>
      <c r="R18" s="44"/>
      <c r="S18" s="44"/>
      <c r="T18" s="44"/>
      <c r="U18" s="44"/>
      <c r="V18" s="44"/>
      <c r="W18" s="44"/>
      <c r="X18" s="44"/>
      <c r="Y18" s="44"/>
    </row>
    <row r="19" spans="1:25" ht="12.75" customHeight="1" x14ac:dyDescent="0.15">
      <c r="A19" s="27" t="s">
        <v>60</v>
      </c>
      <c r="B19" s="30">
        <v>1.2</v>
      </c>
      <c r="C19" s="5"/>
      <c r="D19" s="25"/>
      <c r="E19" s="24"/>
      <c r="F19" s="44"/>
      <c r="G19" s="5"/>
      <c r="H19" s="5" t="s">
        <v>61</v>
      </c>
      <c r="I19" s="53" t="s">
        <v>62</v>
      </c>
      <c r="J19" s="42"/>
      <c r="K19" s="44"/>
      <c r="L19" s="44"/>
      <c r="M19" s="44"/>
      <c r="N19" s="44"/>
      <c r="O19" s="44"/>
      <c r="P19" s="44"/>
      <c r="Q19" s="5">
        <f>SUM((B19*9.1))</f>
        <v>10.92</v>
      </c>
      <c r="R19" s="44"/>
      <c r="S19" s="44"/>
      <c r="T19" s="44"/>
      <c r="U19" s="44"/>
      <c r="V19" s="44"/>
      <c r="W19" s="44"/>
      <c r="X19" s="44"/>
      <c r="Y19" s="44"/>
    </row>
    <row r="20" spans="1:25" ht="12.75" customHeight="1" x14ac:dyDescent="0.15">
      <c r="A20" s="12" t="s">
        <v>63</v>
      </c>
      <c r="B20" s="10">
        <v>1.2</v>
      </c>
      <c r="D20" s="25"/>
      <c r="E20" s="24"/>
      <c r="F20" s="44"/>
      <c r="G20" s="34" t="s">
        <v>64</v>
      </c>
      <c r="H20" s="5" t="s">
        <v>65</v>
      </c>
      <c r="I20" s="12" t="s">
        <v>66</v>
      </c>
      <c r="J20" s="42"/>
      <c r="K20" s="44"/>
      <c r="L20" s="44"/>
      <c r="M20" s="44"/>
      <c r="N20" s="44"/>
      <c r="O20" s="44"/>
      <c r="P20" s="44"/>
      <c r="Q20" s="5"/>
      <c r="R20" s="44"/>
      <c r="S20" s="44"/>
      <c r="T20" s="44"/>
      <c r="U20" s="44"/>
      <c r="V20" s="44"/>
      <c r="W20" s="44"/>
      <c r="X20" s="44"/>
      <c r="Y20" s="44"/>
    </row>
    <row r="21" spans="1:25" ht="12.75" customHeight="1" x14ac:dyDescent="0.15">
      <c r="A21" s="27" t="s">
        <v>67</v>
      </c>
      <c r="B21" s="30">
        <v>1.7</v>
      </c>
      <c r="C21" s="5"/>
      <c r="D21" s="25"/>
      <c r="E21" s="24"/>
      <c r="F21" s="44"/>
      <c r="G21" s="5"/>
      <c r="H21" s="5" t="s">
        <v>68</v>
      </c>
      <c r="I21" s="53" t="s">
        <v>31</v>
      </c>
      <c r="J21" s="42"/>
      <c r="K21" s="44"/>
      <c r="L21" s="44"/>
      <c r="M21" s="44"/>
      <c r="N21" s="44"/>
      <c r="O21" s="44"/>
      <c r="P21" s="44"/>
      <c r="Q21" s="5">
        <f>SUM((B21*9.1))</f>
        <v>15.469999999999999</v>
      </c>
      <c r="R21" s="44"/>
      <c r="S21" s="44"/>
      <c r="T21" s="44"/>
      <c r="U21" s="44"/>
      <c r="V21" s="44"/>
      <c r="W21" s="44"/>
      <c r="X21" s="44"/>
      <c r="Y21" s="44"/>
    </row>
    <row r="22" spans="1:25" ht="12.75" customHeight="1" x14ac:dyDescent="0.15">
      <c r="A22" s="27" t="s">
        <v>69</v>
      </c>
      <c r="B22" s="30">
        <v>1.8</v>
      </c>
      <c r="C22" s="5" t="s">
        <v>70</v>
      </c>
      <c r="D22" s="44"/>
      <c r="E22" s="44"/>
      <c r="F22" s="44"/>
      <c r="G22" s="5"/>
      <c r="H22" s="5" t="s">
        <v>61</v>
      </c>
      <c r="I22" s="44" t="s">
        <v>71</v>
      </c>
      <c r="J22" s="44"/>
      <c r="K22" s="44"/>
      <c r="L22" s="44"/>
      <c r="M22" s="44"/>
      <c r="N22" s="44"/>
      <c r="O22" s="44"/>
      <c r="P22" s="44"/>
      <c r="Q22" s="5">
        <f>SUM((B22*9.1))</f>
        <v>16.38</v>
      </c>
      <c r="R22" s="44"/>
      <c r="S22" s="44"/>
      <c r="T22" s="44"/>
      <c r="U22" s="44"/>
      <c r="V22" s="44"/>
      <c r="W22" s="44"/>
      <c r="X22" s="44"/>
      <c r="Y22" s="44"/>
    </row>
    <row r="23" spans="1:25" ht="12.75" customHeight="1" x14ac:dyDescent="0.15">
      <c r="A23" s="27" t="s">
        <v>72</v>
      </c>
      <c r="B23" s="30">
        <v>2</v>
      </c>
      <c r="C23" s="5"/>
      <c r="D23" s="16"/>
      <c r="E23" s="41"/>
      <c r="F23" s="16"/>
      <c r="G23" s="5"/>
      <c r="H23" s="5" t="s">
        <v>73</v>
      </c>
      <c r="I23" s="49" t="s">
        <v>74</v>
      </c>
      <c r="J23" s="49"/>
      <c r="K23" s="16"/>
      <c r="L23" s="16"/>
      <c r="M23" s="16"/>
      <c r="N23" s="16"/>
      <c r="O23" s="16"/>
      <c r="P23" s="16"/>
      <c r="Q23" s="5">
        <f>SUM((B23*9.1))</f>
        <v>18.2</v>
      </c>
      <c r="R23" s="16"/>
      <c r="S23" s="16"/>
      <c r="T23" s="16"/>
      <c r="U23" s="16"/>
      <c r="V23" s="16"/>
      <c r="W23" s="16"/>
      <c r="X23" s="16"/>
      <c r="Y23" s="16"/>
    </row>
    <row r="24" spans="1:25" ht="12.75" customHeight="1" x14ac:dyDescent="0.15">
      <c r="A24" s="38" t="s">
        <v>75</v>
      </c>
      <c r="B24" s="30">
        <v>2</v>
      </c>
      <c r="C24" s="5" t="s">
        <v>54</v>
      </c>
      <c r="D24" s="25"/>
      <c r="E24" s="24"/>
      <c r="F24" s="44"/>
      <c r="G24" s="5"/>
      <c r="H24" s="5" t="s">
        <v>43</v>
      </c>
      <c r="I24" s="53" t="s">
        <v>44</v>
      </c>
      <c r="J24" s="42"/>
      <c r="K24" s="44"/>
      <c r="L24" s="44"/>
      <c r="M24" s="44"/>
      <c r="N24" s="44"/>
      <c r="O24" s="44"/>
      <c r="P24" s="44"/>
      <c r="Q24" s="5">
        <f>SUM((B24*9.1))</f>
        <v>18.2</v>
      </c>
      <c r="R24" s="44"/>
      <c r="S24" s="44"/>
      <c r="T24" s="44"/>
      <c r="U24" s="44"/>
      <c r="V24" s="44"/>
      <c r="W24" s="44"/>
      <c r="X24" s="44"/>
      <c r="Y24" s="44"/>
    </row>
    <row r="25" spans="1:25" ht="12.75" customHeight="1" x14ac:dyDescent="0.15">
      <c r="A25" s="12" t="s">
        <v>76</v>
      </c>
      <c r="B25" s="30">
        <v>2</v>
      </c>
      <c r="D25" s="25"/>
      <c r="E25" s="24"/>
      <c r="F25" s="44"/>
      <c r="G25" s="34" t="s">
        <v>77</v>
      </c>
      <c r="H25" s="5" t="s">
        <v>78</v>
      </c>
      <c r="I25" s="53"/>
      <c r="J25" s="42"/>
      <c r="K25" s="44"/>
      <c r="L25" s="44"/>
      <c r="M25" s="44"/>
      <c r="N25" s="44"/>
      <c r="O25" s="44"/>
      <c r="P25" s="44"/>
      <c r="Q25" s="5"/>
      <c r="R25" s="44"/>
      <c r="S25" s="44"/>
      <c r="T25" s="44"/>
      <c r="U25" s="44"/>
      <c r="V25" s="44"/>
      <c r="W25" s="44"/>
      <c r="X25" s="44"/>
      <c r="Y25" s="44"/>
    </row>
    <row r="26" spans="1:25" ht="12.75" customHeight="1" x14ac:dyDescent="0.15">
      <c r="A26" s="27" t="s">
        <v>79</v>
      </c>
      <c r="B26" s="30">
        <v>2.5</v>
      </c>
      <c r="D26" s="7"/>
      <c r="E26" s="24"/>
      <c r="F26" s="44"/>
      <c r="G26" s="5"/>
      <c r="H26" s="5" t="s">
        <v>80</v>
      </c>
      <c r="I26" s="53" t="s">
        <v>81</v>
      </c>
      <c r="J26" s="42"/>
      <c r="K26" s="44"/>
      <c r="L26" s="44"/>
      <c r="M26" s="44"/>
      <c r="N26" s="44"/>
      <c r="O26" s="44"/>
      <c r="P26" s="44"/>
      <c r="Q26" s="5">
        <f>SUM((B26*9.1))</f>
        <v>22.75</v>
      </c>
      <c r="R26" s="44"/>
      <c r="S26" s="44"/>
      <c r="T26" s="44"/>
      <c r="U26" s="44"/>
      <c r="V26" s="44"/>
      <c r="W26" s="44"/>
      <c r="X26" s="44"/>
      <c r="Y26" s="44"/>
    </row>
    <row r="27" spans="1:25" ht="12.75" customHeight="1" x14ac:dyDescent="0.15">
      <c r="A27" s="27" t="s">
        <v>82</v>
      </c>
      <c r="B27" s="30">
        <v>3.5</v>
      </c>
      <c r="C27" s="5"/>
      <c r="D27" s="25"/>
      <c r="E27" s="24"/>
      <c r="F27" s="44"/>
      <c r="G27" s="5"/>
      <c r="H27" s="5" t="s">
        <v>83</v>
      </c>
      <c r="I27" s="53" t="s">
        <v>84</v>
      </c>
      <c r="J27" s="42"/>
      <c r="K27" s="44"/>
      <c r="L27" s="44"/>
      <c r="M27" s="44"/>
      <c r="N27" s="44"/>
      <c r="O27" s="44"/>
      <c r="P27" s="44"/>
      <c r="Q27" s="5">
        <f>SUM((B27*9.1))</f>
        <v>31.849999999999998</v>
      </c>
      <c r="R27" s="44"/>
      <c r="S27" s="44"/>
      <c r="T27" s="44"/>
      <c r="U27" s="44"/>
      <c r="V27" s="44"/>
      <c r="W27" s="44"/>
      <c r="X27" s="44"/>
      <c r="Y27" s="44"/>
    </row>
    <row r="28" spans="1:25" ht="12.75" customHeight="1" x14ac:dyDescent="0.15">
      <c r="A28" s="12" t="s">
        <v>85</v>
      </c>
      <c r="B28" s="10">
        <v>3.5</v>
      </c>
      <c r="C28" s="5"/>
      <c r="D28" s="25"/>
      <c r="E28" s="24"/>
      <c r="F28" s="44"/>
      <c r="G28" s="5" t="s">
        <v>86</v>
      </c>
      <c r="H28" s="5" t="s">
        <v>87</v>
      </c>
      <c r="I28" s="53" t="s">
        <v>88</v>
      </c>
      <c r="J28" s="42"/>
      <c r="K28" s="44"/>
      <c r="L28" s="44"/>
      <c r="M28" s="44"/>
      <c r="N28" s="44"/>
      <c r="O28" s="44"/>
      <c r="P28" s="44"/>
      <c r="Q28" s="5"/>
      <c r="R28" s="44"/>
      <c r="S28" s="44"/>
      <c r="T28" s="44"/>
      <c r="U28" s="44"/>
      <c r="V28" s="44"/>
      <c r="W28" s="44"/>
      <c r="X28" s="44"/>
      <c r="Y28" s="44"/>
    </row>
    <row r="29" spans="1:25" ht="12.75" customHeight="1" x14ac:dyDescent="0.15">
      <c r="A29" s="27" t="s">
        <v>89</v>
      </c>
      <c r="B29" s="30">
        <v>4.5</v>
      </c>
      <c r="C29" s="5"/>
      <c r="D29" s="25"/>
      <c r="E29" s="24"/>
      <c r="F29" s="44"/>
      <c r="G29" s="5"/>
      <c r="H29" s="5" t="s">
        <v>90</v>
      </c>
      <c r="I29" s="53" t="s">
        <v>91</v>
      </c>
      <c r="J29" s="42" t="s">
        <v>92</v>
      </c>
      <c r="K29" s="44"/>
      <c r="L29" s="44"/>
      <c r="M29" s="44"/>
      <c r="N29" s="44"/>
      <c r="O29" s="44"/>
      <c r="P29" s="44"/>
      <c r="Q29" s="5">
        <f t="shared" ref="Q29:Q69" si="0">SUM((B29*9.1))</f>
        <v>40.949999999999996</v>
      </c>
      <c r="R29" s="44"/>
      <c r="S29" s="44"/>
      <c r="T29" s="44"/>
      <c r="U29" s="44"/>
      <c r="V29" s="44"/>
      <c r="W29" s="44"/>
      <c r="X29" s="44"/>
      <c r="Y29" s="44"/>
    </row>
    <row r="30" spans="1:25" ht="12.75" customHeight="1" x14ac:dyDescent="0.15">
      <c r="A30" s="27" t="s">
        <v>93</v>
      </c>
      <c r="B30" s="30">
        <f>AVERAGE(D30,E30)</f>
        <v>4.5</v>
      </c>
      <c r="C30" s="5" t="s">
        <v>94</v>
      </c>
      <c r="D30" s="24">
        <v>4</v>
      </c>
      <c r="E30" s="24">
        <v>5</v>
      </c>
      <c r="F30" s="44"/>
      <c r="G30" s="5"/>
      <c r="H30" s="5" t="s">
        <v>95</v>
      </c>
      <c r="I30" s="53" t="s">
        <v>96</v>
      </c>
      <c r="J30" s="42"/>
      <c r="K30" s="44"/>
      <c r="L30" s="44"/>
      <c r="M30" s="44"/>
      <c r="N30" s="44"/>
      <c r="O30" s="44"/>
      <c r="P30" s="44"/>
      <c r="Q30" s="5">
        <f t="shared" si="0"/>
        <v>40.949999999999996</v>
      </c>
      <c r="R30" s="44"/>
      <c r="S30" s="44"/>
      <c r="T30" s="44"/>
      <c r="U30" s="44"/>
      <c r="V30" s="44"/>
      <c r="W30" s="44"/>
      <c r="X30" s="44"/>
      <c r="Y30" s="44"/>
    </row>
    <row r="31" spans="1:25" ht="12.75" customHeight="1" x14ac:dyDescent="0.15">
      <c r="A31" s="27" t="s">
        <v>97</v>
      </c>
      <c r="B31" s="30">
        <v>4.7</v>
      </c>
      <c r="C31" s="5"/>
      <c r="D31" s="25"/>
      <c r="E31" s="24"/>
      <c r="F31" s="44"/>
      <c r="G31" s="5"/>
      <c r="H31" s="5" t="s">
        <v>98</v>
      </c>
      <c r="I31" s="53" t="s">
        <v>99</v>
      </c>
      <c r="J31" s="42"/>
      <c r="K31" s="44"/>
      <c r="L31" s="44"/>
      <c r="M31" s="44"/>
      <c r="N31" s="44"/>
      <c r="O31" s="44"/>
      <c r="P31" s="44"/>
      <c r="Q31" s="5">
        <f t="shared" si="0"/>
        <v>42.77</v>
      </c>
      <c r="R31" s="44"/>
      <c r="S31" s="44"/>
      <c r="T31" s="44"/>
      <c r="U31" s="44"/>
      <c r="V31" s="44"/>
      <c r="W31" s="44"/>
      <c r="X31" s="44"/>
      <c r="Y31" s="44"/>
    </row>
    <row r="32" spans="1:25" ht="12.75" customHeight="1" x14ac:dyDescent="0.15">
      <c r="A32" s="27" t="s">
        <v>100</v>
      </c>
      <c r="B32" s="30">
        <v>5</v>
      </c>
      <c r="C32" s="5" t="s">
        <v>101</v>
      </c>
      <c r="D32" s="44"/>
      <c r="E32" s="44"/>
      <c r="F32" s="44"/>
      <c r="G32" s="5" t="s">
        <v>102</v>
      </c>
      <c r="H32" s="5" t="s">
        <v>103</v>
      </c>
      <c r="I32" s="44" t="s">
        <v>104</v>
      </c>
      <c r="J32" s="44"/>
      <c r="K32" s="44"/>
      <c r="L32" s="44"/>
      <c r="M32" s="44"/>
      <c r="N32" s="44"/>
      <c r="O32" s="44"/>
      <c r="P32" s="44"/>
      <c r="Q32" s="5">
        <f t="shared" si="0"/>
        <v>45.5</v>
      </c>
      <c r="R32" s="44"/>
      <c r="S32" s="44"/>
      <c r="T32" s="44"/>
      <c r="U32" s="44"/>
      <c r="V32" s="44"/>
      <c r="W32" s="44"/>
      <c r="X32" s="44"/>
      <c r="Y32" s="44"/>
    </row>
    <row r="33" spans="1:25" ht="12.75" customHeight="1" x14ac:dyDescent="0.15">
      <c r="A33" s="27" t="s">
        <v>105</v>
      </c>
      <c r="B33" s="30">
        <v>5</v>
      </c>
      <c r="C33" s="5"/>
      <c r="D33" s="25"/>
      <c r="E33" s="24"/>
      <c r="F33" s="44"/>
      <c r="G33" s="5"/>
      <c r="H33" s="5" t="s">
        <v>34</v>
      </c>
      <c r="I33" s="53" t="s">
        <v>106</v>
      </c>
      <c r="J33" s="42"/>
      <c r="K33" s="44"/>
      <c r="L33" s="44"/>
      <c r="M33" s="44"/>
      <c r="N33" s="44"/>
      <c r="O33" s="44"/>
      <c r="P33" s="44"/>
      <c r="Q33" s="5">
        <f t="shared" si="0"/>
        <v>45.5</v>
      </c>
      <c r="R33" s="44"/>
      <c r="S33" s="44"/>
      <c r="T33" s="44"/>
      <c r="U33" s="44"/>
      <c r="V33" s="44"/>
      <c r="W33" s="44"/>
      <c r="X33" s="44"/>
      <c r="Y33" s="44"/>
    </row>
    <row r="34" spans="1:25" ht="12.75" customHeight="1" x14ac:dyDescent="0.15">
      <c r="A34" s="27" t="s">
        <v>107</v>
      </c>
      <c r="B34" s="30">
        <v>5.2</v>
      </c>
      <c r="C34" s="5" t="s">
        <v>94</v>
      </c>
      <c r="D34" s="25"/>
      <c r="E34" s="24"/>
      <c r="F34" s="44"/>
      <c r="G34" s="5" t="s">
        <v>108</v>
      </c>
      <c r="H34" s="5" t="s">
        <v>61</v>
      </c>
      <c r="I34" s="53" t="s">
        <v>109</v>
      </c>
      <c r="J34" s="42"/>
      <c r="K34" s="44"/>
      <c r="L34" s="44"/>
      <c r="M34" s="44"/>
      <c r="N34" s="44"/>
      <c r="O34" s="44"/>
      <c r="P34" s="44"/>
      <c r="Q34" s="5">
        <f t="shared" si="0"/>
        <v>47.32</v>
      </c>
      <c r="R34" s="44"/>
      <c r="S34" s="44"/>
      <c r="T34" s="44"/>
      <c r="U34" s="44"/>
      <c r="V34" s="44"/>
      <c r="W34" s="44"/>
      <c r="X34" s="44"/>
      <c r="Y34" s="44"/>
    </row>
    <row r="35" spans="1:25" ht="12.75" customHeight="1" x14ac:dyDescent="0.15">
      <c r="A35" s="27" t="s">
        <v>110</v>
      </c>
      <c r="B35" s="30">
        <v>5.4</v>
      </c>
      <c r="C35" s="5" t="s">
        <v>37</v>
      </c>
      <c r="D35" s="25"/>
      <c r="E35" s="24"/>
      <c r="F35" s="44"/>
      <c r="G35" s="5"/>
      <c r="H35" s="5"/>
      <c r="I35" s="53" t="s">
        <v>111</v>
      </c>
      <c r="J35" s="42"/>
      <c r="K35" s="44"/>
      <c r="L35" s="44"/>
      <c r="M35" s="44"/>
      <c r="N35" s="44"/>
      <c r="O35" s="44"/>
      <c r="P35" s="44"/>
      <c r="Q35" s="5">
        <f t="shared" si="0"/>
        <v>49.14</v>
      </c>
      <c r="R35" s="44"/>
      <c r="S35" s="44"/>
      <c r="T35" s="44"/>
      <c r="U35" s="44"/>
      <c r="V35" s="44"/>
      <c r="W35" s="44"/>
      <c r="X35" s="44"/>
      <c r="Y35" s="44"/>
    </row>
    <row r="36" spans="1:25" ht="12.75" customHeight="1" x14ac:dyDescent="0.15">
      <c r="A36" s="27" t="s">
        <v>112</v>
      </c>
      <c r="B36" s="30">
        <v>5.5</v>
      </c>
      <c r="C36" s="5" t="s">
        <v>54</v>
      </c>
      <c r="D36" s="25"/>
      <c r="E36" s="24"/>
      <c r="F36" s="44"/>
      <c r="G36" s="5"/>
      <c r="H36" s="5" t="s">
        <v>113</v>
      </c>
      <c r="I36" s="53" t="s">
        <v>114</v>
      </c>
      <c r="J36" s="42"/>
      <c r="K36" s="44"/>
      <c r="L36" s="44"/>
      <c r="M36" s="44"/>
      <c r="N36" s="44"/>
      <c r="O36" s="44"/>
      <c r="P36" s="44"/>
      <c r="Q36" s="5">
        <f t="shared" si="0"/>
        <v>50.05</v>
      </c>
      <c r="R36" s="44"/>
      <c r="S36" s="44"/>
      <c r="T36" s="44"/>
      <c r="U36" s="44"/>
      <c r="V36" s="44"/>
      <c r="W36" s="44"/>
      <c r="X36" s="44"/>
      <c r="Y36" s="44"/>
    </row>
    <row r="37" spans="1:25" ht="12.75" customHeight="1" x14ac:dyDescent="0.15">
      <c r="A37" s="27" t="s">
        <v>115</v>
      </c>
      <c r="B37" s="30">
        <v>6.1</v>
      </c>
      <c r="C37" s="5"/>
      <c r="D37" s="25"/>
      <c r="E37" s="24"/>
      <c r="F37" s="44"/>
      <c r="G37" s="5"/>
      <c r="H37" s="5" t="s">
        <v>98</v>
      </c>
      <c r="I37" s="53" t="s">
        <v>116</v>
      </c>
      <c r="J37" s="42"/>
      <c r="K37" s="44"/>
      <c r="L37" s="44"/>
      <c r="M37" s="44"/>
      <c r="N37" s="44"/>
      <c r="O37" s="44"/>
      <c r="P37" s="44"/>
      <c r="Q37" s="5">
        <f t="shared" si="0"/>
        <v>55.51</v>
      </c>
      <c r="R37" s="44"/>
      <c r="S37" s="44"/>
      <c r="T37" s="44"/>
      <c r="U37" s="44"/>
      <c r="V37" s="44"/>
      <c r="W37" s="44"/>
      <c r="X37" s="44"/>
      <c r="Y37" s="44"/>
    </row>
    <row r="38" spans="1:25" ht="12.75" customHeight="1" x14ac:dyDescent="0.15">
      <c r="A38" s="27" t="s">
        <v>117</v>
      </c>
      <c r="B38" s="30">
        <v>6.5</v>
      </c>
      <c r="C38" s="5"/>
      <c r="D38" s="25"/>
      <c r="E38" s="24"/>
      <c r="F38" s="44"/>
      <c r="G38" s="5" t="s">
        <v>118</v>
      </c>
      <c r="H38" s="5" t="s">
        <v>68</v>
      </c>
      <c r="I38" s="53" t="s">
        <v>31</v>
      </c>
      <c r="J38" s="42"/>
      <c r="K38" s="44"/>
      <c r="L38" s="44"/>
      <c r="M38" s="44"/>
      <c r="N38" s="44"/>
      <c r="O38" s="44"/>
      <c r="P38" s="44"/>
      <c r="Q38" s="5">
        <f t="shared" si="0"/>
        <v>59.15</v>
      </c>
      <c r="R38" s="44"/>
      <c r="S38" s="44"/>
      <c r="T38" s="44"/>
      <c r="U38" s="44"/>
      <c r="V38" s="44"/>
      <c r="W38" s="44"/>
      <c r="X38" s="44"/>
      <c r="Y38" s="44"/>
    </row>
    <row r="39" spans="1:25" ht="12.75" customHeight="1" x14ac:dyDescent="0.15">
      <c r="A39" s="27" t="s">
        <v>119</v>
      </c>
      <c r="B39" s="30">
        <v>6.7</v>
      </c>
      <c r="C39" s="5" t="s">
        <v>37</v>
      </c>
      <c r="D39" s="25"/>
      <c r="E39" s="24"/>
      <c r="F39" s="44"/>
      <c r="G39" s="5">
        <v>6677875</v>
      </c>
      <c r="H39" s="5" t="s">
        <v>38</v>
      </c>
      <c r="I39" s="53" t="s">
        <v>120</v>
      </c>
      <c r="J39" s="42"/>
      <c r="K39" s="44"/>
      <c r="L39" s="44"/>
      <c r="M39" s="44"/>
      <c r="N39" s="44"/>
      <c r="O39" s="44"/>
      <c r="P39" s="44"/>
      <c r="Q39" s="5">
        <f t="shared" si="0"/>
        <v>60.97</v>
      </c>
      <c r="R39" s="44"/>
      <c r="S39" s="44"/>
      <c r="T39" s="44"/>
      <c r="U39" s="44"/>
      <c r="V39" s="44"/>
      <c r="W39" s="44"/>
      <c r="X39" s="44"/>
      <c r="Y39" s="44"/>
    </row>
    <row r="40" spans="1:25" ht="12.75" customHeight="1" x14ac:dyDescent="0.15">
      <c r="A40" s="27" t="s">
        <v>121</v>
      </c>
      <c r="B40" s="30">
        <f>AVERAGE(D40,E40)</f>
        <v>7.5</v>
      </c>
      <c r="C40" s="5" t="s">
        <v>122</v>
      </c>
      <c r="D40" s="24">
        <v>7</v>
      </c>
      <c r="E40" s="24">
        <v>8</v>
      </c>
      <c r="F40" s="44"/>
      <c r="G40" s="18"/>
      <c r="H40" s="5" t="s">
        <v>95</v>
      </c>
      <c r="I40" s="53" t="s">
        <v>96</v>
      </c>
      <c r="J40" s="42"/>
      <c r="K40" s="44"/>
      <c r="L40" s="44"/>
      <c r="M40" s="44"/>
      <c r="N40" s="44"/>
      <c r="O40" s="44"/>
      <c r="P40" s="44"/>
      <c r="Q40" s="5">
        <f t="shared" si="0"/>
        <v>68.25</v>
      </c>
      <c r="R40" s="44"/>
      <c r="S40" s="44"/>
      <c r="T40" s="44"/>
      <c r="U40" s="44"/>
      <c r="V40" s="44"/>
      <c r="W40" s="44"/>
      <c r="X40" s="44"/>
      <c r="Y40" s="44"/>
    </row>
    <row r="41" spans="1:25" ht="12.75" customHeight="1" x14ac:dyDescent="0.15">
      <c r="A41" s="27" t="s">
        <v>123</v>
      </c>
      <c r="B41" s="30">
        <f>AVERAGE(D41,E41)</f>
        <v>9.5</v>
      </c>
      <c r="C41" s="5" t="s">
        <v>94</v>
      </c>
      <c r="D41" s="24">
        <v>9</v>
      </c>
      <c r="E41" s="24">
        <v>10</v>
      </c>
      <c r="F41" s="44"/>
      <c r="G41" s="5"/>
      <c r="H41" s="5" t="s">
        <v>95</v>
      </c>
      <c r="I41" s="53" t="s">
        <v>96</v>
      </c>
      <c r="J41" s="42"/>
      <c r="K41" s="44"/>
      <c r="L41" s="44"/>
      <c r="M41" s="44"/>
      <c r="N41" s="44"/>
      <c r="O41" s="44"/>
      <c r="P41" s="44"/>
      <c r="Q41" s="5">
        <f t="shared" si="0"/>
        <v>86.45</v>
      </c>
      <c r="R41" s="44"/>
      <c r="S41" s="44"/>
      <c r="T41" s="44"/>
      <c r="U41" s="44"/>
      <c r="V41" s="44"/>
      <c r="W41" s="44"/>
      <c r="X41" s="44"/>
      <c r="Y41" s="44"/>
    </row>
    <row r="42" spans="1:25" ht="12.75" customHeight="1" x14ac:dyDescent="0.15">
      <c r="A42" s="27" t="s">
        <v>124</v>
      </c>
      <c r="B42" s="30">
        <v>9.6999999999999993</v>
      </c>
      <c r="C42" s="5" t="s">
        <v>37</v>
      </c>
      <c r="D42" s="25"/>
      <c r="E42" s="24"/>
      <c r="F42" s="44"/>
      <c r="G42" s="5"/>
      <c r="H42" s="5" t="s">
        <v>38</v>
      </c>
      <c r="I42" s="53" t="s">
        <v>39</v>
      </c>
      <c r="J42" s="42"/>
      <c r="K42" s="44"/>
      <c r="L42" s="44"/>
      <c r="M42" s="44"/>
      <c r="N42" s="44"/>
      <c r="O42" s="44"/>
      <c r="P42" s="44"/>
      <c r="Q42" s="5">
        <f t="shared" si="0"/>
        <v>88.27</v>
      </c>
      <c r="R42" s="44"/>
      <c r="S42" s="44"/>
      <c r="T42" s="44"/>
      <c r="U42" s="44"/>
      <c r="V42" s="44"/>
      <c r="W42" s="44"/>
      <c r="X42" s="44"/>
      <c r="Y42" s="44"/>
    </row>
    <row r="43" spans="1:25" ht="12.75" customHeight="1" x14ac:dyDescent="0.15">
      <c r="A43" s="27" t="s">
        <v>125</v>
      </c>
      <c r="B43" s="30">
        <v>10</v>
      </c>
      <c r="C43" s="5"/>
      <c r="D43" s="25"/>
      <c r="E43" s="24"/>
      <c r="F43" s="44"/>
      <c r="G43" s="5"/>
      <c r="H43" s="5" t="s">
        <v>126</v>
      </c>
      <c r="I43" s="53" t="s">
        <v>31</v>
      </c>
      <c r="J43" s="42" t="s">
        <v>127</v>
      </c>
      <c r="K43" s="44"/>
      <c r="L43" s="44"/>
      <c r="M43" s="44"/>
      <c r="N43" s="44"/>
      <c r="O43" s="44"/>
      <c r="P43" s="44"/>
      <c r="Q43" s="5">
        <f t="shared" si="0"/>
        <v>91</v>
      </c>
      <c r="R43" s="44"/>
      <c r="S43" s="44"/>
      <c r="T43" s="44"/>
      <c r="U43" s="44"/>
      <c r="V43" s="44"/>
      <c r="W43" s="44"/>
      <c r="X43" s="44"/>
      <c r="Y43" s="44"/>
    </row>
    <row r="44" spans="1:25" ht="12.75" customHeight="1" x14ac:dyDescent="0.15">
      <c r="A44" s="27" t="s">
        <v>128</v>
      </c>
      <c r="B44" s="30">
        <v>10</v>
      </c>
      <c r="C44" s="5"/>
      <c r="D44" s="25"/>
      <c r="E44" s="24"/>
      <c r="F44" s="44"/>
      <c r="G44" s="5"/>
      <c r="H44" s="5" t="s">
        <v>34</v>
      </c>
      <c r="I44" s="53" t="s">
        <v>129</v>
      </c>
      <c r="J44" s="42"/>
      <c r="K44" s="44"/>
      <c r="L44" s="44"/>
      <c r="M44" s="44"/>
      <c r="N44" s="44"/>
      <c r="O44" s="44"/>
      <c r="P44" s="44"/>
      <c r="Q44" s="5">
        <f t="shared" si="0"/>
        <v>91</v>
      </c>
      <c r="R44" s="44"/>
      <c r="S44" s="44"/>
      <c r="T44" s="44"/>
      <c r="U44" s="44"/>
      <c r="V44" s="44"/>
      <c r="W44" s="44"/>
      <c r="X44" s="44"/>
      <c r="Y44" s="44"/>
    </row>
    <row r="45" spans="1:25" ht="12.75" customHeight="1" x14ac:dyDescent="0.15">
      <c r="A45" s="27" t="s">
        <v>130</v>
      </c>
      <c r="B45" s="30">
        <f>AVERAGE(D45,E45)</f>
        <v>11.5</v>
      </c>
      <c r="C45" s="5" t="s">
        <v>131</v>
      </c>
      <c r="D45" s="24">
        <v>11</v>
      </c>
      <c r="E45" s="24">
        <v>12</v>
      </c>
      <c r="F45" s="44"/>
      <c r="G45" s="18"/>
      <c r="H45" s="5" t="s">
        <v>95</v>
      </c>
      <c r="I45" s="53" t="s">
        <v>96</v>
      </c>
      <c r="J45" s="42"/>
      <c r="K45" s="44"/>
      <c r="L45" s="44"/>
      <c r="M45" s="44"/>
      <c r="N45" s="44"/>
      <c r="O45" s="44"/>
      <c r="P45" s="44"/>
      <c r="Q45" s="5">
        <f t="shared" si="0"/>
        <v>104.64999999999999</v>
      </c>
      <c r="R45" s="44"/>
      <c r="S45" s="44"/>
      <c r="T45" s="44"/>
      <c r="U45" s="44"/>
      <c r="V45" s="44"/>
      <c r="W45" s="44"/>
      <c r="X45" s="44"/>
      <c r="Y45" s="44"/>
    </row>
    <row r="46" spans="1:25" ht="12.75" customHeight="1" x14ac:dyDescent="0.15">
      <c r="A46" s="27" t="s">
        <v>132</v>
      </c>
      <c r="B46" s="30">
        <v>12</v>
      </c>
      <c r="C46" s="5" t="s">
        <v>94</v>
      </c>
      <c r="D46" s="25"/>
      <c r="E46" s="24"/>
      <c r="F46" s="44"/>
      <c r="G46" s="5" t="s">
        <v>133</v>
      </c>
      <c r="H46" s="5" t="s">
        <v>134</v>
      </c>
      <c r="I46" s="53" t="s">
        <v>135</v>
      </c>
      <c r="J46" s="42"/>
      <c r="K46" s="44"/>
      <c r="L46" s="44"/>
      <c r="M46" s="44"/>
      <c r="N46" s="44"/>
      <c r="O46" s="44"/>
      <c r="P46" s="44"/>
      <c r="Q46" s="5">
        <f t="shared" si="0"/>
        <v>109.19999999999999</v>
      </c>
      <c r="R46" s="44"/>
      <c r="S46" s="44"/>
      <c r="T46" s="44"/>
      <c r="U46" s="44"/>
      <c r="V46" s="44"/>
      <c r="W46" s="44"/>
      <c r="X46" s="44"/>
      <c r="Y46" s="44"/>
    </row>
    <row r="47" spans="1:25" ht="12.75" customHeight="1" x14ac:dyDescent="0.15">
      <c r="A47" s="27" t="s">
        <v>136</v>
      </c>
      <c r="B47" s="30">
        <v>12.5</v>
      </c>
      <c r="C47" s="5" t="s">
        <v>137</v>
      </c>
      <c r="D47" s="25"/>
      <c r="E47" s="24"/>
      <c r="F47" s="44"/>
      <c r="G47" s="5">
        <v>12528368</v>
      </c>
      <c r="H47" s="5" t="s">
        <v>38</v>
      </c>
      <c r="I47" s="53" t="s">
        <v>39</v>
      </c>
      <c r="J47" s="42"/>
      <c r="K47" s="44"/>
      <c r="L47" s="44"/>
      <c r="M47" s="44"/>
      <c r="N47" s="44"/>
      <c r="O47" s="44"/>
      <c r="P47" s="44"/>
      <c r="Q47" s="5">
        <f t="shared" si="0"/>
        <v>113.75</v>
      </c>
      <c r="R47" s="44"/>
      <c r="S47" s="44"/>
      <c r="T47" s="44"/>
      <c r="U47" s="44"/>
      <c r="V47" s="44"/>
      <c r="W47" s="44"/>
      <c r="X47" s="44"/>
      <c r="Y47" s="44"/>
    </row>
    <row r="48" spans="1:25" ht="12.75" customHeight="1" x14ac:dyDescent="0.15">
      <c r="A48" s="27" t="s">
        <v>138</v>
      </c>
      <c r="B48" s="30">
        <v>12.5</v>
      </c>
      <c r="C48" s="5" t="s">
        <v>139</v>
      </c>
      <c r="D48" s="25"/>
      <c r="E48" s="24"/>
      <c r="F48" s="44"/>
      <c r="G48" s="5"/>
      <c r="H48" s="5" t="s">
        <v>38</v>
      </c>
      <c r="I48" s="53" t="s">
        <v>39</v>
      </c>
      <c r="J48" s="42"/>
      <c r="K48" s="44"/>
      <c r="L48" s="44"/>
      <c r="M48" s="44"/>
      <c r="N48" s="44"/>
      <c r="O48" s="44"/>
      <c r="P48" s="44"/>
      <c r="Q48" s="5">
        <f t="shared" si="0"/>
        <v>113.75</v>
      </c>
      <c r="R48" s="44"/>
      <c r="S48" s="44"/>
      <c r="T48" s="44"/>
      <c r="U48" s="44"/>
      <c r="V48" s="44"/>
      <c r="W48" s="44"/>
      <c r="X48" s="44"/>
      <c r="Y48" s="44"/>
    </row>
    <row r="49" spans="1:25" ht="12.75" customHeight="1" x14ac:dyDescent="0.15">
      <c r="A49" s="27" t="s">
        <v>140</v>
      </c>
      <c r="B49" s="30">
        <v>14</v>
      </c>
      <c r="C49" s="5"/>
      <c r="D49" s="25"/>
      <c r="E49" s="24"/>
      <c r="F49" s="44"/>
      <c r="G49" s="5" t="s">
        <v>141</v>
      </c>
      <c r="H49" s="5" t="s">
        <v>142</v>
      </c>
      <c r="I49" s="53" t="s">
        <v>143</v>
      </c>
      <c r="J49" s="42"/>
      <c r="K49" s="44"/>
      <c r="L49" s="44"/>
      <c r="M49" s="44"/>
      <c r="N49" s="44"/>
      <c r="O49" s="44"/>
      <c r="P49" s="44"/>
      <c r="Q49" s="5">
        <f t="shared" si="0"/>
        <v>127.39999999999999</v>
      </c>
      <c r="R49" s="44"/>
      <c r="S49" s="44"/>
      <c r="T49" s="44"/>
      <c r="U49" s="44"/>
      <c r="V49" s="44"/>
      <c r="W49" s="44"/>
      <c r="X49" s="44"/>
      <c r="Y49" s="44"/>
    </row>
    <row r="50" spans="1:25" ht="12.75" customHeight="1" x14ac:dyDescent="0.15">
      <c r="A50" s="27" t="s">
        <v>144</v>
      </c>
      <c r="B50" s="30">
        <v>15</v>
      </c>
      <c r="C50" s="5"/>
      <c r="D50" s="25"/>
      <c r="E50" s="24"/>
      <c r="F50" s="44"/>
      <c r="G50" s="5"/>
      <c r="H50" s="5"/>
      <c r="I50" s="53"/>
      <c r="J50" s="42"/>
      <c r="K50" s="44"/>
      <c r="L50" s="44"/>
      <c r="M50" s="44"/>
      <c r="N50" s="44"/>
      <c r="O50" s="44"/>
      <c r="P50" s="44"/>
      <c r="Q50" s="5">
        <f t="shared" si="0"/>
        <v>136.5</v>
      </c>
      <c r="R50" s="44"/>
      <c r="S50" s="44"/>
      <c r="T50" s="44"/>
      <c r="U50" s="44"/>
      <c r="V50" s="44"/>
      <c r="W50" s="44"/>
      <c r="X50" s="44"/>
      <c r="Y50" s="44"/>
    </row>
    <row r="51" spans="1:25" ht="12.75" customHeight="1" x14ac:dyDescent="0.15">
      <c r="A51" s="38" t="s">
        <v>145</v>
      </c>
      <c r="B51" s="30">
        <v>15</v>
      </c>
      <c r="C51" s="5" t="s">
        <v>146</v>
      </c>
      <c r="D51" s="25"/>
      <c r="E51" s="24"/>
      <c r="F51" s="44"/>
      <c r="G51" s="5"/>
      <c r="H51" s="5" t="s">
        <v>80</v>
      </c>
      <c r="I51" s="53" t="s">
        <v>147</v>
      </c>
      <c r="J51" s="42"/>
      <c r="K51" s="44"/>
      <c r="L51" s="44"/>
      <c r="M51" s="44"/>
      <c r="N51" s="44"/>
      <c r="O51" s="44"/>
      <c r="P51" s="44"/>
      <c r="Q51" s="5">
        <f t="shared" si="0"/>
        <v>136.5</v>
      </c>
      <c r="R51" s="44"/>
      <c r="S51" s="44"/>
      <c r="T51" s="44"/>
      <c r="U51" s="44"/>
      <c r="V51" s="44"/>
      <c r="W51" s="44"/>
      <c r="X51" s="44"/>
      <c r="Y51" s="44"/>
    </row>
    <row r="52" spans="1:25" ht="12.75" customHeight="1" x14ac:dyDescent="0.15">
      <c r="A52" s="29" t="s">
        <v>148</v>
      </c>
      <c r="B52" s="30">
        <v>23</v>
      </c>
      <c r="C52" s="5" t="s">
        <v>149</v>
      </c>
      <c r="D52" s="25"/>
      <c r="E52" s="24"/>
      <c r="F52" s="44"/>
      <c r="G52" s="5"/>
      <c r="H52" s="5" t="s">
        <v>38</v>
      </c>
      <c r="I52" s="53" t="s">
        <v>39</v>
      </c>
      <c r="J52" s="42"/>
      <c r="K52" s="44"/>
      <c r="L52" s="44"/>
      <c r="M52" s="44"/>
      <c r="N52" s="44"/>
      <c r="O52" s="44"/>
      <c r="P52" s="44"/>
      <c r="Q52" s="5">
        <f t="shared" si="0"/>
        <v>209.29999999999998</v>
      </c>
      <c r="R52" s="44"/>
      <c r="S52" s="44"/>
      <c r="T52" s="44"/>
      <c r="U52" s="44"/>
      <c r="V52" s="44"/>
      <c r="W52" s="44"/>
      <c r="X52" s="44"/>
      <c r="Y52" s="44"/>
    </row>
    <row r="53" spans="1:25" ht="12.75" customHeight="1" x14ac:dyDescent="0.15">
      <c r="A53" s="29" t="s">
        <v>150</v>
      </c>
      <c r="B53" s="27">
        <v>24</v>
      </c>
      <c r="C53" s="5"/>
      <c r="D53" s="20"/>
      <c r="E53" s="20"/>
      <c r="F53" s="20"/>
      <c r="G53" s="57" t="s">
        <v>151</v>
      </c>
      <c r="H53" s="5" t="s">
        <v>73</v>
      </c>
      <c r="I53" s="20" t="s">
        <v>152</v>
      </c>
      <c r="J53" s="20"/>
      <c r="K53" s="20"/>
      <c r="L53" s="20"/>
      <c r="M53" s="20"/>
      <c r="N53" s="20"/>
      <c r="O53" s="20"/>
      <c r="P53" s="20"/>
      <c r="Q53" s="5">
        <f t="shared" si="0"/>
        <v>218.39999999999998</v>
      </c>
      <c r="R53" s="20"/>
      <c r="S53" s="20"/>
      <c r="T53" s="20"/>
      <c r="U53" s="20"/>
      <c r="V53" s="20"/>
      <c r="W53" s="20"/>
      <c r="X53" s="20"/>
      <c r="Y53" s="20"/>
    </row>
    <row r="54" spans="1:25" ht="12.75" customHeight="1" x14ac:dyDescent="0.15">
      <c r="A54" s="27" t="s">
        <v>153</v>
      </c>
      <c r="B54" s="30">
        <v>25</v>
      </c>
      <c r="C54" s="5"/>
      <c r="D54" s="25"/>
      <c r="E54" s="24"/>
      <c r="F54" s="44"/>
      <c r="G54" s="5"/>
      <c r="H54" s="5" t="s">
        <v>80</v>
      </c>
      <c r="I54" s="53" t="s">
        <v>154</v>
      </c>
      <c r="J54" s="42"/>
      <c r="K54" s="44"/>
      <c r="L54" s="44"/>
      <c r="M54" s="44"/>
      <c r="N54" s="44"/>
      <c r="O54" s="44"/>
      <c r="P54" s="44"/>
      <c r="Q54" s="5">
        <f t="shared" si="0"/>
        <v>227.5</v>
      </c>
      <c r="R54" s="44"/>
      <c r="S54" s="44"/>
      <c r="T54" s="44"/>
      <c r="U54" s="44"/>
      <c r="V54" s="44"/>
      <c r="W54" s="44"/>
      <c r="X54" s="44"/>
      <c r="Y54" s="44"/>
    </row>
    <row r="55" spans="1:25" ht="12.75" customHeight="1" x14ac:dyDescent="0.15">
      <c r="A55" s="27" t="s">
        <v>155</v>
      </c>
      <c r="B55" s="30">
        <v>29</v>
      </c>
      <c r="C55" s="5" t="s">
        <v>156</v>
      </c>
      <c r="D55" s="25"/>
      <c r="E55" s="24"/>
      <c r="F55" s="44"/>
      <c r="G55" s="5" t="s">
        <v>157</v>
      </c>
      <c r="H55" s="5" t="s">
        <v>95</v>
      </c>
      <c r="I55" s="53" t="s">
        <v>96</v>
      </c>
      <c r="J55" s="42"/>
      <c r="K55" s="44"/>
      <c r="L55" s="44"/>
      <c r="M55" s="44"/>
      <c r="N55" s="44"/>
      <c r="O55" s="44"/>
      <c r="P55" s="44"/>
      <c r="Q55" s="5">
        <f t="shared" si="0"/>
        <v>263.89999999999998</v>
      </c>
      <c r="R55" s="44"/>
      <c r="S55" s="44"/>
      <c r="T55" s="44"/>
      <c r="U55" s="44"/>
      <c r="V55" s="44"/>
      <c r="W55" s="44"/>
      <c r="X55" s="44"/>
      <c r="Y55" s="44"/>
    </row>
    <row r="56" spans="1:25" ht="12.75" customHeight="1" x14ac:dyDescent="0.15">
      <c r="A56" s="27" t="s">
        <v>158</v>
      </c>
      <c r="B56" s="30">
        <v>30</v>
      </c>
      <c r="C56" s="5" t="s">
        <v>159</v>
      </c>
      <c r="D56" s="25"/>
      <c r="E56" s="24"/>
      <c r="F56" s="44"/>
      <c r="G56" s="5"/>
      <c r="H56" s="5" t="s">
        <v>160</v>
      </c>
      <c r="I56" s="53" t="s">
        <v>161</v>
      </c>
      <c r="J56" s="42"/>
      <c r="K56" s="44"/>
      <c r="L56" s="44"/>
      <c r="M56" s="44"/>
      <c r="N56" s="44"/>
      <c r="O56" s="44"/>
      <c r="P56" s="44"/>
      <c r="Q56" s="5">
        <f t="shared" si="0"/>
        <v>273</v>
      </c>
      <c r="R56" s="44"/>
      <c r="S56" s="44"/>
      <c r="T56" s="44"/>
      <c r="U56" s="44"/>
      <c r="V56" s="44"/>
      <c r="W56" s="44"/>
      <c r="X56" s="44"/>
      <c r="Y56" s="44"/>
    </row>
    <row r="57" spans="1:25" ht="12.75" customHeight="1" x14ac:dyDescent="0.15">
      <c r="A57" s="29" t="s">
        <v>162</v>
      </c>
      <c r="B57" s="30">
        <v>37.6</v>
      </c>
      <c r="C57" s="5" t="s">
        <v>163</v>
      </c>
      <c r="D57" s="25"/>
      <c r="E57" s="24"/>
      <c r="F57" s="44"/>
      <c r="G57" s="5"/>
      <c r="H57" s="5" t="s">
        <v>38</v>
      </c>
      <c r="I57" s="53" t="s">
        <v>39</v>
      </c>
      <c r="J57" s="42"/>
      <c r="K57" s="44"/>
      <c r="L57" s="44"/>
      <c r="M57" s="44"/>
      <c r="N57" s="44"/>
      <c r="O57" s="44"/>
      <c r="P57" s="44"/>
      <c r="Q57" s="5">
        <f t="shared" si="0"/>
        <v>342.16</v>
      </c>
      <c r="R57" s="44"/>
      <c r="S57" s="44"/>
      <c r="T57" s="44"/>
      <c r="U57" s="44"/>
      <c r="V57" s="44"/>
      <c r="W57" s="44"/>
      <c r="X57" s="44"/>
      <c r="Y57" s="44"/>
    </row>
    <row r="58" spans="1:25" ht="13" x14ac:dyDescent="0.15">
      <c r="A58" s="27" t="s">
        <v>164</v>
      </c>
      <c r="B58" s="30">
        <v>40</v>
      </c>
      <c r="C58" s="5" t="s">
        <v>94</v>
      </c>
      <c r="D58" s="25"/>
      <c r="E58" s="24"/>
      <c r="F58" s="44"/>
      <c r="G58" s="5"/>
      <c r="H58" s="5" t="s">
        <v>43</v>
      </c>
      <c r="I58" s="53" t="s">
        <v>165</v>
      </c>
      <c r="J58" s="42"/>
      <c r="K58" s="44"/>
      <c r="L58" s="44"/>
      <c r="M58" s="44"/>
      <c r="N58" s="44"/>
      <c r="O58" s="44"/>
      <c r="P58" s="44"/>
      <c r="Q58" s="5">
        <f t="shared" si="0"/>
        <v>364</v>
      </c>
      <c r="R58" s="44"/>
      <c r="S58" s="44"/>
      <c r="T58" s="44"/>
      <c r="U58" s="44"/>
      <c r="V58" s="44"/>
      <c r="W58" s="44"/>
      <c r="X58" s="44"/>
      <c r="Y58" s="44"/>
    </row>
    <row r="59" spans="1:25" ht="24" x14ac:dyDescent="0.15">
      <c r="A59" s="27" t="s">
        <v>166</v>
      </c>
      <c r="B59" s="30">
        <v>40</v>
      </c>
      <c r="C59" s="5" t="s">
        <v>167</v>
      </c>
      <c r="D59" s="25"/>
      <c r="E59" s="24"/>
      <c r="F59" s="44"/>
      <c r="G59" s="18"/>
      <c r="H59" s="5" t="s">
        <v>95</v>
      </c>
      <c r="I59" s="53" t="s">
        <v>96</v>
      </c>
      <c r="J59" s="42"/>
      <c r="K59" s="44"/>
      <c r="L59" s="44"/>
      <c r="M59" s="44"/>
      <c r="N59" s="44"/>
      <c r="O59" s="44"/>
      <c r="P59" s="44"/>
      <c r="Q59" s="5">
        <f t="shared" si="0"/>
        <v>364</v>
      </c>
      <c r="R59" s="44"/>
      <c r="S59" s="44"/>
      <c r="T59" s="44"/>
      <c r="U59" s="44"/>
      <c r="V59" s="44"/>
      <c r="W59" s="44"/>
      <c r="X59" s="44"/>
      <c r="Y59" s="44"/>
    </row>
    <row r="60" spans="1:25" ht="24" x14ac:dyDescent="0.15">
      <c r="A60" s="27" t="s">
        <v>168</v>
      </c>
      <c r="B60" s="30">
        <f>AVERAGE(D60,E60)</f>
        <v>45</v>
      </c>
      <c r="C60" s="5" t="s">
        <v>169</v>
      </c>
      <c r="D60" s="24">
        <v>30</v>
      </c>
      <c r="E60" s="24">
        <v>60</v>
      </c>
      <c r="F60" s="44"/>
      <c r="G60" s="5"/>
      <c r="H60" s="5" t="s">
        <v>170</v>
      </c>
      <c r="I60" s="53" t="s">
        <v>171</v>
      </c>
      <c r="J60" s="42"/>
      <c r="K60" s="44"/>
      <c r="L60" s="44"/>
      <c r="M60" s="44"/>
      <c r="N60" s="44"/>
      <c r="O60" s="44"/>
      <c r="P60" s="44"/>
      <c r="Q60" s="5">
        <f t="shared" si="0"/>
        <v>409.5</v>
      </c>
      <c r="R60" s="44"/>
      <c r="S60" s="44"/>
      <c r="T60" s="44"/>
      <c r="U60" s="44"/>
      <c r="V60" s="44"/>
      <c r="W60" s="44"/>
      <c r="X60" s="44"/>
      <c r="Y60" s="44"/>
    </row>
    <row r="61" spans="1:25" ht="13" x14ac:dyDescent="0.15">
      <c r="A61" s="38" t="s">
        <v>172</v>
      </c>
      <c r="B61" s="30">
        <v>50</v>
      </c>
      <c r="C61" s="5"/>
      <c r="D61" s="25"/>
      <c r="E61" s="24"/>
      <c r="F61" s="44"/>
      <c r="G61" s="5"/>
      <c r="H61" s="5" t="s">
        <v>87</v>
      </c>
      <c r="I61" s="53" t="s">
        <v>88</v>
      </c>
      <c r="J61" s="53" t="s">
        <v>173</v>
      </c>
      <c r="K61" s="44"/>
      <c r="L61" s="44"/>
      <c r="M61" s="44"/>
      <c r="N61" s="44"/>
      <c r="O61" s="44"/>
      <c r="P61" s="44"/>
      <c r="Q61" s="5">
        <f t="shared" si="0"/>
        <v>455</v>
      </c>
      <c r="R61" s="44"/>
      <c r="S61" s="44"/>
      <c r="T61" s="44"/>
      <c r="U61" s="44"/>
      <c r="V61" s="44"/>
      <c r="W61" s="44"/>
      <c r="X61" s="44"/>
      <c r="Y61" s="44"/>
    </row>
    <row r="62" spans="1:25" ht="13" x14ac:dyDescent="0.15">
      <c r="A62" s="27" t="s">
        <v>174</v>
      </c>
      <c r="B62" s="30">
        <v>50</v>
      </c>
      <c r="C62" s="5"/>
      <c r="D62" s="25"/>
      <c r="E62" s="24"/>
      <c r="F62" s="44"/>
      <c r="G62" s="4"/>
      <c r="H62" s="5" t="s">
        <v>98</v>
      </c>
      <c r="I62" s="53" t="s">
        <v>175</v>
      </c>
      <c r="J62" s="42"/>
      <c r="K62" s="44"/>
      <c r="L62" s="44"/>
      <c r="M62" s="44"/>
      <c r="N62" s="44"/>
      <c r="O62" s="44"/>
      <c r="P62" s="44"/>
      <c r="Q62" s="5">
        <f t="shared" si="0"/>
        <v>455</v>
      </c>
      <c r="R62" s="44"/>
      <c r="S62" s="44"/>
      <c r="T62" s="44"/>
      <c r="U62" s="44"/>
      <c r="V62" s="44"/>
      <c r="W62" s="44"/>
      <c r="X62" s="44"/>
      <c r="Y62" s="44"/>
    </row>
    <row r="63" spans="1:25" ht="24" x14ac:dyDescent="0.15">
      <c r="A63" s="27" t="s">
        <v>176</v>
      </c>
      <c r="B63" s="30">
        <v>50</v>
      </c>
      <c r="C63" s="5" t="s">
        <v>177</v>
      </c>
      <c r="D63" s="25"/>
      <c r="E63" s="24"/>
      <c r="F63" s="44"/>
      <c r="G63" s="18"/>
      <c r="H63" s="5" t="s">
        <v>73</v>
      </c>
      <c r="I63" s="53" t="s">
        <v>178</v>
      </c>
      <c r="J63" s="42"/>
      <c r="K63" s="44"/>
      <c r="L63" s="44"/>
      <c r="M63" s="44"/>
      <c r="N63" s="44"/>
      <c r="O63" s="44"/>
      <c r="P63" s="44"/>
      <c r="Q63" s="5">
        <f t="shared" si="0"/>
        <v>455</v>
      </c>
      <c r="R63" s="44"/>
      <c r="S63" s="44"/>
      <c r="T63" s="44"/>
      <c r="U63" s="44"/>
      <c r="V63" s="44"/>
      <c r="W63" s="44"/>
      <c r="X63" s="44"/>
      <c r="Y63" s="44"/>
    </row>
    <row r="64" spans="1:25" ht="36" x14ac:dyDescent="0.15">
      <c r="A64" s="27" t="s">
        <v>179</v>
      </c>
      <c r="B64" s="30">
        <v>62</v>
      </c>
      <c r="C64" s="5"/>
      <c r="D64" s="25"/>
      <c r="E64" s="24"/>
      <c r="F64" s="44"/>
      <c r="G64" s="5" t="s">
        <v>180</v>
      </c>
      <c r="H64" s="5" t="s">
        <v>43</v>
      </c>
      <c r="I64" s="53" t="s">
        <v>181</v>
      </c>
      <c r="J64" s="42"/>
      <c r="K64" s="44"/>
      <c r="L64" s="44"/>
      <c r="M64" s="44"/>
      <c r="N64" s="44"/>
      <c r="O64" s="44"/>
      <c r="P64" s="44"/>
      <c r="Q64" s="5">
        <f t="shared" si="0"/>
        <v>564.19999999999993</v>
      </c>
      <c r="R64" s="44"/>
      <c r="S64" s="44"/>
      <c r="T64" s="44"/>
      <c r="U64" s="44"/>
      <c r="V64" s="44"/>
      <c r="W64" s="44"/>
      <c r="X64" s="44"/>
      <c r="Y64" s="44"/>
    </row>
    <row r="65" spans="1:25" ht="13" x14ac:dyDescent="0.15">
      <c r="A65" s="27" t="s">
        <v>182</v>
      </c>
      <c r="B65" s="30">
        <v>63.8</v>
      </c>
      <c r="C65" s="5"/>
      <c r="D65" s="25"/>
      <c r="E65" s="24"/>
      <c r="F65" s="44"/>
      <c r="G65" s="5"/>
      <c r="H65" s="5" t="s">
        <v>83</v>
      </c>
      <c r="I65" s="53" t="s">
        <v>183</v>
      </c>
      <c r="J65" s="42"/>
      <c r="K65" s="44"/>
      <c r="L65" s="44"/>
      <c r="M65" s="44"/>
      <c r="N65" s="44"/>
      <c r="O65" s="44"/>
      <c r="P65" s="44"/>
      <c r="Q65" s="5">
        <f t="shared" si="0"/>
        <v>580.57999999999993</v>
      </c>
      <c r="R65" s="44"/>
      <c r="S65" s="44"/>
      <c r="T65" s="44"/>
      <c r="U65" s="44"/>
      <c r="V65" s="44"/>
      <c r="W65" s="44"/>
      <c r="X65" s="44"/>
      <c r="Y65" s="44"/>
    </row>
    <row r="66" spans="1:25" ht="13" x14ac:dyDescent="0.15">
      <c r="A66" s="29" t="s">
        <v>184</v>
      </c>
      <c r="B66" s="30">
        <v>68</v>
      </c>
      <c r="C66" s="5"/>
      <c r="D66" s="44"/>
      <c r="E66" s="21"/>
      <c r="F66" s="44"/>
      <c r="G66" s="5"/>
      <c r="H66" s="5"/>
      <c r="I66" s="42"/>
      <c r="J66" s="42"/>
      <c r="K66" s="44"/>
      <c r="L66" s="44"/>
      <c r="M66" s="44"/>
      <c r="N66" s="44"/>
      <c r="O66" s="44"/>
      <c r="P66" s="44"/>
      <c r="Q66" s="5">
        <f t="shared" si="0"/>
        <v>618.79999999999995</v>
      </c>
      <c r="R66" s="44"/>
      <c r="S66" s="44"/>
      <c r="T66" s="44"/>
      <c r="U66" s="44"/>
      <c r="V66" s="44"/>
      <c r="W66" s="44"/>
      <c r="X66" s="44"/>
      <c r="Y66" s="44"/>
    </row>
    <row r="67" spans="1:25" ht="13" x14ac:dyDescent="0.15">
      <c r="A67" s="27" t="s">
        <v>185</v>
      </c>
      <c r="B67" s="30">
        <v>86</v>
      </c>
      <c r="C67" s="5" t="s">
        <v>94</v>
      </c>
      <c r="D67" s="25"/>
      <c r="E67" s="24"/>
      <c r="F67" s="44"/>
      <c r="G67" s="5"/>
      <c r="H67" s="5" t="s">
        <v>186</v>
      </c>
      <c r="I67" s="53" t="s">
        <v>187</v>
      </c>
      <c r="J67" s="42"/>
      <c r="K67" s="44"/>
      <c r="L67" s="44"/>
      <c r="M67" s="44"/>
      <c r="N67" s="44"/>
      <c r="O67" s="44"/>
      <c r="P67" s="44"/>
      <c r="Q67" s="5">
        <f t="shared" si="0"/>
        <v>782.6</v>
      </c>
      <c r="R67" s="44"/>
      <c r="S67" s="44"/>
      <c r="T67" s="44"/>
      <c r="U67" s="44"/>
      <c r="V67" s="44"/>
      <c r="W67" s="44"/>
      <c r="X67" s="44"/>
      <c r="Y67" s="44"/>
    </row>
    <row r="68" spans="1:25" ht="13" x14ac:dyDescent="0.15">
      <c r="A68" s="27" t="s">
        <v>188</v>
      </c>
      <c r="B68" s="30">
        <v>100</v>
      </c>
      <c r="C68" s="5"/>
      <c r="D68" s="25"/>
      <c r="E68" s="24"/>
      <c r="F68" s="44"/>
      <c r="G68" s="5"/>
      <c r="H68" s="5" t="s">
        <v>83</v>
      </c>
      <c r="I68" s="53" t="s">
        <v>189</v>
      </c>
      <c r="J68" s="42"/>
      <c r="K68" s="44"/>
      <c r="L68" s="44"/>
      <c r="M68" s="44"/>
      <c r="N68" s="44"/>
      <c r="O68" s="44"/>
      <c r="P68" s="44"/>
      <c r="Q68" s="5">
        <f t="shared" si="0"/>
        <v>910</v>
      </c>
      <c r="R68" s="44"/>
      <c r="S68" s="44"/>
      <c r="T68" s="44"/>
      <c r="U68" s="44"/>
      <c r="V68" s="44"/>
      <c r="W68" s="44"/>
      <c r="X68" s="44"/>
      <c r="Y68" s="44"/>
    </row>
    <row r="69" spans="1:25" ht="13" x14ac:dyDescent="0.15">
      <c r="A69" s="27" t="s">
        <v>190</v>
      </c>
      <c r="B69" s="30">
        <v>324</v>
      </c>
      <c r="C69" s="5" t="s">
        <v>94</v>
      </c>
      <c r="D69" s="25"/>
      <c r="E69" s="24"/>
      <c r="F69" s="44"/>
      <c r="G69" s="5" t="s">
        <v>191</v>
      </c>
      <c r="H69" s="5" t="s">
        <v>192</v>
      </c>
      <c r="I69" s="53" t="s">
        <v>193</v>
      </c>
      <c r="J69" s="42"/>
      <c r="K69" s="44"/>
      <c r="L69" s="44"/>
      <c r="M69" s="44"/>
      <c r="N69" s="44"/>
      <c r="O69" s="44"/>
      <c r="P69" s="44"/>
      <c r="Q69" s="5">
        <f t="shared" si="0"/>
        <v>2948.4</v>
      </c>
      <c r="R69" s="44"/>
      <c r="S69" s="44"/>
      <c r="T69" s="44"/>
      <c r="U69" s="44"/>
      <c r="V69" s="44"/>
      <c r="W69" s="44"/>
      <c r="X69" s="44"/>
      <c r="Y69" s="44"/>
    </row>
    <row r="70" spans="1:25" ht="13" x14ac:dyDescent="0.15">
      <c r="A70" s="27" t="s">
        <v>194</v>
      </c>
      <c r="B70" s="30">
        <v>500</v>
      </c>
      <c r="C70" s="5"/>
      <c r="D70" s="25"/>
      <c r="E70" s="24"/>
      <c r="F70" s="44"/>
      <c r="G70" s="5"/>
      <c r="H70" s="5" t="s">
        <v>195</v>
      </c>
      <c r="I70" s="53" t="s">
        <v>196</v>
      </c>
      <c r="J70" s="42"/>
      <c r="K70" s="44"/>
      <c r="L70" s="44"/>
      <c r="M70" s="44"/>
      <c r="N70" s="44"/>
      <c r="O70" s="44"/>
      <c r="P70" s="44"/>
      <c r="Q70" s="5"/>
      <c r="R70" s="44"/>
      <c r="S70" s="44"/>
      <c r="T70" s="44"/>
      <c r="U70" s="44"/>
      <c r="V70" s="44"/>
      <c r="W70" s="44"/>
      <c r="X70" s="44"/>
      <c r="Y70" s="44"/>
    </row>
    <row r="71" spans="1:25" ht="13" x14ac:dyDescent="0.15">
      <c r="A71" s="27"/>
      <c r="B71" s="30"/>
      <c r="C71" s="5"/>
      <c r="D71" s="25"/>
      <c r="E71" s="24"/>
      <c r="F71" s="44"/>
      <c r="G71" s="5"/>
      <c r="H71" s="5"/>
      <c r="I71" s="53"/>
      <c r="J71" s="42"/>
      <c r="K71" s="44"/>
      <c r="L71" s="44"/>
      <c r="M71" s="44"/>
      <c r="N71" s="44"/>
      <c r="O71" s="44"/>
      <c r="P71" s="44"/>
      <c r="Q71" s="5"/>
      <c r="R71" s="44"/>
      <c r="S71" s="44"/>
      <c r="T71" s="44"/>
      <c r="U71" s="44"/>
      <c r="V71" s="44"/>
      <c r="W71" s="44"/>
      <c r="X71" s="44"/>
      <c r="Y71" s="44"/>
    </row>
    <row r="72" spans="1:25" ht="13" x14ac:dyDescent="0.15">
      <c r="A72" s="27"/>
      <c r="B72" s="30"/>
      <c r="C72" s="5"/>
      <c r="D72" s="25"/>
      <c r="E72" s="24"/>
      <c r="F72" s="44"/>
      <c r="G72" s="5"/>
      <c r="H72" s="5"/>
      <c r="I72" s="53"/>
      <c r="J72" s="42"/>
      <c r="K72" s="44"/>
      <c r="L72" s="44"/>
      <c r="M72" s="44"/>
      <c r="N72" s="44"/>
      <c r="O72" s="44"/>
      <c r="P72" s="44"/>
      <c r="Q72" s="5"/>
      <c r="R72" s="44"/>
      <c r="S72" s="44"/>
      <c r="T72" s="44"/>
      <c r="U72" s="44"/>
      <c r="V72" s="44"/>
      <c r="W72" s="44"/>
      <c r="X72" s="44"/>
      <c r="Y72" s="44"/>
    </row>
    <row r="73" spans="1:25" ht="13" x14ac:dyDescent="0.15">
      <c r="A73" s="27"/>
      <c r="B73" s="30"/>
      <c r="C73" s="5"/>
      <c r="D73" s="25"/>
      <c r="E73" s="24"/>
      <c r="F73" s="44"/>
      <c r="G73" s="5"/>
      <c r="H73" s="5"/>
      <c r="I73" s="53"/>
      <c r="J73" s="42"/>
      <c r="K73" s="44"/>
      <c r="L73" s="44"/>
      <c r="M73" s="44"/>
      <c r="N73" s="44"/>
      <c r="O73" s="44"/>
      <c r="P73" s="44"/>
      <c r="Q73" s="5"/>
      <c r="R73" s="44"/>
      <c r="S73" s="44"/>
      <c r="T73" s="44"/>
      <c r="U73" s="44"/>
      <c r="V73" s="44"/>
      <c r="W73" s="44"/>
      <c r="X73" s="44"/>
      <c r="Y73" s="44"/>
    </row>
    <row r="74" spans="1:25" ht="13" x14ac:dyDescent="0.15">
      <c r="A74" s="27"/>
      <c r="B74" s="30"/>
      <c r="C74" s="5"/>
      <c r="D74" s="25"/>
      <c r="E74" s="24"/>
      <c r="F74" s="44"/>
      <c r="G74" s="5"/>
      <c r="H74" s="5"/>
      <c r="I74" s="53"/>
      <c r="J74" s="42"/>
      <c r="K74" s="44"/>
      <c r="L74" s="44"/>
      <c r="M74" s="44"/>
      <c r="N74" s="44"/>
      <c r="O74" s="44"/>
      <c r="P74" s="44"/>
      <c r="Q74" s="5"/>
      <c r="R74" s="44"/>
      <c r="S74" s="44"/>
      <c r="T74" s="44"/>
      <c r="U74" s="44"/>
      <c r="V74" s="44"/>
      <c r="W74" s="44"/>
      <c r="X74" s="44"/>
      <c r="Y74" s="44"/>
    </row>
    <row r="75" spans="1:25" ht="13" x14ac:dyDescent="0.15">
      <c r="A75" s="27"/>
      <c r="B75" s="30"/>
      <c r="C75" s="5"/>
      <c r="D75" s="25"/>
      <c r="E75" s="24"/>
      <c r="F75" s="44"/>
      <c r="G75" s="5"/>
      <c r="H75" s="5"/>
      <c r="I75" s="53"/>
      <c r="J75" s="42"/>
      <c r="K75" s="44"/>
      <c r="L75" s="44"/>
      <c r="M75" s="44"/>
      <c r="N75" s="44"/>
      <c r="O75" s="44"/>
      <c r="P75" s="44"/>
      <c r="Q75" s="5"/>
      <c r="R75" s="44"/>
      <c r="S75" s="44"/>
      <c r="T75" s="44"/>
      <c r="U75" s="44"/>
      <c r="V75" s="44"/>
      <c r="W75" s="44"/>
      <c r="X75" s="44"/>
      <c r="Y75" s="44"/>
    </row>
    <row r="76" spans="1:25" ht="13" x14ac:dyDescent="0.15">
      <c r="A76" s="27"/>
      <c r="B76" s="30"/>
      <c r="C76" s="5"/>
      <c r="D76" s="25"/>
      <c r="E76" s="24"/>
      <c r="F76" s="44"/>
      <c r="G76" s="5"/>
      <c r="H76" s="5"/>
      <c r="I76" s="53"/>
      <c r="J76" s="42"/>
      <c r="K76" s="44"/>
      <c r="L76" s="44"/>
      <c r="M76" s="44"/>
      <c r="N76" s="44"/>
      <c r="O76" s="44"/>
      <c r="P76" s="44"/>
      <c r="Q76" s="5"/>
      <c r="R76" s="44"/>
      <c r="S76" s="44"/>
      <c r="T76" s="44"/>
      <c r="U76" s="44"/>
      <c r="V76" s="44"/>
      <c r="W76" s="44"/>
      <c r="X76" s="44"/>
      <c r="Y76" s="44"/>
    </row>
    <row r="77" spans="1:25" ht="13" x14ac:dyDescent="0.15">
      <c r="A77" s="27"/>
      <c r="B77" s="30"/>
      <c r="C77" s="5"/>
      <c r="D77" s="25"/>
      <c r="E77" s="24"/>
      <c r="F77" s="44"/>
      <c r="G77" s="5"/>
      <c r="H77" s="5"/>
      <c r="I77" s="53"/>
      <c r="J77" s="42"/>
      <c r="K77" s="44"/>
      <c r="L77" s="44"/>
      <c r="M77" s="44"/>
      <c r="N77" s="44"/>
      <c r="O77" s="44"/>
      <c r="P77" s="44"/>
      <c r="Q77" s="5"/>
      <c r="R77" s="44"/>
      <c r="S77" s="44"/>
      <c r="T77" s="44"/>
      <c r="U77" s="44"/>
      <c r="V77" s="44"/>
      <c r="W77" s="44"/>
      <c r="X77" s="44"/>
      <c r="Y77" s="44"/>
    </row>
    <row r="78" spans="1:25" ht="13" x14ac:dyDescent="0.15">
      <c r="A78" s="27"/>
      <c r="B78" s="30"/>
      <c r="C78" s="5"/>
      <c r="D78" s="25"/>
      <c r="E78" s="24"/>
      <c r="F78" s="44"/>
      <c r="G78" s="5"/>
      <c r="H78" s="5"/>
      <c r="I78" s="53"/>
      <c r="J78" s="42"/>
      <c r="K78" s="44"/>
      <c r="L78" s="44"/>
      <c r="M78" s="44"/>
      <c r="N78" s="44"/>
      <c r="O78" s="44"/>
      <c r="P78" s="44"/>
      <c r="Q78" s="5"/>
      <c r="R78" s="44"/>
      <c r="S78" s="44"/>
      <c r="T78" s="44"/>
      <c r="U78" s="44"/>
      <c r="V78" s="44"/>
      <c r="W78" s="44"/>
      <c r="X78" s="44"/>
      <c r="Y78" s="44"/>
    </row>
    <row r="79" spans="1:25" ht="13" x14ac:dyDescent="0.15">
      <c r="A79" s="27"/>
      <c r="B79" s="30"/>
      <c r="C79" s="5"/>
      <c r="D79" s="25"/>
      <c r="E79" s="24"/>
      <c r="F79" s="44"/>
      <c r="G79" s="5"/>
      <c r="H79" s="5"/>
      <c r="I79" s="53"/>
      <c r="J79" s="42"/>
      <c r="K79" s="44"/>
      <c r="L79" s="44"/>
      <c r="M79" s="44"/>
      <c r="N79" s="44"/>
      <c r="O79" s="44"/>
      <c r="P79" s="44"/>
      <c r="Q79" s="5"/>
      <c r="R79" s="44"/>
      <c r="S79" s="44"/>
      <c r="T79" s="44"/>
      <c r="U79" s="44"/>
      <c r="V79" s="44"/>
      <c r="W79" s="44"/>
      <c r="X79" s="44"/>
      <c r="Y79" s="44"/>
    </row>
    <row r="80" spans="1:25" ht="13" x14ac:dyDescent="0.15">
      <c r="A80" s="27"/>
      <c r="B80" s="30"/>
      <c r="C80" s="5"/>
      <c r="D80" s="25"/>
      <c r="E80" s="24"/>
      <c r="F80" s="44"/>
      <c r="G80" s="5"/>
      <c r="H80" s="5"/>
      <c r="I80" s="53"/>
      <c r="J80" s="42"/>
      <c r="K80" s="44"/>
      <c r="L80" s="44"/>
      <c r="M80" s="44"/>
      <c r="N80" s="44"/>
      <c r="O80" s="44"/>
      <c r="P80" s="44"/>
      <c r="Q80" s="5"/>
      <c r="R80" s="44"/>
      <c r="S80" s="44"/>
      <c r="T80" s="44"/>
      <c r="U80" s="44"/>
      <c r="V80" s="44"/>
      <c r="W80" s="44"/>
      <c r="X80" s="44"/>
      <c r="Y80" s="44"/>
    </row>
    <row r="81" spans="1:25" ht="13" x14ac:dyDescent="0.15">
      <c r="A81" s="27"/>
      <c r="B81" s="30"/>
      <c r="C81" s="5"/>
      <c r="D81" s="25"/>
      <c r="E81" s="24"/>
      <c r="F81" s="44"/>
      <c r="G81" s="5"/>
      <c r="H81" s="5"/>
      <c r="I81" s="53"/>
      <c r="J81" s="42"/>
      <c r="K81" s="44"/>
      <c r="L81" s="44"/>
      <c r="M81" s="44"/>
      <c r="N81" s="44"/>
      <c r="O81" s="44"/>
      <c r="P81" s="44"/>
      <c r="Q81" s="5"/>
      <c r="R81" s="44"/>
      <c r="S81" s="44"/>
      <c r="T81" s="44"/>
      <c r="U81" s="44"/>
      <c r="V81" s="44"/>
      <c r="W81" s="44"/>
      <c r="X81" s="44"/>
      <c r="Y81" s="44"/>
    </row>
    <row r="82" spans="1:25" ht="13" x14ac:dyDescent="0.15">
      <c r="A82" s="27"/>
      <c r="B82" s="30"/>
      <c r="C82" s="5"/>
      <c r="D82" s="25"/>
      <c r="E82" s="24"/>
      <c r="F82" s="44"/>
      <c r="G82" s="5"/>
      <c r="H82" s="5"/>
      <c r="I82" s="53"/>
      <c r="J82" s="42"/>
      <c r="K82" s="44"/>
      <c r="L82" s="44"/>
      <c r="M82" s="44"/>
      <c r="N82" s="44"/>
      <c r="O82" s="44"/>
      <c r="P82" s="44"/>
      <c r="Q82" s="5"/>
      <c r="R82" s="44"/>
      <c r="S82" s="44"/>
      <c r="T82" s="44"/>
      <c r="U82" s="44"/>
      <c r="V82" s="44"/>
      <c r="W82" s="44"/>
      <c r="X82" s="44"/>
      <c r="Y82" s="44"/>
    </row>
    <row r="83" spans="1:25" ht="13" x14ac:dyDescent="0.15">
      <c r="A83" s="27"/>
      <c r="B83" s="30"/>
      <c r="C83" s="5"/>
      <c r="D83" s="25"/>
      <c r="E83" s="24"/>
      <c r="F83" s="44"/>
      <c r="G83" s="5"/>
      <c r="H83" s="5"/>
      <c r="I83" s="53"/>
      <c r="J83" s="42"/>
      <c r="K83" s="44"/>
      <c r="L83" s="44"/>
      <c r="M83" s="44"/>
      <c r="N83" s="44"/>
      <c r="O83" s="44"/>
      <c r="P83" s="44"/>
      <c r="Q83" s="5"/>
      <c r="R83" s="44"/>
      <c r="S83" s="44"/>
      <c r="T83" s="44"/>
      <c r="U83" s="44"/>
      <c r="V83" s="44"/>
      <c r="W83" s="44"/>
      <c r="X83" s="44"/>
      <c r="Y83" s="44"/>
    </row>
    <row r="84" spans="1:25" ht="13" x14ac:dyDescent="0.15">
      <c r="A84" s="27"/>
      <c r="B84" s="30"/>
      <c r="C84" s="5"/>
      <c r="D84" s="25"/>
      <c r="E84" s="24"/>
      <c r="F84" s="44"/>
      <c r="G84" s="5"/>
      <c r="H84" s="5"/>
      <c r="I84" s="53"/>
      <c r="J84" s="42"/>
      <c r="K84" s="44"/>
      <c r="L84" s="44"/>
      <c r="M84" s="44"/>
      <c r="N84" s="44"/>
      <c r="O84" s="44"/>
      <c r="P84" s="44"/>
      <c r="Q84" s="5"/>
      <c r="R84" s="44"/>
      <c r="S84" s="44"/>
      <c r="T84" s="44"/>
      <c r="U84" s="44"/>
      <c r="V84" s="44"/>
      <c r="W84" s="44"/>
      <c r="X84" s="44"/>
      <c r="Y84" s="44"/>
    </row>
    <row r="85" spans="1:25" ht="13" x14ac:dyDescent="0.15">
      <c r="A85" s="27"/>
      <c r="B85" s="30"/>
      <c r="C85" s="5"/>
      <c r="D85" s="25"/>
      <c r="E85" s="24"/>
      <c r="F85" s="44"/>
      <c r="G85" s="5"/>
      <c r="H85" s="5"/>
      <c r="I85" s="53"/>
      <c r="J85" s="42"/>
      <c r="K85" s="44"/>
      <c r="L85" s="44"/>
      <c r="M85" s="44"/>
      <c r="N85" s="44"/>
      <c r="O85" s="44"/>
      <c r="P85" s="44"/>
      <c r="Q85" s="5"/>
      <c r="R85" s="44"/>
      <c r="S85" s="44"/>
      <c r="T85" s="44"/>
      <c r="U85" s="44"/>
      <c r="V85" s="44"/>
      <c r="W85" s="44"/>
      <c r="X85" s="44"/>
      <c r="Y85" s="44"/>
    </row>
    <row r="86" spans="1:25" ht="13" x14ac:dyDescent="0.15">
      <c r="A86" s="27"/>
      <c r="B86" s="30"/>
      <c r="C86" s="5"/>
      <c r="D86" s="25"/>
      <c r="E86" s="24"/>
      <c r="F86" s="44"/>
      <c r="G86" s="5"/>
      <c r="H86" s="5"/>
      <c r="I86" s="53"/>
      <c r="J86" s="42"/>
      <c r="K86" s="44"/>
      <c r="L86" s="44"/>
      <c r="M86" s="44"/>
      <c r="N86" s="44"/>
      <c r="O86" s="44"/>
      <c r="P86" s="44"/>
      <c r="Q86" s="5"/>
      <c r="R86" s="44"/>
      <c r="S86" s="44"/>
      <c r="T86" s="44"/>
      <c r="U86" s="44"/>
      <c r="V86" s="44"/>
      <c r="W86" s="44"/>
      <c r="X86" s="44"/>
      <c r="Y86" s="44"/>
    </row>
    <row r="87" spans="1:25" ht="13" x14ac:dyDescent="0.15">
      <c r="A87" s="27"/>
      <c r="B87" s="30"/>
      <c r="C87" s="5"/>
      <c r="D87" s="25"/>
      <c r="E87" s="24"/>
      <c r="F87" s="44"/>
      <c r="G87" s="5"/>
      <c r="H87" s="5"/>
      <c r="I87" s="53"/>
      <c r="J87" s="42"/>
      <c r="K87" s="44"/>
      <c r="L87" s="44"/>
      <c r="M87" s="44"/>
      <c r="N87" s="44"/>
      <c r="O87" s="44"/>
      <c r="P87" s="44"/>
      <c r="Q87" s="5"/>
      <c r="R87" s="44"/>
      <c r="S87" s="44"/>
      <c r="T87" s="44"/>
      <c r="U87" s="44"/>
      <c r="V87" s="44"/>
      <c r="W87" s="44"/>
      <c r="X87" s="44"/>
      <c r="Y87" s="44"/>
    </row>
    <row r="88" spans="1:25" ht="13" x14ac:dyDescent="0.15">
      <c r="A88" s="27"/>
      <c r="B88" s="30"/>
      <c r="C88" s="5"/>
      <c r="D88" s="25"/>
      <c r="E88" s="24"/>
      <c r="F88" s="44"/>
      <c r="G88" s="5"/>
      <c r="H88" s="5"/>
      <c r="I88" s="53"/>
      <c r="J88" s="42"/>
      <c r="K88" s="44"/>
      <c r="L88" s="44"/>
      <c r="M88" s="44"/>
      <c r="N88" s="44"/>
      <c r="O88" s="44"/>
      <c r="P88" s="44"/>
      <c r="Q88" s="5"/>
      <c r="R88" s="44"/>
      <c r="S88" s="44"/>
      <c r="T88" s="44"/>
      <c r="U88" s="44"/>
      <c r="V88" s="44"/>
      <c r="W88" s="44"/>
      <c r="X88" s="44"/>
      <c r="Y88" s="44"/>
    </row>
    <row r="89" spans="1:25" ht="13" x14ac:dyDescent="0.15">
      <c r="A89" s="27"/>
      <c r="B89" s="30"/>
      <c r="C89" s="5"/>
      <c r="D89" s="25"/>
      <c r="E89" s="24"/>
      <c r="F89" s="44"/>
      <c r="G89" s="5"/>
      <c r="H89" s="5"/>
      <c r="I89" s="53"/>
      <c r="J89" s="42"/>
      <c r="K89" s="44"/>
      <c r="L89" s="44"/>
      <c r="M89" s="44"/>
      <c r="N89" s="44"/>
      <c r="O89" s="44"/>
      <c r="P89" s="44"/>
      <c r="Q89" s="5"/>
      <c r="R89" s="44"/>
      <c r="S89" s="44"/>
      <c r="T89" s="44"/>
      <c r="U89" s="44"/>
      <c r="V89" s="44"/>
      <c r="W89" s="44"/>
      <c r="X89" s="44"/>
      <c r="Y89" s="44"/>
    </row>
    <row r="90" spans="1:25" ht="13" x14ac:dyDescent="0.15">
      <c r="A90" s="27"/>
      <c r="B90" s="30"/>
      <c r="C90" s="5"/>
      <c r="D90" s="25"/>
      <c r="E90" s="24"/>
      <c r="F90" s="44"/>
      <c r="G90" s="5"/>
      <c r="H90" s="5"/>
      <c r="I90" s="53"/>
      <c r="J90" s="42"/>
      <c r="K90" s="44"/>
      <c r="L90" s="44"/>
      <c r="M90" s="44"/>
      <c r="N90" s="44"/>
      <c r="O90" s="44"/>
      <c r="P90" s="44"/>
      <c r="Q90" s="5"/>
      <c r="R90" s="44"/>
      <c r="S90" s="44"/>
      <c r="T90" s="44"/>
      <c r="U90" s="44"/>
      <c r="V90" s="44"/>
      <c r="W90" s="44"/>
      <c r="X90" s="44"/>
      <c r="Y90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workbookViewId="0"/>
  </sheetViews>
  <sheetFormatPr baseColWidth="10" defaultColWidth="17.1640625" defaultRowHeight="12.75" customHeight="1" x14ac:dyDescent="0.15"/>
  <cols>
    <col min="1" max="1" width="8.33203125" customWidth="1"/>
    <col min="2" max="2" width="54.5" customWidth="1"/>
    <col min="3" max="3" width="24.5" customWidth="1"/>
  </cols>
  <sheetData>
    <row r="1" spans="1:20" ht="12.75" customHeight="1" x14ac:dyDescent="0.1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ht="12.75" customHeight="1" x14ac:dyDescent="0.15">
      <c r="A2" s="20"/>
      <c r="B2" s="44" t="s">
        <v>197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0" ht="12.75" customHeight="1" x14ac:dyDescent="0.15">
      <c r="A3" s="20"/>
      <c r="B3" s="44" t="s">
        <v>198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0" ht="12.75" customHeight="1" x14ac:dyDescent="0.15">
      <c r="A4" s="20"/>
      <c r="B4" s="20" t="s">
        <v>199</v>
      </c>
      <c r="C4" s="53" t="s">
        <v>200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ht="12.75" customHeight="1" x14ac:dyDescent="0.15">
      <c r="A5" s="20"/>
      <c r="B5" s="20"/>
      <c r="C5" s="9"/>
      <c r="D5" s="1"/>
      <c r="E5" s="1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20" ht="12.75" customHeight="1" x14ac:dyDescent="0.15">
      <c r="A6" s="20" t="s">
        <v>201</v>
      </c>
      <c r="B6" s="20" t="s">
        <v>202</v>
      </c>
      <c r="C6" s="6" t="s">
        <v>203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0" ht="12.75" customHeight="1" x14ac:dyDescent="0.15">
      <c r="A7" s="20"/>
      <c r="B7" s="8"/>
      <c r="C7" s="37"/>
      <c r="D7" s="1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ht="12.75" customHeight="1" x14ac:dyDescent="0.15">
      <c r="A8" s="20"/>
      <c r="B8" s="20" t="s">
        <v>204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0" ht="12.75" customHeight="1" x14ac:dyDescent="0.15">
      <c r="A9" s="20"/>
      <c r="B9" s="20" t="s">
        <v>205</v>
      </c>
      <c r="C9" s="20">
        <f>(3.3*(10^9))*2</f>
        <v>6600000000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spans="1:20" ht="12.75" customHeight="1" x14ac:dyDescent="0.15">
      <c r="A10" s="20"/>
      <c r="B10" s="29" t="s">
        <v>206</v>
      </c>
      <c r="C10" s="20">
        <f>C9/4</f>
        <v>1650000000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20" ht="12.75" customHeight="1" x14ac:dyDescent="0.15">
      <c r="A11" s="20"/>
      <c r="B11" s="20" t="s">
        <v>207</v>
      </c>
      <c r="C11" s="26">
        <f>C10*0.000000000931323</f>
        <v>1.5366829499999999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ht="12.75" customHeight="1" x14ac:dyDescent="0.1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20" ht="12.75" customHeight="1" x14ac:dyDescent="0.15">
      <c r="A13" s="20"/>
      <c r="B13" s="20" t="s">
        <v>208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ht="12.75" customHeight="1" x14ac:dyDescent="0.1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ht="12.75" customHeight="1" x14ac:dyDescent="0.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20" ht="12.75" customHeight="1" x14ac:dyDescent="0.1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1:20" ht="12.75" customHeight="1" x14ac:dyDescent="0.15">
      <c r="A17" s="20"/>
      <c r="B17" s="40" t="s">
        <v>209</v>
      </c>
      <c r="C17" s="20" t="s">
        <v>120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</row>
    <row r="18" spans="1:20" ht="12.75" customHeight="1" x14ac:dyDescent="0.15">
      <c r="A18" s="20"/>
      <c r="B18" s="20"/>
      <c r="C18" s="37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  <row r="19" spans="1:20" ht="12.75" customHeight="1" x14ac:dyDescent="0.15">
      <c r="A19" s="20"/>
      <c r="B19" s="20"/>
      <c r="C19" s="37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</row>
    <row r="20" spans="1:20" ht="12.75" customHeight="1" x14ac:dyDescent="0.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spans="1:20" ht="12.75" customHeight="1" x14ac:dyDescent="0.1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spans="1:20" ht="12.75" customHeight="1" x14ac:dyDescent="0.1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</row>
    <row r="23" spans="1:20" ht="12.75" customHeight="1" x14ac:dyDescent="0.1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</row>
    <row r="24" spans="1:20" ht="12.75" customHeight="1" x14ac:dyDescent="0.1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</row>
    <row r="25" spans="1:20" ht="12.75" customHeight="1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</row>
    <row r="26" spans="1:20" ht="12.75" customHeight="1" x14ac:dyDescent="0.1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spans="1:20" ht="12.75" customHeight="1" x14ac:dyDescent="0.1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20" ht="12.75" customHeight="1" x14ac:dyDescent="0.1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 ht="12.75" customHeight="1" x14ac:dyDescent="0.1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1:20" ht="12.75" customHeight="1" x14ac:dyDescent="0.1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1:20" ht="12.75" customHeight="1" x14ac:dyDescent="0.1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spans="1:20" ht="12.75" customHeight="1" x14ac:dyDescent="0.1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1:20" ht="12.75" customHeight="1" x14ac:dyDescent="0.1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ht="12.75" customHeight="1" x14ac:dyDescent="0.1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ht="12.75" customHeight="1" x14ac:dyDescent="0.1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</row>
    <row r="36" spans="1:20" ht="12.75" customHeight="1" x14ac:dyDescent="0.1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0" ht="12.75" customHeight="1" x14ac:dyDescent="0.1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</row>
    <row r="38" spans="1:20" ht="12.75" customHeight="1" x14ac:dyDescent="0.1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</row>
    <row r="39" spans="1:20" ht="12.75" customHeight="1" x14ac:dyDescent="0.1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</row>
    <row r="40" spans="1:20" ht="12.75" customHeight="1" x14ac:dyDescent="0.1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 spans="1:20" ht="12.75" customHeight="1" x14ac:dyDescent="0.1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0" ht="12.75" customHeight="1" x14ac:dyDescent="0.1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3" spans="1:20" ht="12.75" customHeight="1" x14ac:dyDescent="0.1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20" ht="12.75" customHeight="1" x14ac:dyDescent="0.1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</row>
    <row r="45" spans="1:20" ht="12.75" customHeight="1" x14ac:dyDescent="0.1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</row>
    <row r="46" spans="1:20" ht="12.75" customHeight="1" x14ac:dyDescent="0.1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</row>
    <row r="47" spans="1:20" ht="12.75" customHeight="1" x14ac:dyDescent="0.1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</row>
    <row r="48" spans="1:20" ht="12.75" customHeight="1" x14ac:dyDescent="0.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</row>
    <row r="49" spans="1:20" ht="12.75" customHeight="1" x14ac:dyDescent="0.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</row>
    <row r="50" spans="1:20" ht="12.75" customHeight="1" x14ac:dyDescent="0.1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1:20" ht="12.75" customHeight="1" x14ac:dyDescent="0.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</row>
    <row r="52" spans="1:20" ht="13" x14ac:dyDescent="0.1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pans="1:20" ht="13" x14ac:dyDescent="0.1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</row>
    <row r="54" spans="1:20" ht="13" x14ac:dyDescent="0.1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</row>
    <row r="55" spans="1:20" ht="13" x14ac:dyDescent="0.1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</row>
    <row r="56" spans="1:20" ht="13" x14ac:dyDescent="0.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</row>
    <row r="57" spans="1:20" ht="13" x14ac:dyDescent="0.1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</row>
    <row r="58" spans="1:20" ht="13" x14ac:dyDescent="0.1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</row>
    <row r="59" spans="1:20" ht="13" x14ac:dyDescent="0.1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</row>
    <row r="60" spans="1:20" ht="13" x14ac:dyDescent="0.1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</row>
    <row r="61" spans="1:20" ht="13" x14ac:dyDescent="0.1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</row>
    <row r="62" spans="1:20" ht="13" x14ac:dyDescent="0.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</row>
    <row r="63" spans="1:20" ht="13" x14ac:dyDescent="0.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</row>
    <row r="64" spans="1:20" ht="13" x14ac:dyDescent="0.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</row>
    <row r="65" spans="1:20" ht="13" x14ac:dyDescent="0.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</row>
    <row r="66" spans="1:20" ht="13" x14ac:dyDescent="0.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</row>
    <row r="67" spans="1:20" ht="13" x14ac:dyDescent="0.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</row>
    <row r="68" spans="1:20" ht="13" x14ac:dyDescent="0.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</row>
    <row r="69" spans="1:20" ht="13" x14ac:dyDescent="0.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</row>
    <row r="70" spans="1:20" ht="13" x14ac:dyDescent="0.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</row>
    <row r="71" spans="1:20" ht="13" x14ac:dyDescent="0.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</row>
    <row r="72" spans="1:20" ht="13" x14ac:dyDescent="0.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</row>
    <row r="73" spans="1:20" ht="13" x14ac:dyDescent="0.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</row>
    <row r="74" spans="1:20" ht="13" x14ac:dyDescent="0.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</row>
    <row r="75" spans="1:20" ht="13" x14ac:dyDescent="0.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</row>
    <row r="76" spans="1:20" ht="13" x14ac:dyDescent="0.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</row>
    <row r="77" spans="1:20" ht="13" x14ac:dyDescent="0.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</row>
    <row r="78" spans="1:20" ht="13" x14ac:dyDescent="0.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</row>
    <row r="79" spans="1:20" ht="13" x14ac:dyDescent="0.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</row>
    <row r="80" spans="1:20" ht="13" x14ac:dyDescent="0.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</row>
    <row r="81" spans="1:20" ht="13" x14ac:dyDescent="0.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</row>
    <row r="82" spans="1:20" ht="13" x14ac:dyDescent="0.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</row>
    <row r="83" spans="1:20" ht="13" x14ac:dyDescent="0.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</row>
    <row r="84" spans="1:20" ht="13" x14ac:dyDescent="0.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</row>
    <row r="85" spans="1:20" ht="13" x14ac:dyDescent="0.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</row>
    <row r="86" spans="1:20" ht="13" x14ac:dyDescent="0.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</row>
    <row r="87" spans="1:20" ht="13" x14ac:dyDescent="0.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</row>
    <row r="88" spans="1:20" ht="13" x14ac:dyDescent="0.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</row>
    <row r="89" spans="1:20" ht="13" x14ac:dyDescent="0.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</row>
    <row r="90" spans="1:20" ht="13" x14ac:dyDescent="0.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</row>
    <row r="91" spans="1:20" ht="13" x14ac:dyDescent="0.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</row>
    <row r="92" spans="1:20" ht="13" x14ac:dyDescent="0.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</row>
    <row r="93" spans="1:20" ht="13" x14ac:dyDescent="0.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</row>
    <row r="94" spans="1:20" ht="13" x14ac:dyDescent="0.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</row>
    <row r="95" spans="1:20" ht="13" x14ac:dyDescent="0.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</row>
    <row r="96" spans="1:20" ht="13" x14ac:dyDescent="0.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</row>
    <row r="97" spans="1:20" ht="13" x14ac:dyDescent="0.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</row>
    <row r="98" spans="1:20" ht="13" x14ac:dyDescent="0.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</row>
    <row r="99" spans="1:20" ht="13" x14ac:dyDescent="0.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</row>
    <row r="100" spans="1:20" ht="13" x14ac:dyDescent="0.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</row>
    <row r="101" spans="1:20" ht="13" x14ac:dyDescent="0.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</row>
    <row r="102" spans="1:20" ht="13" x14ac:dyDescent="0.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</row>
    <row r="103" spans="1:20" ht="13" x14ac:dyDescent="0.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</row>
    <row r="104" spans="1:20" ht="13" x14ac:dyDescent="0.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</row>
    <row r="105" spans="1:20" ht="13" x14ac:dyDescent="0.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7"/>
  <sheetViews>
    <sheetView tabSelected="1" workbookViewId="0">
      <pane ySplit="5" topLeftCell="A52" activePane="bottomLeft" state="frozen"/>
      <selection pane="bottomLeft" activeCell="A82" sqref="A82"/>
    </sheetView>
  </sheetViews>
  <sheetFormatPr baseColWidth="10" defaultColWidth="17.1640625" defaultRowHeight="12.75" customHeight="1" x14ac:dyDescent="0.15"/>
  <cols>
    <col min="1" max="1" width="38.5" customWidth="1"/>
    <col min="2" max="2" width="10" customWidth="1"/>
    <col min="4" max="4" width="33.1640625" customWidth="1"/>
    <col min="5" max="5" width="8.83203125" customWidth="1"/>
    <col min="6" max="6" width="8.5" customWidth="1"/>
    <col min="7" max="7" width="1.33203125" customWidth="1"/>
    <col min="8" max="8" width="61.5" customWidth="1"/>
    <col min="9" max="9" width="17.33203125" customWidth="1"/>
  </cols>
  <sheetData>
    <row r="1" spans="1:25" ht="12.75" customHeight="1" x14ac:dyDescent="0.15">
      <c r="A1" s="58" t="s">
        <v>0</v>
      </c>
      <c r="B1" s="21"/>
      <c r="C1" s="44"/>
      <c r="D1" s="5"/>
      <c r="E1" s="25"/>
      <c r="F1" s="24"/>
      <c r="G1" s="44"/>
      <c r="H1" s="5"/>
      <c r="I1" s="5"/>
      <c r="J1" s="53"/>
      <c r="K1" s="42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ht="12.75" customHeight="1" x14ac:dyDescent="0.15">
      <c r="A2" s="27" t="s">
        <v>1</v>
      </c>
      <c r="B2" s="21"/>
      <c r="C2" s="44"/>
      <c r="D2" s="5"/>
      <c r="E2" s="25"/>
      <c r="F2" s="24"/>
      <c r="G2" s="44"/>
      <c r="H2" s="5"/>
      <c r="I2" s="5"/>
      <c r="J2" s="53"/>
      <c r="K2" s="42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 spans="1:25" ht="12.75" customHeight="1" x14ac:dyDescent="0.15">
      <c r="A3" s="29"/>
      <c r="B3" s="21"/>
      <c r="C3" s="20"/>
      <c r="D3" s="57"/>
      <c r="E3" s="25"/>
      <c r="F3" s="24"/>
      <c r="G3" s="44"/>
      <c r="H3" s="5"/>
      <c r="I3" s="5"/>
      <c r="K3" s="42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12.75" customHeight="1" x14ac:dyDescent="0.15">
      <c r="A4" s="29"/>
      <c r="B4" s="14" t="s">
        <v>2</v>
      </c>
      <c r="C4" s="15"/>
      <c r="D4" s="57" t="s">
        <v>3</v>
      </c>
      <c r="E4" s="3"/>
      <c r="F4" s="55"/>
      <c r="G4" s="36"/>
      <c r="H4" s="11" t="s">
        <v>4</v>
      </c>
      <c r="I4" s="11" t="s">
        <v>5</v>
      </c>
      <c r="J4" s="47" t="s">
        <v>6</v>
      </c>
      <c r="K4" s="47" t="s">
        <v>7</v>
      </c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ht="12.75" customHeight="1" x14ac:dyDescent="0.15">
      <c r="A5" s="27"/>
      <c r="B5" s="31"/>
      <c r="D5" s="57"/>
      <c r="E5" s="32" t="s">
        <v>9</v>
      </c>
      <c r="F5" s="32" t="s">
        <v>10</v>
      </c>
      <c r="G5" s="39"/>
      <c r="H5" s="17"/>
      <c r="I5" s="17"/>
      <c r="J5" s="23"/>
      <c r="K5" s="50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1:25" ht="12.75" customHeight="1" x14ac:dyDescent="0.15">
      <c r="A6" s="27" t="s">
        <v>210</v>
      </c>
      <c r="B6" s="21">
        <v>1.9999999999999999E-6</v>
      </c>
      <c r="C6" s="44"/>
      <c r="D6" s="5" t="s">
        <v>19</v>
      </c>
      <c r="E6" s="25"/>
      <c r="F6" s="24"/>
      <c r="G6" s="44"/>
      <c r="H6" s="5" t="s">
        <v>211</v>
      </c>
      <c r="I6" s="5" t="s">
        <v>212</v>
      </c>
      <c r="J6" s="53" t="s">
        <v>213</v>
      </c>
      <c r="K6" s="42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2.75" customHeight="1" x14ac:dyDescent="0.15">
      <c r="A7" s="27" t="s">
        <v>11</v>
      </c>
      <c r="B7" s="21">
        <v>0.01</v>
      </c>
      <c r="C7" s="44"/>
      <c r="D7" s="5" t="s">
        <v>12</v>
      </c>
      <c r="E7" s="25"/>
      <c r="F7" s="24"/>
      <c r="G7" s="44"/>
      <c r="H7" s="5" t="s">
        <v>13</v>
      </c>
      <c r="I7" s="5" t="s">
        <v>14</v>
      </c>
      <c r="J7" s="53" t="s">
        <v>15</v>
      </c>
      <c r="K7" s="42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ht="12.75" customHeight="1" x14ac:dyDescent="0.15">
      <c r="A8" s="27" t="s">
        <v>16</v>
      </c>
      <c r="B8" s="31">
        <v>0.01</v>
      </c>
      <c r="D8" s="57"/>
      <c r="E8" s="43"/>
      <c r="F8" s="51"/>
      <c r="G8" s="54"/>
      <c r="H8" s="33">
        <v>10000</v>
      </c>
      <c r="I8" s="33"/>
      <c r="J8" s="52" t="s">
        <v>17</v>
      </c>
      <c r="K8" s="56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</row>
    <row r="9" spans="1:25" ht="12.75" customHeight="1" x14ac:dyDescent="0.15">
      <c r="A9" s="27" t="s">
        <v>18</v>
      </c>
      <c r="B9" s="21">
        <v>1.4E-2</v>
      </c>
      <c r="C9" s="44"/>
      <c r="D9" s="5" t="s">
        <v>19</v>
      </c>
      <c r="E9" s="25"/>
      <c r="F9" s="24"/>
      <c r="G9" s="44"/>
      <c r="H9" s="5" t="s">
        <v>20</v>
      </c>
      <c r="I9" s="5" t="s">
        <v>21</v>
      </c>
      <c r="J9" s="53" t="s">
        <v>22</v>
      </c>
      <c r="K9" s="42" t="s">
        <v>23</v>
      </c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</row>
    <row r="10" spans="1:25" ht="12.75" customHeight="1" x14ac:dyDescent="0.15">
      <c r="A10" s="27" t="s">
        <v>24</v>
      </c>
      <c r="B10" s="21">
        <v>3.9924000000000001E-2</v>
      </c>
      <c r="C10" s="44"/>
      <c r="D10" s="5" t="s">
        <v>12</v>
      </c>
      <c r="E10" s="25"/>
      <c r="F10" s="24"/>
      <c r="G10" s="44"/>
      <c r="H10" s="5" t="s">
        <v>25</v>
      </c>
      <c r="I10" s="5" t="s">
        <v>26</v>
      </c>
      <c r="J10" s="53" t="s">
        <v>27</v>
      </c>
      <c r="K10" s="42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</row>
    <row r="11" spans="1:25" ht="12.75" customHeight="1" x14ac:dyDescent="0.15">
      <c r="A11" s="27" t="s">
        <v>28</v>
      </c>
      <c r="B11" s="21">
        <v>0.08</v>
      </c>
      <c r="C11" s="44"/>
      <c r="D11" s="5" t="s">
        <v>29</v>
      </c>
      <c r="E11" s="25"/>
      <c r="F11" s="24"/>
      <c r="G11" s="44"/>
      <c r="H11" s="22">
        <v>80000</v>
      </c>
      <c r="I11" s="5" t="s">
        <v>30</v>
      </c>
      <c r="J11" s="53" t="s">
        <v>31</v>
      </c>
      <c r="K11" s="42" t="s">
        <v>32</v>
      </c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</row>
    <row r="12" spans="1:25" ht="12.75" customHeight="1" x14ac:dyDescent="0.15">
      <c r="A12" s="27" t="s">
        <v>33</v>
      </c>
      <c r="B12" s="21">
        <v>0.12</v>
      </c>
      <c r="C12" s="44"/>
      <c r="D12" s="5"/>
      <c r="E12" s="25"/>
      <c r="F12" s="24"/>
      <c r="G12" s="44"/>
      <c r="H12" s="5"/>
      <c r="I12" s="5" t="s">
        <v>34</v>
      </c>
      <c r="J12" s="53" t="s">
        <v>35</v>
      </c>
      <c r="K12" s="42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</row>
    <row r="13" spans="1:25" ht="12.75" customHeight="1" x14ac:dyDescent="0.15">
      <c r="A13" s="27" t="s">
        <v>36</v>
      </c>
      <c r="B13" s="21">
        <v>0.2</v>
      </c>
      <c r="C13" s="44"/>
      <c r="D13" s="5" t="s">
        <v>37</v>
      </c>
      <c r="E13" s="25"/>
      <c r="F13" s="24"/>
      <c r="G13" s="44"/>
      <c r="H13" s="5"/>
      <c r="I13" s="5" t="s">
        <v>38</v>
      </c>
      <c r="J13" s="53" t="s">
        <v>39</v>
      </c>
      <c r="K13" s="42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ht="12.75" customHeight="1" x14ac:dyDescent="0.15">
      <c r="A14" s="27" t="s">
        <v>40</v>
      </c>
      <c r="B14" s="21">
        <v>0.31</v>
      </c>
      <c r="C14" s="44"/>
      <c r="D14" s="5" t="s">
        <v>41</v>
      </c>
      <c r="E14" s="25"/>
      <c r="F14" s="24"/>
      <c r="G14" s="44"/>
      <c r="H14" s="5" t="s">
        <v>42</v>
      </c>
      <c r="I14" s="5" t="s">
        <v>43</v>
      </c>
      <c r="J14" s="53" t="s">
        <v>44</v>
      </c>
      <c r="K14" s="42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</row>
    <row r="15" spans="1:25" ht="12.75" customHeight="1" x14ac:dyDescent="0.15">
      <c r="A15" s="27" t="s">
        <v>45</v>
      </c>
      <c r="B15" s="21">
        <v>0.4</v>
      </c>
      <c r="C15" s="44"/>
      <c r="D15" s="5"/>
      <c r="E15" s="25"/>
      <c r="F15" s="24"/>
      <c r="G15" s="44"/>
      <c r="H15" s="5" t="s">
        <v>46</v>
      </c>
      <c r="I15" s="5" t="s">
        <v>47</v>
      </c>
      <c r="J15" s="53" t="s">
        <v>48</v>
      </c>
      <c r="K15" s="42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12.75" customHeight="1" x14ac:dyDescent="0.15">
      <c r="A16" s="29" t="s">
        <v>214</v>
      </c>
      <c r="B16" s="21">
        <v>0.98</v>
      </c>
      <c r="C16" s="44"/>
      <c r="D16" s="5" t="s">
        <v>37</v>
      </c>
      <c r="E16" s="25"/>
      <c r="F16" s="24"/>
      <c r="G16" s="44"/>
      <c r="H16" s="5"/>
      <c r="I16" s="5" t="s">
        <v>38</v>
      </c>
      <c r="J16" s="53" t="s">
        <v>39</v>
      </c>
      <c r="K16" s="42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 spans="1:25" ht="12.75" customHeight="1" x14ac:dyDescent="0.15">
      <c r="A17" s="27" t="s">
        <v>49</v>
      </c>
      <c r="B17" s="21">
        <v>1</v>
      </c>
      <c r="C17" s="44"/>
      <c r="D17" s="5"/>
      <c r="E17" s="25"/>
      <c r="F17" s="24"/>
      <c r="G17" s="44"/>
      <c r="H17" s="5" t="s">
        <v>50</v>
      </c>
      <c r="I17" s="5" t="s">
        <v>51</v>
      </c>
      <c r="J17" s="53" t="s">
        <v>52</v>
      </c>
      <c r="K17" s="42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1:25" ht="12.75" customHeight="1" x14ac:dyDescent="0.15">
      <c r="A18" s="27" t="s">
        <v>53</v>
      </c>
      <c r="B18" s="21">
        <v>1</v>
      </c>
      <c r="C18" s="44"/>
      <c r="D18" s="5" t="s">
        <v>54</v>
      </c>
      <c r="E18" s="25"/>
      <c r="F18" s="24"/>
      <c r="G18" s="44"/>
      <c r="H18" s="5"/>
      <c r="I18" s="5" t="s">
        <v>43</v>
      </c>
      <c r="J18" s="53" t="s">
        <v>44</v>
      </c>
      <c r="K18" s="42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 spans="1:25" ht="12.75" customHeight="1" x14ac:dyDescent="0.15">
      <c r="A19" s="27" t="s">
        <v>55</v>
      </c>
      <c r="B19" s="21">
        <v>1</v>
      </c>
      <c r="C19" s="44"/>
      <c r="D19" s="5"/>
      <c r="E19" s="25"/>
      <c r="F19" s="24"/>
      <c r="G19" s="44"/>
      <c r="H19" s="5"/>
      <c r="I19" s="5" t="s">
        <v>51</v>
      </c>
      <c r="J19" s="53" t="s">
        <v>52</v>
      </c>
      <c r="K19" s="42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 spans="1:25" ht="12.75" customHeight="1" x14ac:dyDescent="0.15">
      <c r="A20" s="27" t="s">
        <v>67</v>
      </c>
      <c r="B20" s="21">
        <v>1.7</v>
      </c>
      <c r="C20" s="44"/>
      <c r="D20" s="5"/>
      <c r="E20" s="25"/>
      <c r="F20" s="24"/>
      <c r="G20" s="44"/>
      <c r="H20" s="5"/>
      <c r="I20" s="5" t="s">
        <v>68</v>
      </c>
      <c r="J20" s="53" t="s">
        <v>31</v>
      </c>
      <c r="K20" s="42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 spans="1:25" ht="12.75" customHeight="1" x14ac:dyDescent="0.15">
      <c r="A21" s="27" t="s">
        <v>72</v>
      </c>
      <c r="B21" s="21">
        <v>2</v>
      </c>
      <c r="C21" s="44"/>
      <c r="D21" s="5"/>
      <c r="E21" s="16"/>
      <c r="F21" s="41"/>
      <c r="G21" s="16"/>
      <c r="H21" s="5"/>
      <c r="I21" s="5" t="s">
        <v>73</v>
      </c>
      <c r="J21" s="49" t="s">
        <v>74</v>
      </c>
      <c r="K21" s="49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2.75" customHeight="1" x14ac:dyDescent="0.15">
      <c r="A22" s="27" t="s">
        <v>215</v>
      </c>
      <c r="B22" s="21">
        <v>2</v>
      </c>
      <c r="C22" s="44"/>
      <c r="D22" s="5" t="s">
        <v>54</v>
      </c>
      <c r="E22" s="25"/>
      <c r="F22" s="24"/>
      <c r="G22" s="44"/>
      <c r="H22" s="5"/>
      <c r="I22" s="5" t="s">
        <v>43</v>
      </c>
      <c r="J22" s="53" t="s">
        <v>44</v>
      </c>
      <c r="K22" s="42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 spans="1:25" ht="12.75" customHeight="1" x14ac:dyDescent="0.15">
      <c r="A23" s="27" t="s">
        <v>216</v>
      </c>
      <c r="B23" s="21">
        <v>2.5</v>
      </c>
      <c r="C23" s="44"/>
      <c r="D23" s="5"/>
      <c r="E23" s="25"/>
      <c r="F23" s="24"/>
      <c r="G23" s="44"/>
      <c r="H23" s="5"/>
      <c r="I23" s="5" t="s">
        <v>80</v>
      </c>
      <c r="J23" s="53" t="s">
        <v>81</v>
      </c>
      <c r="K23" s="42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12.75" customHeight="1" x14ac:dyDescent="0.15">
      <c r="A24" s="27" t="s">
        <v>217</v>
      </c>
      <c r="B24" s="21">
        <v>3.5</v>
      </c>
      <c r="C24" s="44"/>
      <c r="D24" s="5"/>
      <c r="E24" s="25"/>
      <c r="F24" s="24"/>
      <c r="G24" s="44"/>
      <c r="H24" s="5"/>
      <c r="I24" s="5" t="s">
        <v>218</v>
      </c>
      <c r="J24" s="53" t="s">
        <v>173</v>
      </c>
      <c r="K24" s="42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</row>
    <row r="25" spans="1:25" ht="12.75" customHeight="1" x14ac:dyDescent="0.15">
      <c r="A25" s="27" t="s">
        <v>219</v>
      </c>
      <c r="B25" s="21">
        <v>3.5</v>
      </c>
      <c r="C25" s="44"/>
      <c r="D25" s="5"/>
      <c r="E25" s="25"/>
      <c r="F25" s="24"/>
      <c r="G25" s="44"/>
      <c r="H25" s="5"/>
      <c r="I25" s="5" t="s">
        <v>83</v>
      </c>
      <c r="J25" s="53" t="s">
        <v>84</v>
      </c>
      <c r="K25" s="42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 spans="1:25" ht="12.75" customHeight="1" x14ac:dyDescent="0.15">
      <c r="A26" s="27" t="s">
        <v>220</v>
      </c>
      <c r="B26" s="21">
        <v>4</v>
      </c>
      <c r="C26" s="44"/>
      <c r="D26" s="5"/>
      <c r="E26" s="25"/>
      <c r="F26" s="24"/>
      <c r="G26" s="44"/>
      <c r="H26" s="5"/>
      <c r="I26" s="5" t="s">
        <v>43</v>
      </c>
      <c r="J26" s="53" t="s">
        <v>181</v>
      </c>
      <c r="K26" s="42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</row>
    <row r="27" spans="1:25" ht="12.75" customHeight="1" x14ac:dyDescent="0.15">
      <c r="A27" s="27" t="s">
        <v>89</v>
      </c>
      <c r="B27" s="21">
        <v>4.5</v>
      </c>
      <c r="C27" s="44"/>
      <c r="D27" s="5"/>
      <c r="E27" s="25"/>
      <c r="F27" s="24"/>
      <c r="G27" s="44"/>
      <c r="H27" s="5"/>
      <c r="I27" s="5" t="s">
        <v>90</v>
      </c>
      <c r="J27" s="53" t="s">
        <v>91</v>
      </c>
      <c r="K27" s="42" t="s">
        <v>92</v>
      </c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</row>
    <row r="28" spans="1:25" ht="12.75" customHeight="1" x14ac:dyDescent="0.15">
      <c r="A28" s="27" t="s">
        <v>221</v>
      </c>
      <c r="B28" s="21">
        <f>AVERAGE(E28,F28)</f>
        <v>4.5</v>
      </c>
      <c r="C28" s="44"/>
      <c r="D28" s="5" t="s">
        <v>94</v>
      </c>
      <c r="E28" s="24">
        <v>4</v>
      </c>
      <c r="F28" s="24">
        <v>5</v>
      </c>
      <c r="G28" s="44"/>
      <c r="H28" s="5"/>
      <c r="I28" s="5" t="s">
        <v>95</v>
      </c>
      <c r="J28" s="53" t="s">
        <v>96</v>
      </c>
      <c r="K28" s="42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</row>
    <row r="29" spans="1:25" ht="12.75" customHeight="1" x14ac:dyDescent="0.15">
      <c r="A29" s="27" t="s">
        <v>222</v>
      </c>
      <c r="B29" s="21">
        <v>5</v>
      </c>
      <c r="C29" s="44"/>
      <c r="D29" s="5" t="s">
        <v>101</v>
      </c>
      <c r="E29" s="44"/>
      <c r="F29" s="44"/>
      <c r="G29" s="44"/>
      <c r="H29" s="5" t="s">
        <v>102</v>
      </c>
      <c r="I29" s="5" t="s">
        <v>103</v>
      </c>
      <c r="J29" s="44" t="s">
        <v>104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</row>
    <row r="30" spans="1:25" ht="12.75" customHeight="1" x14ac:dyDescent="0.15">
      <c r="A30" s="27" t="s">
        <v>223</v>
      </c>
      <c r="B30" s="21">
        <v>5</v>
      </c>
      <c r="C30" s="20"/>
      <c r="D30" s="57"/>
      <c r="E30" s="25"/>
      <c r="F30" s="24"/>
      <c r="G30" s="44"/>
      <c r="H30" s="5"/>
      <c r="I30" s="5" t="s">
        <v>34</v>
      </c>
      <c r="J30" s="53" t="s">
        <v>106</v>
      </c>
      <c r="K30" s="42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</row>
    <row r="31" spans="1:25" ht="12.75" customHeight="1" x14ac:dyDescent="0.15">
      <c r="A31" s="27" t="s">
        <v>224</v>
      </c>
      <c r="B31" s="21">
        <v>5</v>
      </c>
      <c r="C31" s="44"/>
      <c r="D31" s="5"/>
      <c r="E31" s="25"/>
      <c r="F31" s="24"/>
      <c r="G31" s="44"/>
      <c r="H31" s="5"/>
      <c r="I31" s="5" t="s">
        <v>34</v>
      </c>
      <c r="J31" s="53" t="s">
        <v>106</v>
      </c>
      <c r="K31" s="42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</row>
    <row r="32" spans="1:25" ht="12.75" customHeight="1" x14ac:dyDescent="0.15">
      <c r="A32" s="27" t="s">
        <v>225</v>
      </c>
      <c r="B32" s="21">
        <v>5.2</v>
      </c>
      <c r="C32" s="44"/>
      <c r="D32" s="5" t="s">
        <v>94</v>
      </c>
      <c r="E32" s="25"/>
      <c r="F32" s="24"/>
      <c r="G32" s="44"/>
      <c r="H32" s="5" t="s">
        <v>108</v>
      </c>
      <c r="I32" s="5" t="s">
        <v>61</v>
      </c>
      <c r="J32" s="53" t="s">
        <v>109</v>
      </c>
      <c r="K32" s="42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</row>
    <row r="33" spans="1:25" ht="12.75" customHeight="1" x14ac:dyDescent="0.15">
      <c r="A33" s="27" t="s">
        <v>110</v>
      </c>
      <c r="B33" s="21">
        <v>5.4</v>
      </c>
      <c r="C33" s="44"/>
      <c r="D33" s="5" t="s">
        <v>37</v>
      </c>
      <c r="E33" s="25"/>
      <c r="F33" s="24"/>
      <c r="G33" s="44"/>
      <c r="H33" s="5"/>
      <c r="I33" s="5"/>
      <c r="J33" s="53" t="s">
        <v>111</v>
      </c>
      <c r="K33" s="42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 spans="1:25" ht="12.75" customHeight="1" x14ac:dyDescent="0.15">
      <c r="A34" s="27" t="s">
        <v>112</v>
      </c>
      <c r="B34" s="21">
        <v>5.5</v>
      </c>
      <c r="C34" s="44"/>
      <c r="D34" s="5" t="s">
        <v>54</v>
      </c>
      <c r="E34" s="25"/>
      <c r="F34" s="24"/>
      <c r="G34" s="44"/>
      <c r="H34" s="5"/>
      <c r="I34" s="5" t="s">
        <v>113</v>
      </c>
      <c r="J34" s="53" t="s">
        <v>114</v>
      </c>
      <c r="K34" s="42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</row>
    <row r="35" spans="1:25" ht="12.75" customHeight="1" x14ac:dyDescent="0.15">
      <c r="A35" s="27" t="s">
        <v>117</v>
      </c>
      <c r="B35" s="21">
        <v>6.5</v>
      </c>
      <c r="C35" s="44"/>
      <c r="D35" s="5"/>
      <c r="E35" s="25"/>
      <c r="F35" s="24"/>
      <c r="G35" s="44"/>
      <c r="H35" s="5" t="s">
        <v>118</v>
      </c>
      <c r="I35" s="5" t="s">
        <v>68</v>
      </c>
      <c r="J35" s="53" t="s">
        <v>31</v>
      </c>
      <c r="K35" s="42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</row>
    <row r="36" spans="1:25" ht="12.75" customHeight="1" x14ac:dyDescent="0.15">
      <c r="A36" s="27" t="s">
        <v>119</v>
      </c>
      <c r="B36" s="21">
        <v>6.7</v>
      </c>
      <c r="C36" s="44"/>
      <c r="D36" s="5" t="s">
        <v>37</v>
      </c>
      <c r="E36" s="25"/>
      <c r="F36" s="24"/>
      <c r="G36" s="44"/>
      <c r="H36" s="5">
        <v>6677875</v>
      </c>
      <c r="I36" s="5" t="s">
        <v>38</v>
      </c>
      <c r="J36" s="53" t="s">
        <v>120</v>
      </c>
      <c r="K36" s="42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</row>
    <row r="37" spans="1:25" ht="12.75" customHeight="1" x14ac:dyDescent="0.15">
      <c r="A37" s="27" t="s">
        <v>121</v>
      </c>
      <c r="B37" s="21">
        <f>AVERAGE(E37,F37)</f>
        <v>7.5</v>
      </c>
      <c r="C37" s="44"/>
      <c r="D37" s="5" t="s">
        <v>94</v>
      </c>
      <c r="E37" s="24">
        <v>7</v>
      </c>
      <c r="F37" s="24">
        <v>8</v>
      </c>
      <c r="G37" s="44"/>
      <c r="H37" s="5"/>
      <c r="I37" s="5" t="s">
        <v>95</v>
      </c>
      <c r="J37" s="53" t="s">
        <v>96</v>
      </c>
      <c r="K37" s="42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</row>
    <row r="38" spans="1:25" ht="12.75" customHeight="1" x14ac:dyDescent="0.15">
      <c r="A38" s="27" t="s">
        <v>123</v>
      </c>
      <c r="B38" s="21">
        <f>AVERAGE(E38,F38)</f>
        <v>9.5</v>
      </c>
      <c r="C38" s="44"/>
      <c r="D38" s="5" t="s">
        <v>94</v>
      </c>
      <c r="E38" s="24">
        <v>9</v>
      </c>
      <c r="F38" s="24">
        <v>10</v>
      </c>
      <c r="G38" s="44"/>
      <c r="H38" s="5"/>
      <c r="I38" s="5" t="s">
        <v>95</v>
      </c>
      <c r="J38" s="53" t="s">
        <v>96</v>
      </c>
      <c r="K38" s="42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 spans="1:25" ht="12.75" customHeight="1" x14ac:dyDescent="0.15">
      <c r="A39" s="27" t="s">
        <v>124</v>
      </c>
      <c r="B39" s="21">
        <v>9.6999999999999993</v>
      </c>
      <c r="C39" s="44"/>
      <c r="D39" s="5" t="s">
        <v>37</v>
      </c>
      <c r="E39" s="25"/>
      <c r="F39" s="24"/>
      <c r="G39" s="44"/>
      <c r="H39" s="5"/>
      <c r="I39" s="5" t="s">
        <v>38</v>
      </c>
      <c r="J39" s="53" t="s">
        <v>39</v>
      </c>
      <c r="K39" s="42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</row>
    <row r="40" spans="1:25" ht="12.75" customHeight="1" x14ac:dyDescent="0.15">
      <c r="A40" s="27" t="s">
        <v>226</v>
      </c>
      <c r="B40" s="21">
        <v>10</v>
      </c>
      <c r="C40" s="44"/>
      <c r="D40" s="5"/>
      <c r="E40" s="25"/>
      <c r="F40" s="24"/>
      <c r="G40" s="44"/>
      <c r="H40" s="5"/>
      <c r="I40" s="5" t="s">
        <v>126</v>
      </c>
      <c r="J40" s="53" t="s">
        <v>31</v>
      </c>
      <c r="K40" s="42" t="s">
        <v>127</v>
      </c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</row>
    <row r="41" spans="1:25" ht="12.75" customHeight="1" x14ac:dyDescent="0.15">
      <c r="A41" s="27" t="s">
        <v>128</v>
      </c>
      <c r="B41" s="21">
        <v>10</v>
      </c>
      <c r="C41" s="44"/>
      <c r="D41" s="5"/>
      <c r="E41" s="25"/>
      <c r="F41" s="24"/>
      <c r="G41" s="44"/>
      <c r="H41" s="5"/>
      <c r="I41" s="5" t="s">
        <v>34</v>
      </c>
      <c r="J41" s="53" t="s">
        <v>129</v>
      </c>
      <c r="K41" s="42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</row>
    <row r="42" spans="1:25" ht="12.75" customHeight="1" x14ac:dyDescent="0.15">
      <c r="A42" s="27" t="s">
        <v>227</v>
      </c>
      <c r="B42" s="21">
        <v>11</v>
      </c>
      <c r="C42" s="44"/>
      <c r="D42" s="5" t="s">
        <v>94</v>
      </c>
      <c r="E42" s="25"/>
      <c r="F42" s="24"/>
      <c r="G42" s="44"/>
      <c r="H42" s="5" t="s">
        <v>108</v>
      </c>
      <c r="I42" s="5" t="s">
        <v>61</v>
      </c>
      <c r="J42" s="53" t="s">
        <v>109</v>
      </c>
      <c r="K42" s="42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</row>
    <row r="43" spans="1:25" ht="12.75" customHeight="1" x14ac:dyDescent="0.15">
      <c r="A43" s="27" t="s">
        <v>130</v>
      </c>
      <c r="B43" s="21">
        <f>AVERAGE(E43,F43)</f>
        <v>11.5</v>
      </c>
      <c r="C43" s="44"/>
      <c r="D43" s="5" t="s">
        <v>94</v>
      </c>
      <c r="E43" s="24">
        <v>11</v>
      </c>
      <c r="F43" s="24">
        <v>12</v>
      </c>
      <c r="G43" s="44"/>
      <c r="H43" s="5"/>
      <c r="I43" s="5" t="s">
        <v>95</v>
      </c>
      <c r="J43" s="53" t="s">
        <v>96</v>
      </c>
      <c r="K43" s="42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</row>
    <row r="44" spans="1:25" ht="12.75" customHeight="1" x14ac:dyDescent="0.15">
      <c r="A44" s="27" t="s">
        <v>132</v>
      </c>
      <c r="B44" s="21">
        <v>12</v>
      </c>
      <c r="C44" s="44"/>
      <c r="D44" s="5" t="s">
        <v>94</v>
      </c>
      <c r="E44" s="25"/>
      <c r="F44" s="24"/>
      <c r="G44" s="44"/>
      <c r="H44" s="5" t="s">
        <v>133</v>
      </c>
      <c r="I44" s="5" t="s">
        <v>134</v>
      </c>
      <c r="J44" s="53" t="s">
        <v>135</v>
      </c>
      <c r="K44" s="42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</row>
    <row r="45" spans="1:25" ht="12.75" customHeight="1" x14ac:dyDescent="0.15">
      <c r="A45" s="27" t="s">
        <v>136</v>
      </c>
      <c r="B45" s="21">
        <v>12.5</v>
      </c>
      <c r="C45" s="44"/>
      <c r="D45" s="5" t="s">
        <v>137</v>
      </c>
      <c r="E45" s="25"/>
      <c r="F45" s="24"/>
      <c r="G45" s="44"/>
      <c r="H45" s="5">
        <v>12528368</v>
      </c>
      <c r="I45" s="5" t="s">
        <v>38</v>
      </c>
      <c r="J45" s="53" t="s">
        <v>39</v>
      </c>
      <c r="K45" s="42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</row>
    <row r="46" spans="1:25" ht="12.75" customHeight="1" x14ac:dyDescent="0.15">
      <c r="A46" s="27" t="s">
        <v>138</v>
      </c>
      <c r="B46" s="21">
        <v>12.5</v>
      </c>
      <c r="C46" s="44"/>
      <c r="D46" s="5" t="s">
        <v>139</v>
      </c>
      <c r="E46" s="25"/>
      <c r="F46" s="24"/>
      <c r="G46" s="44"/>
      <c r="H46" s="5"/>
      <c r="I46" s="5" t="s">
        <v>38</v>
      </c>
      <c r="J46" s="53" t="s">
        <v>39</v>
      </c>
      <c r="K46" s="42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</row>
    <row r="47" spans="1:25" ht="12.75" customHeight="1" x14ac:dyDescent="0.15">
      <c r="A47" s="27" t="s">
        <v>228</v>
      </c>
      <c r="B47" s="21">
        <v>12.6</v>
      </c>
      <c r="C47" s="44"/>
      <c r="D47" s="5" t="s">
        <v>94</v>
      </c>
      <c r="E47" s="25"/>
      <c r="F47" s="24"/>
      <c r="G47" s="44"/>
      <c r="H47" s="5"/>
      <c r="I47" s="5" t="s">
        <v>229</v>
      </c>
      <c r="J47" s="53" t="s">
        <v>230</v>
      </c>
      <c r="K47" s="42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</row>
    <row r="48" spans="1:25" ht="12.75" customHeight="1" x14ac:dyDescent="0.15">
      <c r="A48" s="27" t="s">
        <v>231</v>
      </c>
      <c r="B48" s="21">
        <v>13.5</v>
      </c>
      <c r="C48" s="44"/>
      <c r="D48" s="5" t="s">
        <v>94</v>
      </c>
      <c r="E48" s="25"/>
      <c r="F48" s="24"/>
      <c r="G48" s="44"/>
      <c r="H48" s="5"/>
      <c r="I48" s="5" t="s">
        <v>232</v>
      </c>
      <c r="J48" s="53" t="s">
        <v>233</v>
      </c>
      <c r="K48" s="42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</row>
    <row r="49" spans="1:25" ht="12.75" customHeight="1" x14ac:dyDescent="0.15">
      <c r="A49" s="27" t="s">
        <v>140</v>
      </c>
      <c r="B49" s="21">
        <v>14</v>
      </c>
      <c r="C49" s="44"/>
      <c r="D49" s="5"/>
      <c r="E49" s="25"/>
      <c r="F49" s="24"/>
      <c r="G49" s="44"/>
      <c r="H49" s="5" t="s">
        <v>141</v>
      </c>
      <c r="I49" s="5" t="s">
        <v>142</v>
      </c>
      <c r="J49" s="53" t="s">
        <v>143</v>
      </c>
      <c r="K49" s="42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</row>
    <row r="50" spans="1:25" ht="12.75" customHeight="1" x14ac:dyDescent="0.15">
      <c r="A50" s="27" t="s">
        <v>234</v>
      </c>
      <c r="B50" s="21">
        <v>15.9</v>
      </c>
      <c r="C50" s="44"/>
      <c r="D50" s="5" t="s">
        <v>94</v>
      </c>
      <c r="E50" s="25"/>
      <c r="F50" s="24"/>
      <c r="G50" s="44"/>
      <c r="H50" s="5"/>
      <c r="I50" s="5" t="s">
        <v>229</v>
      </c>
      <c r="J50" s="53" t="s">
        <v>235</v>
      </c>
      <c r="K50" s="42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</row>
    <row r="51" spans="1:25" ht="12.75" customHeight="1" x14ac:dyDescent="0.15">
      <c r="A51" s="29" t="s">
        <v>236</v>
      </c>
      <c r="B51" s="21">
        <v>16.2</v>
      </c>
      <c r="C51" s="44"/>
      <c r="D51" s="5" t="s">
        <v>94</v>
      </c>
      <c r="E51" s="25"/>
      <c r="F51" s="24"/>
      <c r="G51" s="44"/>
      <c r="H51" s="5"/>
      <c r="I51" s="5" t="s">
        <v>38</v>
      </c>
      <c r="J51" s="53" t="s">
        <v>39</v>
      </c>
      <c r="K51" s="42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</row>
    <row r="52" spans="1:25" ht="12.75" customHeight="1" x14ac:dyDescent="0.15">
      <c r="A52" s="27" t="s">
        <v>237</v>
      </c>
      <c r="B52" s="21">
        <v>17</v>
      </c>
      <c r="C52" s="44"/>
      <c r="D52" s="5"/>
      <c r="E52" s="25"/>
      <c r="F52" s="24"/>
      <c r="G52" s="44"/>
      <c r="H52" s="5"/>
      <c r="I52" s="5" t="s">
        <v>80</v>
      </c>
      <c r="J52" s="53" t="s">
        <v>147</v>
      </c>
      <c r="K52" s="42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</row>
    <row r="53" spans="1:25" ht="12.75" customHeight="1" x14ac:dyDescent="0.15">
      <c r="A53" s="29" t="s">
        <v>148</v>
      </c>
      <c r="B53" s="21">
        <v>23</v>
      </c>
      <c r="C53" s="44"/>
      <c r="D53" s="5" t="s">
        <v>149</v>
      </c>
      <c r="E53" s="25"/>
      <c r="F53" s="24"/>
      <c r="G53" s="44"/>
      <c r="H53" s="5"/>
      <c r="I53" s="5" t="s">
        <v>38</v>
      </c>
      <c r="J53" s="53" t="s">
        <v>39</v>
      </c>
      <c r="K53" s="42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</row>
    <row r="54" spans="1:25" ht="12.75" customHeight="1" x14ac:dyDescent="0.15">
      <c r="A54" s="19" t="s">
        <v>150</v>
      </c>
      <c r="B54" s="31">
        <v>24</v>
      </c>
      <c r="D54" s="4"/>
      <c r="H54" s="4" t="s">
        <v>151</v>
      </c>
      <c r="I54" s="5" t="s">
        <v>73</v>
      </c>
      <c r="J54" t="s">
        <v>152</v>
      </c>
    </row>
    <row r="55" spans="1:25" ht="12.75" customHeight="1" x14ac:dyDescent="0.15">
      <c r="A55" s="27" t="s">
        <v>153</v>
      </c>
      <c r="B55" s="21">
        <v>25</v>
      </c>
      <c r="C55" s="44"/>
      <c r="D55" s="5"/>
      <c r="E55" s="25"/>
      <c r="F55" s="24"/>
      <c r="G55" s="44"/>
      <c r="H55" s="5"/>
      <c r="I55" s="5" t="s">
        <v>80</v>
      </c>
      <c r="J55" s="53" t="s">
        <v>154</v>
      </c>
      <c r="K55" s="42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</row>
    <row r="56" spans="1:25" ht="12.75" customHeight="1" x14ac:dyDescent="0.15">
      <c r="A56" s="27" t="s">
        <v>155</v>
      </c>
      <c r="B56" s="21">
        <v>29</v>
      </c>
      <c r="C56" s="44"/>
      <c r="D56" s="5" t="s">
        <v>94</v>
      </c>
      <c r="E56" s="25"/>
      <c r="F56" s="24"/>
      <c r="G56" s="44"/>
      <c r="H56" s="5" t="s">
        <v>157</v>
      </c>
      <c r="I56" s="5" t="s">
        <v>95</v>
      </c>
      <c r="J56" s="53" t="s">
        <v>96</v>
      </c>
      <c r="K56" s="42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spans="1:25" ht="12.75" customHeight="1" x14ac:dyDescent="0.15">
      <c r="A57" s="27" t="s">
        <v>238</v>
      </c>
      <c r="B57" s="21">
        <v>30</v>
      </c>
      <c r="C57" s="44"/>
      <c r="D57" s="5" t="s">
        <v>159</v>
      </c>
      <c r="E57" s="25"/>
      <c r="F57" s="24"/>
      <c r="G57" s="44"/>
      <c r="H57" s="5"/>
      <c r="I57" s="5" t="s">
        <v>160</v>
      </c>
      <c r="J57" s="53" t="s">
        <v>161</v>
      </c>
      <c r="K57" s="42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ht="13" x14ac:dyDescent="0.15">
      <c r="A58" s="29" t="s">
        <v>162</v>
      </c>
      <c r="B58" s="21">
        <v>37.6</v>
      </c>
      <c r="C58" s="20"/>
      <c r="D58" s="57" t="s">
        <v>163</v>
      </c>
      <c r="E58" s="25"/>
      <c r="F58" s="24"/>
      <c r="G58" s="44"/>
      <c r="H58" s="5"/>
      <c r="I58" s="5" t="s">
        <v>38</v>
      </c>
      <c r="J58" s="53" t="s">
        <v>39</v>
      </c>
      <c r="K58" s="42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ht="13" x14ac:dyDescent="0.15">
      <c r="A59" s="27" t="s">
        <v>164</v>
      </c>
      <c r="B59" s="21">
        <v>40</v>
      </c>
      <c r="C59" s="44"/>
      <c r="D59" s="5" t="s">
        <v>94</v>
      </c>
      <c r="E59" s="25"/>
      <c r="F59" s="24"/>
      <c r="G59" s="44"/>
      <c r="H59" s="5"/>
      <c r="I59" s="5" t="s">
        <v>43</v>
      </c>
      <c r="J59" s="53" t="s">
        <v>165</v>
      </c>
      <c r="K59" s="42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ht="13" x14ac:dyDescent="0.15">
      <c r="A60" s="27" t="s">
        <v>239</v>
      </c>
      <c r="B60" s="21">
        <v>40</v>
      </c>
      <c r="C60" s="44"/>
      <c r="D60" s="5" t="s">
        <v>94</v>
      </c>
      <c r="E60" s="25"/>
      <c r="F60" s="24"/>
      <c r="G60" s="44"/>
      <c r="H60" s="5"/>
      <c r="I60" s="5" t="s">
        <v>95</v>
      </c>
      <c r="J60" s="53" t="s">
        <v>96</v>
      </c>
      <c r="K60" s="42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ht="24" x14ac:dyDescent="0.15">
      <c r="A61" s="27" t="s">
        <v>240</v>
      </c>
      <c r="B61" s="21">
        <f>AVERAGE(E61,F61)</f>
        <v>45</v>
      </c>
      <c r="C61" s="44"/>
      <c r="D61" s="5" t="s">
        <v>169</v>
      </c>
      <c r="E61" s="24">
        <v>30</v>
      </c>
      <c r="F61" s="24">
        <v>60</v>
      </c>
      <c r="G61" s="44"/>
      <c r="H61" s="5"/>
      <c r="I61" s="5" t="s">
        <v>170</v>
      </c>
      <c r="J61" s="53" t="s">
        <v>171</v>
      </c>
      <c r="K61" s="42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</row>
    <row r="62" spans="1:25" ht="24" x14ac:dyDescent="0.15">
      <c r="A62" s="27" t="s">
        <v>241</v>
      </c>
      <c r="B62" s="21">
        <v>50</v>
      </c>
      <c r="C62" s="44"/>
      <c r="D62" s="5"/>
      <c r="E62" s="25"/>
      <c r="F62" s="24"/>
      <c r="G62" s="44"/>
      <c r="H62" s="5" t="s">
        <v>242</v>
      </c>
      <c r="I62" s="5" t="s">
        <v>87</v>
      </c>
      <c r="J62" s="53" t="s">
        <v>88</v>
      </c>
      <c r="K62" s="42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</row>
    <row r="63" spans="1:25" ht="13" x14ac:dyDescent="0.15">
      <c r="A63" s="27" t="s">
        <v>243</v>
      </c>
      <c r="B63" s="21">
        <v>50</v>
      </c>
      <c r="C63" s="44"/>
      <c r="D63" s="5" t="s">
        <v>94</v>
      </c>
      <c r="E63" s="25"/>
      <c r="F63" s="24"/>
      <c r="G63" s="44"/>
      <c r="H63" s="5"/>
      <c r="I63" s="5" t="s">
        <v>95</v>
      </c>
      <c r="J63" s="53" t="s">
        <v>96</v>
      </c>
      <c r="K63" s="42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</row>
    <row r="64" spans="1:25" ht="13" x14ac:dyDescent="0.15">
      <c r="A64" s="27" t="s">
        <v>244</v>
      </c>
      <c r="B64" s="21">
        <v>50</v>
      </c>
      <c r="C64" s="44"/>
      <c r="D64" s="5"/>
      <c r="E64" s="25"/>
      <c r="F64" s="24"/>
      <c r="G64" s="44"/>
      <c r="H64" s="5"/>
      <c r="I64" s="5" t="s">
        <v>73</v>
      </c>
      <c r="J64" s="53" t="s">
        <v>178</v>
      </c>
      <c r="K64" s="42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</row>
    <row r="65" spans="1:25" ht="13" x14ac:dyDescent="0.15">
      <c r="A65" s="27" t="s">
        <v>245</v>
      </c>
      <c r="B65" s="21">
        <f>AVERAGE(E65,F65)</f>
        <v>57</v>
      </c>
      <c r="C65" s="44"/>
      <c r="D65" s="5" t="s">
        <v>94</v>
      </c>
      <c r="E65" s="24">
        <v>55</v>
      </c>
      <c r="F65" s="24">
        <v>59</v>
      </c>
      <c r="G65" s="44"/>
      <c r="H65" s="5"/>
      <c r="I65" s="5" t="s">
        <v>192</v>
      </c>
      <c r="J65" s="53" t="s">
        <v>193</v>
      </c>
      <c r="K65" s="42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</row>
    <row r="66" spans="1:25" ht="36" x14ac:dyDescent="0.15">
      <c r="A66" s="27" t="s">
        <v>179</v>
      </c>
      <c r="B66" s="21">
        <v>62</v>
      </c>
      <c r="C66" s="44"/>
      <c r="D66" s="5"/>
      <c r="E66" s="25"/>
      <c r="F66" s="24"/>
      <c r="G66" s="44"/>
      <c r="H66" s="5" t="s">
        <v>180</v>
      </c>
      <c r="I66" s="5" t="s">
        <v>43</v>
      </c>
      <c r="J66" s="53" t="s">
        <v>181</v>
      </c>
      <c r="K66" s="42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</row>
    <row r="67" spans="1:25" ht="13" x14ac:dyDescent="0.15">
      <c r="A67" s="27" t="s">
        <v>182</v>
      </c>
      <c r="B67" s="21">
        <v>63.8</v>
      </c>
      <c r="C67" s="44"/>
      <c r="D67" s="5"/>
      <c r="E67" s="25"/>
      <c r="F67" s="24"/>
      <c r="G67" s="44"/>
      <c r="H67" s="5"/>
      <c r="I67" s="5" t="s">
        <v>83</v>
      </c>
      <c r="J67" s="53" t="s">
        <v>183</v>
      </c>
      <c r="K67" s="42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</row>
    <row r="68" spans="1:25" ht="13" x14ac:dyDescent="0.15">
      <c r="A68" s="27" t="s">
        <v>185</v>
      </c>
      <c r="B68" s="21">
        <v>86</v>
      </c>
      <c r="C68" s="44"/>
      <c r="D68" s="5" t="s">
        <v>94</v>
      </c>
      <c r="E68" s="25"/>
      <c r="F68" s="24"/>
      <c r="G68" s="44"/>
      <c r="H68" s="5"/>
      <c r="I68" s="5" t="s">
        <v>186</v>
      </c>
      <c r="J68" s="53" t="s">
        <v>187</v>
      </c>
      <c r="K68" s="42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</row>
    <row r="69" spans="1:25" ht="13" x14ac:dyDescent="0.15">
      <c r="A69" s="27" t="s">
        <v>188</v>
      </c>
      <c r="B69" s="21">
        <v>100</v>
      </c>
      <c r="C69" s="44"/>
      <c r="D69" s="5"/>
      <c r="E69" s="25"/>
      <c r="F69" s="24"/>
      <c r="G69" s="44"/>
      <c r="H69" s="5"/>
      <c r="I69" s="5" t="s">
        <v>83</v>
      </c>
      <c r="J69" s="53" t="s">
        <v>189</v>
      </c>
      <c r="K69" s="42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</row>
    <row r="70" spans="1:25" ht="13" x14ac:dyDescent="0.15">
      <c r="A70" s="27" t="s">
        <v>246</v>
      </c>
      <c r="B70" s="21">
        <v>104</v>
      </c>
      <c r="C70" s="44"/>
      <c r="D70" s="5" t="s">
        <v>94</v>
      </c>
      <c r="E70" s="25"/>
      <c r="F70" s="24"/>
      <c r="G70" s="44"/>
      <c r="H70" s="5" t="s">
        <v>191</v>
      </c>
      <c r="I70" s="5" t="s">
        <v>192</v>
      </c>
      <c r="J70" s="53" t="s">
        <v>193</v>
      </c>
      <c r="K70" s="42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</row>
    <row r="71" spans="1:25" ht="13" x14ac:dyDescent="0.15">
      <c r="A71" s="27" t="s">
        <v>247</v>
      </c>
      <c r="B71" s="21">
        <v>215</v>
      </c>
      <c r="C71" s="44"/>
      <c r="D71" s="5" t="s">
        <v>94</v>
      </c>
      <c r="E71" s="25"/>
      <c r="F71" s="24"/>
      <c r="G71" s="44"/>
      <c r="H71" s="5" t="s">
        <v>191</v>
      </c>
      <c r="I71" s="5" t="s">
        <v>192</v>
      </c>
      <c r="J71" s="53" t="s">
        <v>193</v>
      </c>
      <c r="K71" s="42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</row>
    <row r="72" spans="1:25" ht="13" x14ac:dyDescent="0.15">
      <c r="A72" s="27" t="s">
        <v>248</v>
      </c>
      <c r="B72" s="21">
        <v>283</v>
      </c>
      <c r="C72" s="44"/>
      <c r="D72" s="5" t="s">
        <v>94</v>
      </c>
      <c r="E72" s="25"/>
      <c r="F72" s="24"/>
      <c r="G72" s="44"/>
      <c r="H72" s="5" t="s">
        <v>191</v>
      </c>
      <c r="I72" s="5" t="s">
        <v>192</v>
      </c>
      <c r="J72" s="53" t="s">
        <v>193</v>
      </c>
      <c r="K72" s="42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</row>
    <row r="73" spans="1:25" ht="13" x14ac:dyDescent="0.15">
      <c r="A73" s="27" t="s">
        <v>249</v>
      </c>
      <c r="B73" s="21">
        <v>324</v>
      </c>
      <c r="C73" s="44"/>
      <c r="D73" s="5" t="s">
        <v>94</v>
      </c>
      <c r="E73" s="25"/>
      <c r="F73" s="24"/>
      <c r="G73" s="44"/>
      <c r="H73" s="5" t="s">
        <v>191</v>
      </c>
      <c r="I73" s="5" t="s">
        <v>192</v>
      </c>
      <c r="J73" s="53" t="s">
        <v>193</v>
      </c>
      <c r="K73" s="42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</row>
    <row r="74" spans="1:25" ht="13" x14ac:dyDescent="0.15">
      <c r="A74" s="29" t="s">
        <v>250</v>
      </c>
      <c r="B74" s="21">
        <v>326</v>
      </c>
      <c r="C74" s="44"/>
      <c r="D74" s="5" t="s">
        <v>251</v>
      </c>
      <c r="E74" s="38"/>
      <c r="F74" s="2"/>
      <c r="G74" s="38"/>
      <c r="H74" s="22">
        <v>326051275</v>
      </c>
      <c r="I74" s="5" t="s">
        <v>38</v>
      </c>
      <c r="J74" s="13" t="s">
        <v>252</v>
      </c>
      <c r="K74" s="13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3" x14ac:dyDescent="0.15">
      <c r="A75" s="27" t="s">
        <v>194</v>
      </c>
      <c r="B75" s="21">
        <v>500</v>
      </c>
      <c r="C75" s="44"/>
      <c r="D75" s="5"/>
      <c r="E75" s="25"/>
      <c r="F75" s="24"/>
      <c r="G75" s="44"/>
      <c r="H75" s="5"/>
      <c r="I75" s="5" t="s">
        <v>195</v>
      </c>
      <c r="J75" s="53" t="s">
        <v>196</v>
      </c>
      <c r="K75" s="42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</row>
    <row r="76" spans="1:25" ht="13" x14ac:dyDescent="0.15">
      <c r="A76" s="29" t="s">
        <v>253</v>
      </c>
      <c r="B76" s="21">
        <v>1023</v>
      </c>
      <c r="C76" s="44"/>
      <c r="D76" s="5" t="s">
        <v>251</v>
      </c>
      <c r="E76" s="38"/>
      <c r="F76" s="2"/>
      <c r="G76" s="38"/>
      <c r="H76" s="22">
        <v>1023902977</v>
      </c>
      <c r="I76" s="5" t="s">
        <v>38</v>
      </c>
      <c r="J76" s="13" t="s">
        <v>254</v>
      </c>
      <c r="K76" s="13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3" x14ac:dyDescent="0.15">
      <c r="A77" s="27" t="s">
        <v>255</v>
      </c>
      <c r="B77" s="21" t="s">
        <v>256</v>
      </c>
      <c r="C77" s="44"/>
      <c r="D77" s="5" t="s">
        <v>257</v>
      </c>
      <c r="E77" s="25"/>
      <c r="F77" s="24"/>
      <c r="G77" s="44"/>
      <c r="H77" s="5"/>
      <c r="I77" s="5"/>
      <c r="J77" s="53"/>
      <c r="K77" s="42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ht="13" x14ac:dyDescent="0.15">
      <c r="A78" s="27" t="s">
        <v>258</v>
      </c>
      <c r="B78" s="21" t="s">
        <v>256</v>
      </c>
      <c r="C78" s="44"/>
      <c r="D78" s="5" t="s">
        <v>94</v>
      </c>
      <c r="E78" s="25"/>
      <c r="F78" s="24"/>
      <c r="G78" s="44"/>
      <c r="H78" s="5"/>
      <c r="I78" s="5"/>
      <c r="J78" s="53"/>
      <c r="K78" s="42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 spans="1:25" ht="13" x14ac:dyDescent="0.15">
      <c r="A79" s="27"/>
      <c r="B79" s="21"/>
      <c r="C79" s="44"/>
      <c r="D79" s="5"/>
      <c r="E79" s="25"/>
      <c r="F79" s="24"/>
      <c r="G79" s="44"/>
      <c r="H79" s="5"/>
      <c r="I79" s="5"/>
      <c r="J79" s="53"/>
      <c r="K79" s="42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</row>
    <row r="80" spans="1:25" ht="13" x14ac:dyDescent="0.15">
      <c r="A80" s="27"/>
      <c r="B80" s="21"/>
      <c r="C80" s="44"/>
      <c r="D80" s="5"/>
      <c r="E80" s="25"/>
      <c r="F80" s="24"/>
      <c r="G80" s="44"/>
      <c r="H80" s="5"/>
      <c r="I80" s="5"/>
      <c r="J80" s="53"/>
      <c r="K80" s="42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</row>
    <row r="81" spans="1:25" ht="13" x14ac:dyDescent="0.15">
      <c r="A81" s="27"/>
      <c r="B81" s="21"/>
      <c r="C81" s="44"/>
      <c r="D81" s="5"/>
      <c r="E81" s="25"/>
      <c r="F81" s="24"/>
      <c r="G81" s="44"/>
      <c r="H81" s="5"/>
      <c r="I81" s="5"/>
      <c r="J81" s="53"/>
      <c r="K81" s="42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</row>
    <row r="82" spans="1:25" ht="13" x14ac:dyDescent="0.15">
      <c r="A82" s="27"/>
      <c r="B82" s="21"/>
      <c r="C82" s="44"/>
      <c r="D82" s="5"/>
      <c r="E82" s="25"/>
      <c r="F82" s="24"/>
      <c r="G82" s="44"/>
      <c r="H82" s="5"/>
      <c r="I82" s="5"/>
      <c r="J82" s="53"/>
      <c r="K82" s="42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</row>
    <row r="83" spans="1:25" ht="13" x14ac:dyDescent="0.15">
      <c r="A83" s="27"/>
      <c r="B83" s="21"/>
      <c r="C83" s="44"/>
      <c r="D83" s="5"/>
      <c r="E83" s="25"/>
      <c r="F83" s="24"/>
      <c r="G83" s="44"/>
      <c r="H83" s="5"/>
      <c r="I83" s="5"/>
      <c r="J83" s="53"/>
      <c r="K83" s="42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</row>
    <row r="84" spans="1:25" ht="13" x14ac:dyDescent="0.15">
      <c r="A84" s="27"/>
      <c r="B84" s="21"/>
      <c r="C84" s="44"/>
      <c r="D84" s="5"/>
      <c r="E84" s="25"/>
      <c r="F84" s="24"/>
      <c r="G84" s="44"/>
      <c r="H84" s="5"/>
      <c r="I84" s="5"/>
      <c r="J84" s="53"/>
      <c r="K84" s="42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</row>
    <row r="85" spans="1:25" ht="13" x14ac:dyDescent="0.15">
      <c r="A85" s="27"/>
      <c r="B85" s="21"/>
      <c r="C85" s="44"/>
      <c r="D85" s="5"/>
      <c r="E85" s="25"/>
      <c r="F85" s="24"/>
      <c r="G85" s="44"/>
      <c r="H85" s="5"/>
      <c r="I85" s="5"/>
      <c r="J85" s="53"/>
      <c r="K85" s="42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</row>
    <row r="86" spans="1:25" ht="13" x14ac:dyDescent="0.15">
      <c r="A86" s="27"/>
      <c r="B86" s="21"/>
      <c r="C86" s="44"/>
      <c r="D86" s="5"/>
      <c r="E86" s="25"/>
      <c r="F86" s="24"/>
      <c r="G86" s="44"/>
      <c r="H86" s="5"/>
      <c r="I86" s="5"/>
      <c r="J86" s="53"/>
      <c r="K86" s="42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</row>
    <row r="87" spans="1:25" ht="13" x14ac:dyDescent="0.15">
      <c r="A87" s="27"/>
      <c r="B87" s="21"/>
      <c r="C87" s="44"/>
      <c r="D87" s="5"/>
      <c r="E87" s="25"/>
      <c r="F87" s="24"/>
      <c r="G87" s="44"/>
      <c r="H87" s="5"/>
      <c r="I87" s="5"/>
      <c r="J87" s="53"/>
      <c r="K87" s="42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</row>
    <row r="88" spans="1:25" ht="13" x14ac:dyDescent="0.15">
      <c r="A88" s="27"/>
      <c r="B88" s="21"/>
      <c r="C88" s="44"/>
      <c r="D88" s="5"/>
      <c r="E88" s="25"/>
      <c r="F88" s="24"/>
      <c r="G88" s="44"/>
      <c r="H88" s="5"/>
      <c r="I88" s="5"/>
      <c r="J88" s="53"/>
      <c r="K88" s="42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 spans="1:25" ht="13" x14ac:dyDescent="0.15">
      <c r="A89" s="27"/>
      <c r="B89" s="21"/>
      <c r="C89" s="44"/>
      <c r="D89" s="5"/>
      <c r="E89" s="25"/>
      <c r="F89" s="24"/>
      <c r="G89" s="44"/>
      <c r="H89" s="5"/>
      <c r="I89" s="5"/>
      <c r="J89" s="53"/>
      <c r="K89" s="42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ht="13" x14ac:dyDescent="0.15">
      <c r="A90" s="27"/>
      <c r="B90" s="21"/>
      <c r="C90" s="44"/>
      <c r="D90" s="5"/>
      <c r="E90" s="25"/>
      <c r="F90" s="24"/>
      <c r="G90" s="44"/>
      <c r="H90" s="5"/>
      <c r="I90" s="5"/>
      <c r="J90" s="53"/>
      <c r="K90" s="42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</row>
    <row r="91" spans="1:25" ht="13" x14ac:dyDescent="0.15">
      <c r="A91" s="27"/>
      <c r="B91" s="21"/>
      <c r="C91" s="44"/>
      <c r="D91" s="5"/>
      <c r="E91" s="25"/>
      <c r="F91" s="24"/>
      <c r="G91" s="44"/>
      <c r="H91" s="5"/>
      <c r="I91" s="5"/>
      <c r="J91" s="53"/>
      <c r="K91" s="42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</row>
    <row r="92" spans="1:25" ht="13" x14ac:dyDescent="0.15">
      <c r="A92" s="27"/>
      <c r="B92" s="21"/>
      <c r="C92" s="44"/>
      <c r="D92" s="5"/>
      <c r="E92" s="25"/>
      <c r="F92" s="24"/>
      <c r="G92" s="44"/>
      <c r="H92" s="5"/>
      <c r="I92" s="5"/>
      <c r="J92" s="53"/>
      <c r="K92" s="42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</row>
    <row r="93" spans="1:25" ht="13" x14ac:dyDescent="0.15">
      <c r="A93" s="27"/>
      <c r="B93" s="21"/>
      <c r="C93" s="44"/>
      <c r="D93" s="5"/>
      <c r="E93" s="25"/>
      <c r="F93" s="24"/>
      <c r="G93" s="44"/>
      <c r="H93" s="5"/>
      <c r="I93" s="5"/>
      <c r="J93" s="53"/>
      <c r="K93" s="42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</row>
    <row r="94" spans="1:25" ht="13" x14ac:dyDescent="0.15">
      <c r="A94" s="27"/>
      <c r="B94" s="21"/>
      <c r="C94" s="44"/>
      <c r="D94" s="5"/>
      <c r="E94" s="25"/>
      <c r="F94" s="24"/>
      <c r="G94" s="44"/>
      <c r="H94" s="5"/>
      <c r="I94" s="5"/>
      <c r="J94" s="53"/>
      <c r="K94" s="42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</row>
    <row r="95" spans="1:25" ht="13" x14ac:dyDescent="0.15">
      <c r="A95" s="27"/>
      <c r="B95" s="21"/>
      <c r="C95" s="44"/>
      <c r="D95" s="5"/>
      <c r="E95" s="25"/>
      <c r="F95" s="24"/>
      <c r="G95" s="44"/>
      <c r="H95" s="5"/>
      <c r="I95" s="5"/>
      <c r="J95" s="53"/>
      <c r="K95" s="42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</row>
    <row r="96" spans="1:25" ht="13" x14ac:dyDescent="0.15">
      <c r="A96" s="27"/>
      <c r="B96" s="21"/>
      <c r="C96" s="44"/>
      <c r="D96" s="5"/>
      <c r="E96" s="25"/>
      <c r="F96" s="24"/>
      <c r="G96" s="44"/>
      <c r="H96" s="5"/>
      <c r="I96" s="5"/>
      <c r="J96" s="53"/>
      <c r="K96" s="42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</row>
    <row r="97" spans="1:25" ht="13" x14ac:dyDescent="0.15">
      <c r="A97" s="27"/>
      <c r="B97" s="21"/>
      <c r="C97" s="44"/>
      <c r="D97" s="5"/>
      <c r="E97" s="25"/>
      <c r="F97" s="24"/>
      <c r="G97" s="44"/>
      <c r="H97" s="5"/>
      <c r="I97" s="5"/>
      <c r="J97" s="53"/>
      <c r="K97" s="42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</row>
    <row r="98" spans="1:25" ht="13" x14ac:dyDescent="0.15">
      <c r="A98" s="27"/>
      <c r="B98" s="21"/>
      <c r="C98" s="44"/>
      <c r="D98" s="5"/>
      <c r="E98" s="25"/>
      <c r="F98" s="24"/>
      <c r="G98" s="44"/>
      <c r="H98" s="5"/>
      <c r="I98" s="5"/>
      <c r="J98" s="53"/>
      <c r="K98" s="42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5" ht="13" x14ac:dyDescent="0.15">
      <c r="A99" s="27"/>
      <c r="B99" s="21"/>
      <c r="C99" s="44"/>
      <c r="D99" s="5"/>
      <c r="E99" s="25"/>
      <c r="F99" s="24"/>
      <c r="G99" s="44"/>
      <c r="H99" s="5"/>
      <c r="I99" s="5"/>
      <c r="J99" s="53"/>
      <c r="K99" s="42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5" ht="13" x14ac:dyDescent="0.15">
      <c r="A100" s="27"/>
      <c r="B100" s="21"/>
      <c r="C100" s="44"/>
      <c r="D100" s="5"/>
      <c r="E100" s="25"/>
      <c r="F100" s="24"/>
      <c r="G100" s="44"/>
      <c r="H100" s="5"/>
      <c r="I100" s="5"/>
      <c r="J100" s="53"/>
      <c r="K100" s="42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5" ht="13" x14ac:dyDescent="0.15">
      <c r="A101" s="27"/>
      <c r="B101" s="21"/>
      <c r="C101" s="44"/>
      <c r="D101" s="5"/>
      <c r="E101" s="25"/>
      <c r="F101" s="24"/>
      <c r="G101" s="44"/>
      <c r="H101" s="5"/>
      <c r="I101" s="5"/>
      <c r="J101" s="53"/>
      <c r="K101" s="42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5" ht="13" x14ac:dyDescent="0.15">
      <c r="A102" s="27"/>
      <c r="B102" s="21"/>
      <c r="C102" s="44"/>
      <c r="D102" s="5"/>
      <c r="E102" s="25"/>
      <c r="F102" s="24"/>
      <c r="G102" s="44"/>
      <c r="H102" s="5"/>
      <c r="I102" s="5"/>
      <c r="J102" s="53"/>
      <c r="K102" s="42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5" ht="13" x14ac:dyDescent="0.15">
      <c r="A103" s="27"/>
      <c r="B103" s="21"/>
      <c r="C103" s="44"/>
      <c r="D103" s="5"/>
      <c r="E103" s="25"/>
      <c r="F103" s="24"/>
      <c r="G103" s="44"/>
      <c r="H103" s="5"/>
      <c r="I103" s="5"/>
      <c r="J103" s="53"/>
      <c r="K103" s="42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</row>
    <row r="104" spans="1:25" ht="13" x14ac:dyDescent="0.15">
      <c r="A104" s="27"/>
      <c r="B104" s="21"/>
      <c r="C104" s="44"/>
      <c r="D104" s="5"/>
      <c r="E104" s="25"/>
      <c r="F104" s="24"/>
      <c r="G104" s="44"/>
      <c r="H104" s="5"/>
      <c r="I104" s="5"/>
      <c r="J104" s="53"/>
      <c r="K104" s="42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</row>
    <row r="105" spans="1:25" ht="13" x14ac:dyDescent="0.15">
      <c r="A105" s="27"/>
      <c r="B105" s="21"/>
      <c r="C105" s="44"/>
      <c r="D105" s="5"/>
      <c r="E105" s="25"/>
      <c r="F105" s="24"/>
      <c r="G105" s="44"/>
      <c r="H105" s="5"/>
      <c r="I105" s="5"/>
      <c r="J105" s="53"/>
      <c r="K105" s="42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5" ht="13" x14ac:dyDescent="0.15">
      <c r="A106" s="27"/>
      <c r="B106" s="21"/>
      <c r="C106" s="44"/>
      <c r="D106" s="5"/>
      <c r="E106" s="25"/>
      <c r="F106" s="24"/>
      <c r="G106" s="44"/>
      <c r="H106" s="5"/>
      <c r="I106" s="5"/>
      <c r="J106" s="53"/>
      <c r="K106" s="42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5" ht="13" x14ac:dyDescent="0.15">
      <c r="A107" s="27"/>
      <c r="B107" s="21"/>
      <c r="C107" s="44"/>
      <c r="D107" s="5"/>
      <c r="E107" s="25"/>
      <c r="F107" s="24"/>
      <c r="G107" s="44"/>
      <c r="H107" s="5"/>
      <c r="I107" s="5"/>
      <c r="J107" s="53"/>
      <c r="K107" s="42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7.1640625" defaultRowHeight="12.75" customHeight="1" x14ac:dyDescent="0.15"/>
  <cols>
    <col min="1" max="1" width="29" customWidth="1"/>
    <col min="2" max="2" width="9.33203125" customWidth="1"/>
    <col min="3" max="3" width="23.1640625" customWidth="1"/>
    <col min="4" max="4" width="5.6640625" customWidth="1"/>
    <col min="5" max="5" width="6.33203125" customWidth="1"/>
    <col min="6" max="6" width="1.33203125" customWidth="1"/>
    <col min="7" max="7" width="69.1640625" customWidth="1"/>
  </cols>
  <sheetData>
    <row r="1" spans="1:24" ht="12.75" customHeight="1" x14ac:dyDescent="0.15">
      <c r="A1" s="46" t="s">
        <v>259</v>
      </c>
      <c r="B1" s="44"/>
      <c r="C1" s="25"/>
      <c r="D1" s="44"/>
      <c r="E1" s="44"/>
      <c r="F1" s="44"/>
      <c r="G1" s="5"/>
      <c r="H1" s="5"/>
      <c r="I1" s="5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1:24" ht="12.75" customHeight="1" x14ac:dyDescent="0.15">
      <c r="A2" s="44"/>
      <c r="B2" s="44"/>
      <c r="C2" s="25"/>
      <c r="D2" s="44"/>
      <c r="E2" s="44"/>
      <c r="F2" s="44"/>
      <c r="G2" s="5"/>
      <c r="H2" s="5"/>
      <c r="I2" s="5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</row>
    <row r="3" spans="1:24" ht="12.75" customHeight="1" x14ac:dyDescent="0.15">
      <c r="A3" s="44"/>
      <c r="B3" s="14" t="s">
        <v>2</v>
      </c>
      <c r="C3" s="25" t="s">
        <v>3</v>
      </c>
      <c r="D3" s="3"/>
      <c r="E3" s="55"/>
      <c r="F3" s="36"/>
      <c r="G3" s="11" t="s">
        <v>4</v>
      </c>
      <c r="H3" s="11" t="s">
        <v>5</v>
      </c>
      <c r="I3" s="47" t="s">
        <v>6</v>
      </c>
      <c r="J3" s="47" t="s">
        <v>7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</row>
    <row r="4" spans="1:24" ht="12.75" customHeight="1" x14ac:dyDescent="0.15">
      <c r="A4" s="44"/>
      <c r="B4" s="44"/>
      <c r="C4" s="25"/>
      <c r="D4" s="24" t="s">
        <v>9</v>
      </c>
      <c r="E4" s="24" t="s">
        <v>10</v>
      </c>
      <c r="F4" s="44"/>
      <c r="G4" s="5"/>
      <c r="H4" s="5"/>
      <c r="I4" s="53"/>
      <c r="J4" s="42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</row>
    <row r="5" spans="1:24" ht="12.75" customHeight="1" x14ac:dyDescent="0.15">
      <c r="A5" s="44"/>
      <c r="B5" s="44"/>
      <c r="C5" s="25"/>
      <c r="D5" s="44"/>
      <c r="E5" s="44"/>
      <c r="F5" s="44"/>
      <c r="G5" s="5"/>
      <c r="H5" s="5"/>
      <c r="I5" s="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</row>
    <row r="6" spans="1:24" ht="12.75" customHeight="1" x14ac:dyDescent="0.15">
      <c r="A6" s="44" t="s">
        <v>260</v>
      </c>
      <c r="B6" s="21">
        <v>1</v>
      </c>
      <c r="C6" s="25"/>
      <c r="D6" s="44"/>
      <c r="E6" s="21"/>
      <c r="F6" s="44"/>
      <c r="G6" s="5" t="s">
        <v>261</v>
      </c>
      <c r="H6" s="5" t="s">
        <v>51</v>
      </c>
      <c r="I6" s="53" t="s">
        <v>52</v>
      </c>
      <c r="J6" s="42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</row>
    <row r="7" spans="1:24" ht="12.75" customHeight="1" x14ac:dyDescent="0.15">
      <c r="A7" s="44" t="s">
        <v>262</v>
      </c>
      <c r="B7" s="21">
        <v>1</v>
      </c>
      <c r="C7" s="25"/>
      <c r="D7" s="44"/>
      <c r="E7" s="21"/>
      <c r="F7" s="44"/>
      <c r="G7" s="5" t="s">
        <v>263</v>
      </c>
      <c r="H7" s="5" t="s">
        <v>51</v>
      </c>
      <c r="I7" s="53" t="s">
        <v>52</v>
      </c>
      <c r="J7" s="42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</row>
    <row r="8" spans="1:24" ht="12.75" customHeight="1" x14ac:dyDescent="0.15">
      <c r="A8" s="44" t="s">
        <v>264</v>
      </c>
      <c r="B8" s="21">
        <v>1</v>
      </c>
      <c r="C8" s="25" t="s">
        <v>265</v>
      </c>
      <c r="D8" s="44"/>
      <c r="E8" s="21"/>
      <c r="F8" s="44"/>
      <c r="G8" s="5" t="s">
        <v>266</v>
      </c>
      <c r="H8" s="5" t="s">
        <v>51</v>
      </c>
      <c r="I8" s="53" t="s">
        <v>52</v>
      </c>
      <c r="J8" s="42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</row>
    <row r="9" spans="1:24" ht="12.75" customHeight="1" x14ac:dyDescent="0.15">
      <c r="A9" s="44"/>
      <c r="B9" s="44"/>
      <c r="C9" s="25"/>
      <c r="D9" s="44"/>
      <c r="E9" s="44"/>
      <c r="F9" s="44"/>
      <c r="G9" s="5"/>
      <c r="H9" s="5"/>
      <c r="I9" s="5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</row>
    <row r="10" spans="1:24" ht="12.75" customHeight="1" x14ac:dyDescent="0.15">
      <c r="A10" s="44">
        <v>15</v>
      </c>
      <c r="B10" s="28">
        <v>9.9999999999999995E-7</v>
      </c>
      <c r="C10" s="25" t="s">
        <v>267</v>
      </c>
      <c r="D10" s="44"/>
      <c r="E10" s="21"/>
      <c r="F10" s="44"/>
      <c r="G10" s="5" t="s">
        <v>268</v>
      </c>
      <c r="H10" s="5" t="s">
        <v>269</v>
      </c>
      <c r="I10" s="53" t="s">
        <v>270</v>
      </c>
      <c r="J10" s="42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</row>
    <row r="11" spans="1:24" ht="12.75" customHeight="1" x14ac:dyDescent="0.15">
      <c r="A11" s="44">
        <v>40</v>
      </c>
      <c r="B11" s="28">
        <v>9.9999999999999995E-7</v>
      </c>
      <c r="C11" s="25" t="s">
        <v>271</v>
      </c>
      <c r="D11" s="44"/>
      <c r="E11" s="21"/>
      <c r="F11" s="44"/>
      <c r="G11" s="5" t="s">
        <v>272</v>
      </c>
      <c r="H11" s="5" t="s">
        <v>269</v>
      </c>
      <c r="I11" s="53" t="s">
        <v>270</v>
      </c>
      <c r="J11" s="42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</row>
    <row r="12" spans="1:24" ht="12.75" customHeight="1" x14ac:dyDescent="0.15">
      <c r="A12" s="44"/>
      <c r="B12" s="44"/>
      <c r="C12" s="25"/>
      <c r="D12" s="44"/>
      <c r="E12" s="44"/>
      <c r="F12" s="44"/>
      <c r="G12" s="5"/>
      <c r="H12" s="5"/>
      <c r="I12" s="5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</row>
    <row r="13" spans="1:24" ht="12.75" customHeight="1" x14ac:dyDescent="0.15">
      <c r="A13" s="44"/>
      <c r="B13" s="44"/>
      <c r="C13" s="25"/>
      <c r="D13" s="44"/>
      <c r="E13" s="44"/>
      <c r="F13" s="44"/>
      <c r="G13" s="5"/>
      <c r="H13" s="5"/>
      <c r="I13" s="5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</row>
    <row r="14" spans="1:24" ht="12.75" customHeight="1" x14ac:dyDescent="0.15">
      <c r="A14" s="44"/>
      <c r="B14" s="44"/>
      <c r="C14" s="25"/>
      <c r="D14" s="44"/>
      <c r="E14" s="44"/>
      <c r="F14" s="44"/>
      <c r="G14" s="5"/>
      <c r="H14" s="5"/>
      <c r="I14" s="5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</row>
    <row r="15" spans="1:24" ht="12.75" customHeight="1" x14ac:dyDescent="0.15">
      <c r="A15" s="44"/>
      <c r="B15" s="44"/>
      <c r="C15" s="25"/>
      <c r="D15" s="44"/>
      <c r="E15" s="44"/>
      <c r="F15" s="44"/>
      <c r="G15" s="5"/>
      <c r="H15" s="5"/>
      <c r="I15" s="5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</row>
    <row r="16" spans="1:24" ht="12.75" customHeight="1" x14ac:dyDescent="0.15">
      <c r="A16" s="44"/>
      <c r="B16" s="44"/>
      <c r="C16" s="25"/>
      <c r="D16" s="44"/>
      <c r="E16" s="44"/>
      <c r="F16" s="44"/>
      <c r="G16" s="5"/>
      <c r="H16" s="5"/>
      <c r="I16" s="5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</row>
    <row r="17" spans="1:24" ht="12.75" customHeight="1" x14ac:dyDescent="0.15">
      <c r="A17" s="44"/>
      <c r="B17" s="44"/>
      <c r="C17" s="25"/>
      <c r="D17" s="44"/>
      <c r="E17" s="44"/>
      <c r="F17" s="44"/>
      <c r="G17" s="5"/>
      <c r="H17" s="5"/>
      <c r="I17" s="5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</row>
    <row r="18" spans="1:24" ht="12.75" customHeight="1" x14ac:dyDescent="0.15">
      <c r="A18" s="44"/>
      <c r="B18" s="44"/>
      <c r="C18" s="25"/>
      <c r="D18" s="44"/>
      <c r="E18" s="44"/>
      <c r="F18" s="44"/>
      <c r="G18" s="5"/>
      <c r="H18" s="5"/>
      <c r="I18" s="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</row>
    <row r="19" spans="1:24" ht="12.75" customHeight="1" x14ac:dyDescent="0.15">
      <c r="A19" s="44"/>
      <c r="B19" s="44"/>
      <c r="C19" s="25"/>
      <c r="D19" s="44"/>
      <c r="E19" s="44"/>
      <c r="F19" s="44"/>
      <c r="G19" s="5"/>
      <c r="H19" s="5"/>
      <c r="I19" s="5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</row>
    <row r="20" spans="1:24" ht="12.75" customHeight="1" x14ac:dyDescent="0.15">
      <c r="A20" s="44"/>
      <c r="B20" s="44"/>
      <c r="C20" s="25"/>
      <c r="D20" s="44"/>
      <c r="E20" s="44"/>
      <c r="F20" s="44"/>
      <c r="G20" s="5"/>
      <c r="H20" s="5"/>
      <c r="I20" s="5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</row>
    <row r="21" spans="1:24" ht="12.75" customHeight="1" x14ac:dyDescent="0.15">
      <c r="A21" s="44"/>
      <c r="B21" s="44"/>
      <c r="C21" s="25"/>
      <c r="D21" s="44"/>
      <c r="E21" s="44"/>
      <c r="F21" s="44"/>
      <c r="G21" s="5"/>
      <c r="H21" s="5"/>
      <c r="I21" s="5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</row>
    <row r="22" spans="1:24" ht="12.75" customHeight="1" x14ac:dyDescent="0.15">
      <c r="A22" s="44"/>
      <c r="B22" s="44"/>
      <c r="C22" s="25"/>
      <c r="D22" s="44"/>
      <c r="E22" s="44"/>
      <c r="F22" s="44"/>
      <c r="G22" s="5"/>
      <c r="H22" s="5"/>
      <c r="I22" s="5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</row>
    <row r="23" spans="1:24" ht="12.75" customHeight="1" x14ac:dyDescent="0.15">
      <c r="A23" s="44"/>
      <c r="B23" s="44"/>
      <c r="C23" s="25"/>
      <c r="D23" s="44"/>
      <c r="E23" s="44"/>
      <c r="F23" s="44"/>
      <c r="G23" s="5"/>
      <c r="H23" s="5"/>
      <c r="I23" s="5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</row>
    <row r="24" spans="1:24" ht="12.75" customHeight="1" x14ac:dyDescent="0.15">
      <c r="A24" s="44"/>
      <c r="B24" s="44"/>
      <c r="C24" s="25"/>
      <c r="D24" s="44"/>
      <c r="E24" s="44"/>
      <c r="F24" s="44"/>
      <c r="G24" s="5"/>
      <c r="H24" s="5"/>
      <c r="I24" s="5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</row>
    <row r="25" spans="1:24" ht="12.75" customHeight="1" x14ac:dyDescent="0.15">
      <c r="A25" s="44"/>
      <c r="B25" s="44"/>
      <c r="C25" s="25"/>
      <c r="D25" s="44"/>
      <c r="E25" s="44"/>
      <c r="F25" s="44"/>
      <c r="G25" s="5"/>
      <c r="H25" s="5"/>
      <c r="I25" s="5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</row>
    <row r="26" spans="1:24" ht="12.75" customHeight="1" x14ac:dyDescent="0.15">
      <c r="A26" s="44"/>
      <c r="B26" s="44"/>
      <c r="C26" s="25"/>
      <c r="D26" s="44"/>
      <c r="E26" s="44"/>
      <c r="F26" s="44"/>
      <c r="G26" s="5"/>
      <c r="H26" s="5"/>
      <c r="I26" s="5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</row>
    <row r="27" spans="1:24" ht="12.75" customHeight="1" x14ac:dyDescent="0.15">
      <c r="A27" s="44"/>
      <c r="B27" s="44"/>
      <c r="C27" s="25"/>
      <c r="D27" s="44"/>
      <c r="E27" s="44"/>
      <c r="F27" s="44"/>
      <c r="G27" s="5"/>
      <c r="H27" s="5"/>
      <c r="I27" s="5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</row>
    <row r="28" spans="1:24" ht="12.75" customHeight="1" x14ac:dyDescent="0.15">
      <c r="A28" s="44"/>
      <c r="B28" s="44"/>
      <c r="C28" s="25"/>
      <c r="D28" s="44"/>
      <c r="E28" s="44"/>
      <c r="F28" s="44"/>
      <c r="G28" s="5"/>
      <c r="H28" s="5"/>
      <c r="I28" s="5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</row>
    <row r="29" spans="1:24" ht="12.75" customHeight="1" x14ac:dyDescent="0.15">
      <c r="A29" s="44"/>
      <c r="B29" s="44"/>
      <c r="C29" s="25"/>
      <c r="D29" s="44"/>
      <c r="E29" s="44"/>
      <c r="F29" s="44"/>
      <c r="G29" s="5"/>
      <c r="H29" s="5"/>
      <c r="I29" s="5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</row>
    <row r="30" spans="1:24" ht="12.75" customHeight="1" x14ac:dyDescent="0.15">
      <c r="A30" s="44"/>
      <c r="B30" s="44"/>
      <c r="C30" s="25"/>
      <c r="D30" s="44"/>
      <c r="E30" s="44"/>
      <c r="F30" s="44"/>
      <c r="G30" s="5"/>
      <c r="H30" s="5"/>
      <c r="I30" s="5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</row>
    <row r="31" spans="1:24" ht="12.75" customHeight="1" x14ac:dyDescent="0.15">
      <c r="A31" s="44"/>
      <c r="B31" s="44"/>
      <c r="C31" s="25"/>
      <c r="D31" s="44"/>
      <c r="E31" s="44"/>
      <c r="F31" s="44"/>
      <c r="G31" s="5"/>
      <c r="H31" s="5"/>
      <c r="I31" s="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</row>
    <row r="32" spans="1:24" ht="12.75" customHeight="1" x14ac:dyDescent="0.15">
      <c r="A32" s="44"/>
      <c r="B32" s="44"/>
      <c r="C32" s="25"/>
      <c r="D32" s="44"/>
      <c r="E32" s="44"/>
      <c r="F32" s="44"/>
      <c r="G32" s="5"/>
      <c r="H32" s="5"/>
      <c r="I32" s="5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</row>
    <row r="33" spans="1:24" ht="12.75" customHeight="1" x14ac:dyDescent="0.15">
      <c r="A33" s="44"/>
      <c r="B33" s="44"/>
      <c r="C33" s="25"/>
      <c r="D33" s="44"/>
      <c r="E33" s="44"/>
      <c r="F33" s="44"/>
      <c r="G33" s="5"/>
      <c r="H33" s="5"/>
      <c r="I33" s="5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</row>
    <row r="34" spans="1:24" ht="12.75" customHeight="1" x14ac:dyDescent="0.15">
      <c r="A34" s="44"/>
      <c r="B34" s="44"/>
      <c r="C34" s="25"/>
      <c r="D34" s="44"/>
      <c r="E34" s="44"/>
      <c r="F34" s="44"/>
      <c r="G34" s="5"/>
      <c r="H34" s="5"/>
      <c r="I34" s="5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</row>
    <row r="35" spans="1:24" ht="12.75" customHeight="1" x14ac:dyDescent="0.15">
      <c r="A35" s="44"/>
      <c r="B35" s="44"/>
      <c r="C35" s="25"/>
      <c r="D35" s="44"/>
      <c r="E35" s="44"/>
      <c r="F35" s="44"/>
      <c r="G35" s="5"/>
      <c r="H35" s="5"/>
      <c r="I35" s="5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</row>
    <row r="36" spans="1:24" ht="12.75" customHeight="1" x14ac:dyDescent="0.15">
      <c r="A36" s="44"/>
      <c r="B36" s="44"/>
      <c r="C36" s="25"/>
      <c r="D36" s="44"/>
      <c r="E36" s="44"/>
      <c r="F36" s="44"/>
      <c r="G36" s="5"/>
      <c r="H36" s="5"/>
      <c r="I36" s="5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</row>
    <row r="37" spans="1:24" ht="12.75" customHeight="1" x14ac:dyDescent="0.15">
      <c r="A37" s="44"/>
      <c r="B37" s="44"/>
      <c r="C37" s="25"/>
      <c r="D37" s="44"/>
      <c r="E37" s="44"/>
      <c r="F37" s="44"/>
      <c r="G37" s="5"/>
      <c r="H37" s="5"/>
      <c r="I37" s="5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</row>
    <row r="38" spans="1:24" ht="12.75" customHeight="1" x14ac:dyDescent="0.15">
      <c r="A38" s="44"/>
      <c r="B38" s="44"/>
      <c r="C38" s="25"/>
      <c r="D38" s="44"/>
      <c r="E38" s="44"/>
      <c r="F38" s="44"/>
      <c r="G38" s="5"/>
      <c r="H38" s="5"/>
      <c r="I38" s="5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</row>
    <row r="39" spans="1:24" ht="12.75" customHeight="1" x14ac:dyDescent="0.15">
      <c r="A39" s="44"/>
      <c r="B39" s="44"/>
      <c r="C39" s="25"/>
      <c r="D39" s="44"/>
      <c r="E39" s="44"/>
      <c r="F39" s="44"/>
      <c r="G39" s="5"/>
      <c r="H39" s="5"/>
      <c r="I39" s="5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</row>
    <row r="40" spans="1:24" ht="12.75" customHeight="1" x14ac:dyDescent="0.15">
      <c r="A40" s="44"/>
      <c r="B40" s="44"/>
      <c r="C40" s="25"/>
      <c r="D40" s="44"/>
      <c r="E40" s="44"/>
      <c r="F40" s="44"/>
      <c r="G40" s="5"/>
      <c r="H40" s="5"/>
      <c r="I40" s="5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</row>
    <row r="41" spans="1:24" ht="12.75" customHeight="1" x14ac:dyDescent="0.15">
      <c r="A41" s="44"/>
      <c r="B41" s="44"/>
      <c r="C41" s="25"/>
      <c r="D41" s="44"/>
      <c r="E41" s="44"/>
      <c r="F41" s="44"/>
      <c r="G41" s="5"/>
      <c r="H41" s="5"/>
      <c r="I41" s="5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</row>
    <row r="42" spans="1:24" ht="12.75" customHeight="1" x14ac:dyDescent="0.15">
      <c r="A42" s="44"/>
      <c r="B42" s="44"/>
      <c r="C42" s="25"/>
      <c r="D42" s="44"/>
      <c r="E42" s="44"/>
      <c r="F42" s="44"/>
      <c r="G42" s="5"/>
      <c r="H42" s="5"/>
      <c r="I42" s="5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</row>
    <row r="43" spans="1:24" ht="12.75" customHeight="1" x14ac:dyDescent="0.15">
      <c r="A43" s="44"/>
      <c r="B43" s="44"/>
      <c r="C43" s="25"/>
      <c r="D43" s="44"/>
      <c r="E43" s="44"/>
      <c r="F43" s="44"/>
      <c r="G43" s="5"/>
      <c r="H43" s="5"/>
      <c r="I43" s="5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</row>
    <row r="44" spans="1:24" ht="12.75" customHeight="1" x14ac:dyDescent="0.15">
      <c r="A44" s="44"/>
      <c r="B44" s="44"/>
      <c r="C44" s="25"/>
      <c r="D44" s="44"/>
      <c r="E44" s="44"/>
      <c r="F44" s="44"/>
      <c r="G44" s="5"/>
      <c r="H44" s="5"/>
      <c r="I44" s="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</row>
    <row r="45" spans="1:24" ht="12.75" customHeight="1" x14ac:dyDescent="0.15">
      <c r="A45" s="44"/>
      <c r="B45" s="44"/>
      <c r="C45" s="25"/>
      <c r="D45" s="44"/>
      <c r="E45" s="44"/>
      <c r="F45" s="44"/>
      <c r="G45" s="5"/>
      <c r="H45" s="5"/>
      <c r="I45" s="5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</row>
    <row r="46" spans="1:24" ht="12.75" customHeight="1" x14ac:dyDescent="0.15">
      <c r="A46" s="44"/>
      <c r="B46" s="44"/>
      <c r="C46" s="25"/>
      <c r="D46" s="44"/>
      <c r="E46" s="44"/>
      <c r="F46" s="44"/>
      <c r="G46" s="5"/>
      <c r="H46" s="5"/>
      <c r="I46" s="5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</row>
    <row r="47" spans="1:24" ht="12.75" customHeight="1" x14ac:dyDescent="0.15">
      <c r="A47" s="44"/>
      <c r="B47" s="44"/>
      <c r="C47" s="25"/>
      <c r="D47" s="44"/>
      <c r="E47" s="44"/>
      <c r="F47" s="44"/>
      <c r="G47" s="5"/>
      <c r="H47" s="5"/>
      <c r="I47" s="5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</row>
    <row r="48" spans="1:24" ht="12.75" customHeight="1" x14ac:dyDescent="0.15">
      <c r="A48" s="44"/>
      <c r="B48" s="44"/>
      <c r="C48" s="25"/>
      <c r="D48" s="44"/>
      <c r="E48" s="44"/>
      <c r="F48" s="44"/>
      <c r="G48" s="5"/>
      <c r="H48" s="5"/>
      <c r="I48" s="5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</row>
    <row r="49" spans="1:24" ht="12.75" customHeight="1" x14ac:dyDescent="0.15">
      <c r="A49" s="44"/>
      <c r="B49" s="44"/>
      <c r="C49" s="25"/>
      <c r="D49" s="44"/>
      <c r="E49" s="44"/>
      <c r="F49" s="44"/>
      <c r="G49" s="5"/>
      <c r="H49" s="5"/>
      <c r="I49" s="5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</row>
    <row r="50" spans="1:24" ht="12.75" customHeight="1" x14ac:dyDescent="0.15">
      <c r="A50" s="44"/>
      <c r="B50" s="44"/>
      <c r="C50" s="25"/>
      <c r="D50" s="44"/>
      <c r="E50" s="44"/>
      <c r="F50" s="44"/>
      <c r="G50" s="5"/>
      <c r="H50" s="5"/>
      <c r="I50" s="5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</row>
    <row r="51" spans="1:24" ht="12.75" customHeight="1" x14ac:dyDescent="0.15">
      <c r="A51" s="44"/>
      <c r="B51" s="44"/>
      <c r="C51" s="25"/>
      <c r="D51" s="44"/>
      <c r="E51" s="44"/>
      <c r="F51" s="44"/>
      <c r="G51" s="5"/>
      <c r="H51" s="5"/>
      <c r="I51" s="5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</row>
    <row r="52" spans="1:24" ht="12.75" customHeight="1" x14ac:dyDescent="0.15">
      <c r="A52" s="44"/>
      <c r="B52" s="44"/>
      <c r="C52" s="25"/>
      <c r="D52" s="44"/>
      <c r="E52" s="44"/>
      <c r="F52" s="44"/>
      <c r="G52" s="5"/>
      <c r="H52" s="5"/>
      <c r="I52" s="5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</row>
    <row r="53" spans="1:24" ht="12.75" customHeight="1" x14ac:dyDescent="0.15">
      <c r="A53" s="44"/>
      <c r="B53" s="44"/>
      <c r="C53" s="25"/>
      <c r="D53" s="44"/>
      <c r="E53" s="44"/>
      <c r="F53" s="44"/>
      <c r="G53" s="5"/>
      <c r="H53" s="5"/>
      <c r="I53" s="5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</row>
    <row r="54" spans="1:24" ht="12.75" customHeight="1" x14ac:dyDescent="0.15">
      <c r="A54" s="44"/>
      <c r="B54" s="44"/>
      <c r="C54" s="25"/>
      <c r="D54" s="44"/>
      <c r="E54" s="44"/>
      <c r="F54" s="44"/>
      <c r="G54" s="5"/>
      <c r="H54" s="5"/>
      <c r="I54" s="5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</row>
    <row r="55" spans="1:24" ht="12.75" customHeight="1" x14ac:dyDescent="0.15">
      <c r="A55" s="44"/>
      <c r="B55" s="44"/>
      <c r="C55" s="25"/>
      <c r="D55" s="44"/>
      <c r="E55" s="44"/>
      <c r="F55" s="44"/>
      <c r="G55" s="5"/>
      <c r="H55" s="5"/>
      <c r="I55" s="5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</row>
    <row r="56" spans="1:24" ht="12.75" customHeight="1" x14ac:dyDescent="0.15">
      <c r="A56" s="44"/>
      <c r="B56" s="44"/>
      <c r="C56" s="25"/>
      <c r="D56" s="44"/>
      <c r="E56" s="44"/>
      <c r="F56" s="44"/>
      <c r="G56" s="5"/>
      <c r="H56" s="5"/>
      <c r="I56" s="5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</row>
    <row r="57" spans="1:24" ht="13" x14ac:dyDescent="0.15">
      <c r="A57" s="44"/>
      <c r="B57" s="44"/>
      <c r="C57" s="25"/>
      <c r="D57" s="44"/>
      <c r="E57" s="44"/>
      <c r="F57" s="44"/>
      <c r="G57" s="5"/>
      <c r="H57" s="5"/>
      <c r="I57" s="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</row>
    <row r="58" spans="1:24" ht="13" x14ac:dyDescent="0.15">
      <c r="A58" s="44"/>
      <c r="B58" s="44"/>
      <c r="C58" s="25"/>
      <c r="D58" s="44"/>
      <c r="E58" s="44"/>
      <c r="F58" s="44"/>
      <c r="G58" s="5"/>
      <c r="H58" s="5"/>
      <c r="I58" s="5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</row>
    <row r="59" spans="1:24" ht="13" x14ac:dyDescent="0.15">
      <c r="A59" s="44"/>
      <c r="B59" s="44"/>
      <c r="C59" s="25"/>
      <c r="D59" s="44"/>
      <c r="E59" s="44"/>
      <c r="F59" s="44"/>
      <c r="G59" s="5"/>
      <c r="H59" s="5"/>
      <c r="I59" s="5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</row>
    <row r="60" spans="1:24" ht="13" x14ac:dyDescent="0.15">
      <c r="A60" s="44"/>
      <c r="B60" s="44"/>
      <c r="C60" s="25"/>
      <c r="D60" s="44"/>
      <c r="E60" s="44"/>
      <c r="F60" s="44"/>
      <c r="G60" s="5"/>
      <c r="H60" s="5"/>
      <c r="I60" s="5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</row>
    <row r="61" spans="1:24" ht="13" x14ac:dyDescent="0.15">
      <c r="A61" s="44"/>
      <c r="B61" s="44"/>
      <c r="C61" s="25"/>
      <c r="D61" s="44"/>
      <c r="E61" s="44"/>
      <c r="F61" s="44"/>
      <c r="G61" s="5"/>
      <c r="H61" s="5"/>
      <c r="I61" s="5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</row>
    <row r="62" spans="1:24" ht="13" x14ac:dyDescent="0.15">
      <c r="A62" s="44"/>
      <c r="B62" s="44"/>
      <c r="C62" s="25"/>
      <c r="D62" s="44"/>
      <c r="E62" s="44"/>
      <c r="F62" s="44"/>
      <c r="G62" s="5"/>
      <c r="H62" s="5"/>
      <c r="I62" s="5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</row>
    <row r="63" spans="1:24" ht="13" x14ac:dyDescent="0.15">
      <c r="A63" s="44"/>
      <c r="B63" s="44"/>
      <c r="C63" s="25"/>
      <c r="D63" s="44"/>
      <c r="E63" s="44"/>
      <c r="F63" s="44"/>
      <c r="G63" s="5"/>
      <c r="H63" s="5"/>
      <c r="I63" s="5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</row>
    <row r="64" spans="1:24" ht="13" x14ac:dyDescent="0.15">
      <c r="A64" s="44"/>
      <c r="B64" s="44"/>
      <c r="C64" s="25"/>
      <c r="D64" s="44"/>
      <c r="E64" s="44"/>
      <c r="F64" s="44"/>
      <c r="G64" s="5"/>
      <c r="H64" s="5"/>
      <c r="I64" s="5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</row>
    <row r="65" spans="1:24" ht="13" x14ac:dyDescent="0.15">
      <c r="A65" s="44"/>
      <c r="B65" s="44"/>
      <c r="C65" s="25"/>
      <c r="D65" s="44"/>
      <c r="E65" s="44"/>
      <c r="F65" s="44"/>
      <c r="G65" s="5"/>
      <c r="H65" s="5"/>
      <c r="I65" s="5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</row>
    <row r="66" spans="1:24" ht="13" x14ac:dyDescent="0.15">
      <c r="A66" s="44"/>
      <c r="B66" s="44"/>
      <c r="C66" s="25"/>
      <c r="D66" s="44"/>
      <c r="E66" s="44"/>
      <c r="F66" s="44"/>
      <c r="G66" s="5"/>
      <c r="H66" s="5"/>
      <c r="I66" s="5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</row>
    <row r="67" spans="1:24" ht="13" x14ac:dyDescent="0.15">
      <c r="A67" s="44"/>
      <c r="B67" s="44"/>
      <c r="C67" s="25"/>
      <c r="D67" s="44"/>
      <c r="E67" s="44"/>
      <c r="F67" s="44"/>
      <c r="G67" s="5"/>
      <c r="H67" s="5"/>
      <c r="I67" s="5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</row>
    <row r="68" spans="1:24" ht="13" x14ac:dyDescent="0.15">
      <c r="A68" s="44"/>
      <c r="B68" s="44"/>
      <c r="C68" s="25"/>
      <c r="D68" s="44"/>
      <c r="E68" s="44"/>
      <c r="F68" s="44"/>
      <c r="G68" s="5"/>
      <c r="H68" s="5"/>
      <c r="I68" s="5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</row>
    <row r="69" spans="1:24" ht="13" x14ac:dyDescent="0.15">
      <c r="A69" s="44"/>
      <c r="B69" s="44"/>
      <c r="C69" s="25"/>
      <c r="D69" s="44"/>
      <c r="E69" s="44"/>
      <c r="F69" s="44"/>
      <c r="G69" s="5"/>
      <c r="H69" s="5"/>
      <c r="I69" s="5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</row>
    <row r="70" spans="1:24" ht="13" x14ac:dyDescent="0.15">
      <c r="A70" s="44"/>
      <c r="B70" s="44"/>
      <c r="C70" s="25"/>
      <c r="D70" s="44"/>
      <c r="E70" s="44"/>
      <c r="F70" s="44"/>
      <c r="G70" s="5"/>
      <c r="H70" s="5"/>
      <c r="I70" s="5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</row>
    <row r="71" spans="1:24" ht="13" x14ac:dyDescent="0.15">
      <c r="A71" s="44"/>
      <c r="B71" s="44"/>
      <c r="C71" s="25"/>
      <c r="D71" s="44"/>
      <c r="E71" s="44"/>
      <c r="F71" s="44"/>
      <c r="G71" s="5"/>
      <c r="H71" s="5"/>
      <c r="I71" s="5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</row>
    <row r="72" spans="1:24" ht="13" x14ac:dyDescent="0.15">
      <c r="A72" s="44"/>
      <c r="B72" s="44"/>
      <c r="C72" s="25"/>
      <c r="D72" s="44"/>
      <c r="E72" s="44"/>
      <c r="F72" s="44"/>
      <c r="G72" s="5"/>
      <c r="H72" s="5"/>
      <c r="I72" s="5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</row>
    <row r="73" spans="1:24" ht="13" x14ac:dyDescent="0.15">
      <c r="A73" s="44"/>
      <c r="B73" s="44"/>
      <c r="C73" s="25"/>
      <c r="D73" s="44"/>
      <c r="E73" s="44"/>
      <c r="F73" s="44"/>
      <c r="G73" s="5"/>
      <c r="H73" s="5"/>
      <c r="I73" s="5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</row>
    <row r="74" spans="1:24" ht="13" x14ac:dyDescent="0.15">
      <c r="A74" s="44"/>
      <c r="B74" s="44"/>
      <c r="C74" s="25"/>
      <c r="D74" s="44"/>
      <c r="E74" s="44"/>
      <c r="F74" s="44"/>
      <c r="G74" s="5"/>
      <c r="H74" s="5"/>
      <c r="I74" s="5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</row>
    <row r="75" spans="1:24" ht="13" x14ac:dyDescent="0.15">
      <c r="A75" s="44"/>
      <c r="B75" s="44"/>
      <c r="C75" s="25"/>
      <c r="D75" s="44"/>
      <c r="E75" s="44"/>
      <c r="F75" s="44"/>
      <c r="G75" s="5"/>
      <c r="H75" s="5"/>
      <c r="I75" s="5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</row>
    <row r="76" spans="1:24" ht="13" x14ac:dyDescent="0.15">
      <c r="A76" s="44"/>
      <c r="B76" s="44"/>
      <c r="C76" s="25"/>
      <c r="D76" s="44"/>
      <c r="E76" s="44"/>
      <c r="F76" s="44"/>
      <c r="G76" s="5"/>
      <c r="H76" s="5"/>
      <c r="I76" s="5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</row>
    <row r="77" spans="1:24" ht="13" x14ac:dyDescent="0.15">
      <c r="A77" s="44"/>
      <c r="B77" s="44"/>
      <c r="C77" s="25"/>
      <c r="D77" s="44"/>
      <c r="E77" s="44"/>
      <c r="F77" s="44"/>
      <c r="G77" s="5"/>
      <c r="H77" s="5"/>
      <c r="I77" s="5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</row>
    <row r="78" spans="1:24" ht="13" x14ac:dyDescent="0.15">
      <c r="A78" s="44"/>
      <c r="B78" s="44"/>
      <c r="C78" s="25"/>
      <c r="D78" s="44"/>
      <c r="E78" s="44"/>
      <c r="F78" s="44"/>
      <c r="G78" s="5"/>
      <c r="H78" s="5"/>
      <c r="I78" s="5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</row>
    <row r="79" spans="1:24" ht="13" x14ac:dyDescent="0.15">
      <c r="A79" s="44"/>
      <c r="B79" s="44"/>
      <c r="C79" s="25"/>
      <c r="D79" s="44"/>
      <c r="E79" s="44"/>
      <c r="F79" s="44"/>
      <c r="G79" s="5"/>
      <c r="H79" s="5"/>
      <c r="I79" s="5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</row>
    <row r="80" spans="1:24" ht="13" x14ac:dyDescent="0.15">
      <c r="A80" s="44"/>
      <c r="B80" s="44"/>
      <c r="C80" s="25"/>
      <c r="D80" s="44"/>
      <c r="E80" s="44"/>
      <c r="F80" s="44"/>
      <c r="G80" s="5"/>
      <c r="H80" s="5"/>
      <c r="I80" s="5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</row>
    <row r="81" spans="1:24" ht="13" x14ac:dyDescent="0.15">
      <c r="A81" s="44"/>
      <c r="B81" s="44"/>
      <c r="C81" s="25"/>
      <c r="D81" s="44"/>
      <c r="E81" s="44"/>
      <c r="F81" s="44"/>
      <c r="G81" s="5"/>
      <c r="H81" s="5"/>
      <c r="I81" s="5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</row>
    <row r="82" spans="1:24" ht="13" x14ac:dyDescent="0.15">
      <c r="A82" s="44"/>
      <c r="B82" s="44"/>
      <c r="C82" s="25"/>
      <c r="D82" s="44"/>
      <c r="E82" s="44"/>
      <c r="F82" s="44"/>
      <c r="G82" s="5"/>
      <c r="H82" s="5"/>
      <c r="I82" s="5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</row>
    <row r="83" spans="1:24" ht="13" x14ac:dyDescent="0.15">
      <c r="A83" s="44"/>
      <c r="B83" s="44"/>
      <c r="C83" s="25"/>
      <c r="D83" s="44"/>
      <c r="E83" s="44"/>
      <c r="F83" s="44"/>
      <c r="G83" s="5"/>
      <c r="H83" s="5"/>
      <c r="I83" s="5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</row>
    <row r="84" spans="1:24" ht="13" x14ac:dyDescent="0.15">
      <c r="A84" s="44"/>
      <c r="B84" s="44"/>
      <c r="C84" s="25"/>
      <c r="D84" s="44"/>
      <c r="E84" s="44"/>
      <c r="F84" s="44"/>
      <c r="G84" s="5"/>
      <c r="H84" s="5"/>
      <c r="I84" s="5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</row>
    <row r="85" spans="1:24" ht="13" x14ac:dyDescent="0.15">
      <c r="A85" s="44"/>
      <c r="B85" s="44"/>
      <c r="C85" s="25"/>
      <c r="D85" s="44"/>
      <c r="E85" s="44"/>
      <c r="F85" s="44"/>
      <c r="G85" s="5"/>
      <c r="H85" s="5"/>
      <c r="I85" s="5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</row>
    <row r="86" spans="1:24" ht="13" x14ac:dyDescent="0.15">
      <c r="A86" s="44"/>
      <c r="B86" s="44"/>
      <c r="C86" s="25"/>
      <c r="D86" s="44"/>
      <c r="E86" s="44"/>
      <c r="F86" s="44"/>
      <c r="G86" s="5"/>
      <c r="H86" s="5"/>
      <c r="I86" s="5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</row>
    <row r="87" spans="1:24" ht="13" x14ac:dyDescent="0.15">
      <c r="A87" s="44"/>
      <c r="B87" s="44"/>
      <c r="C87" s="25"/>
      <c r="D87" s="44"/>
      <c r="E87" s="44"/>
      <c r="F87" s="44"/>
      <c r="G87" s="5"/>
      <c r="H87" s="5"/>
      <c r="I87" s="5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</row>
    <row r="88" spans="1:24" ht="13" x14ac:dyDescent="0.15">
      <c r="A88" s="44"/>
      <c r="B88" s="44"/>
      <c r="C88" s="25"/>
      <c r="D88" s="44"/>
      <c r="E88" s="44"/>
      <c r="F88" s="44"/>
      <c r="G88" s="5"/>
      <c r="H88" s="5"/>
      <c r="I88" s="5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</row>
    <row r="89" spans="1:24" ht="13" x14ac:dyDescent="0.15">
      <c r="A89" s="44"/>
      <c r="B89" s="44"/>
      <c r="C89" s="25"/>
      <c r="D89" s="44"/>
      <c r="E89" s="44"/>
      <c r="F89" s="44"/>
      <c r="G89" s="5"/>
      <c r="H89" s="5"/>
      <c r="I89" s="5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</row>
    <row r="90" spans="1:24" ht="13" x14ac:dyDescent="0.15">
      <c r="A90" s="44"/>
      <c r="B90" s="44"/>
      <c r="C90" s="25"/>
      <c r="D90" s="44"/>
      <c r="E90" s="44"/>
      <c r="F90" s="44"/>
      <c r="G90" s="5"/>
      <c r="H90" s="5"/>
      <c r="I90" s="5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</row>
    <row r="91" spans="1:24" ht="13" x14ac:dyDescent="0.15">
      <c r="A91" s="44"/>
      <c r="B91" s="44"/>
      <c r="C91" s="25"/>
      <c r="D91" s="44"/>
      <c r="E91" s="44"/>
      <c r="F91" s="44"/>
      <c r="G91" s="5"/>
      <c r="H91" s="5"/>
      <c r="I91" s="5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</row>
    <row r="92" spans="1:24" ht="13" x14ac:dyDescent="0.15">
      <c r="A92" s="44"/>
      <c r="B92" s="44"/>
      <c r="C92" s="25"/>
      <c r="D92" s="44"/>
      <c r="E92" s="44"/>
      <c r="F92" s="44"/>
      <c r="G92" s="5"/>
      <c r="H92" s="5"/>
      <c r="I92" s="5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</row>
    <row r="93" spans="1:24" ht="13" x14ac:dyDescent="0.15">
      <c r="A93" s="44"/>
      <c r="B93" s="44"/>
      <c r="C93" s="25"/>
      <c r="D93" s="44"/>
      <c r="E93" s="44"/>
      <c r="F93" s="44"/>
      <c r="G93" s="5"/>
      <c r="H93" s="5"/>
      <c r="I93" s="5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</row>
    <row r="94" spans="1:24" ht="13" x14ac:dyDescent="0.15">
      <c r="A94" s="44"/>
      <c r="B94" s="44"/>
      <c r="C94" s="25"/>
      <c r="D94" s="44"/>
      <c r="E94" s="44"/>
      <c r="F94" s="44"/>
      <c r="G94" s="5"/>
      <c r="H94" s="5"/>
      <c r="I94" s="5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</row>
    <row r="95" spans="1:24" ht="13" x14ac:dyDescent="0.15">
      <c r="A95" s="44"/>
      <c r="B95" s="44"/>
      <c r="C95" s="25"/>
      <c r="D95" s="44"/>
      <c r="E95" s="44"/>
      <c r="F95" s="44"/>
      <c r="G95" s="5"/>
      <c r="H95" s="5"/>
      <c r="I95" s="5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</row>
    <row r="96" spans="1:24" ht="13" x14ac:dyDescent="0.15">
      <c r="A96" s="44"/>
      <c r="B96" s="44"/>
      <c r="C96" s="25"/>
      <c r="D96" s="44"/>
      <c r="E96" s="44"/>
      <c r="F96" s="44"/>
      <c r="G96" s="5"/>
      <c r="H96" s="5"/>
      <c r="I96" s="5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</row>
    <row r="97" spans="1:24" ht="13" x14ac:dyDescent="0.15">
      <c r="A97" s="44"/>
      <c r="B97" s="44"/>
      <c r="C97" s="25"/>
      <c r="D97" s="44"/>
      <c r="E97" s="44"/>
      <c r="F97" s="44"/>
      <c r="G97" s="5"/>
      <c r="H97" s="5"/>
      <c r="I97" s="5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</row>
    <row r="98" spans="1:24" ht="13" x14ac:dyDescent="0.15">
      <c r="A98" s="44"/>
      <c r="B98" s="44"/>
      <c r="C98" s="25"/>
      <c r="D98" s="44"/>
      <c r="E98" s="44"/>
      <c r="F98" s="44"/>
      <c r="G98" s="5"/>
      <c r="H98" s="5"/>
      <c r="I98" s="5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</row>
    <row r="99" spans="1:24" ht="13" x14ac:dyDescent="0.15">
      <c r="A99" s="44"/>
      <c r="B99" s="44"/>
      <c r="C99" s="25"/>
      <c r="D99" s="44"/>
      <c r="E99" s="44"/>
      <c r="F99" s="44"/>
      <c r="G99" s="5"/>
      <c r="H99" s="5"/>
      <c r="I99" s="5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</row>
    <row r="100" spans="1:24" ht="13" x14ac:dyDescent="0.15">
      <c r="A100" s="44"/>
      <c r="B100" s="44"/>
      <c r="C100" s="25"/>
      <c r="D100" s="44"/>
      <c r="E100" s="44"/>
      <c r="F100" s="44"/>
      <c r="G100" s="5"/>
      <c r="H100" s="5"/>
      <c r="I100" s="5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</row>
    <row r="101" spans="1:24" ht="13" x14ac:dyDescent="0.15">
      <c r="A101" s="44"/>
      <c r="B101" s="44"/>
      <c r="C101" s="25"/>
      <c r="D101" s="44"/>
      <c r="E101" s="44"/>
      <c r="F101" s="44"/>
      <c r="G101" s="5"/>
      <c r="H101" s="5"/>
      <c r="I101" s="5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lines of code_EDIT</vt:lpstr>
      <vt:lpstr>dropoff</vt:lpstr>
      <vt:lpstr>Lines of code</vt:lpstr>
      <vt:lpstr>Lines of Code 2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Xandra Albert Sim</cp:lastModifiedBy>
  <dcterms:modified xsi:type="dcterms:W3CDTF">2015-09-04T14:13:33Z</dcterms:modified>
</cp:coreProperties>
</file>