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truktury-danych\"/>
    </mc:Choice>
  </mc:AlternateContent>
  <xr:revisionPtr revIDLastSave="0" documentId="13_ncr:1_{C4F7D575-D94F-4EE4-8352-D78735DA612B}" xr6:coauthVersionLast="47" xr6:coauthVersionMax="47" xr10:uidLastSave="{00000000-0000-0000-0000-000000000000}"/>
  <bookViews>
    <workbookView xWindow="-120" yWindow="-120" windowWidth="29040" windowHeight="15840" xr2:uid="{18E5198E-ED1B-44EB-BED6-4A271D58802F}"/>
  </bookViews>
  <sheets>
    <sheet name="Kopiec dane" sheetId="1" r:id="rId1"/>
    <sheet name="Kopiec Macierz" sheetId="2" r:id="rId2"/>
    <sheet name="Kopiec L_sas" sheetId="3" r:id="rId3"/>
    <sheet name="Kopiec L_kraw" sheetId="4" r:id="rId4"/>
    <sheet name="Lista dane" sheetId="5" r:id="rId5"/>
    <sheet name="Lista macierz" sheetId="6" r:id="rId6"/>
    <sheet name="lista L_sas" sheetId="7" r:id="rId7"/>
    <sheet name="lista l_kraw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5" l="1"/>
  <c r="J22" i="5"/>
  <c r="K22" i="5"/>
  <c r="L22" i="5"/>
  <c r="H22" i="5"/>
  <c r="H12" i="5"/>
  <c r="L27" i="5"/>
  <c r="K27" i="5"/>
  <c r="J27" i="5"/>
  <c r="I27" i="5"/>
  <c r="H27" i="5"/>
  <c r="L26" i="5"/>
  <c r="K26" i="5"/>
  <c r="J26" i="5"/>
  <c r="I26" i="5"/>
  <c r="H26" i="5"/>
  <c r="L25" i="5"/>
  <c r="K25" i="5"/>
  <c r="J25" i="5"/>
  <c r="I25" i="5"/>
  <c r="H25" i="5"/>
  <c r="L24" i="5"/>
  <c r="K24" i="5"/>
  <c r="J24" i="5"/>
  <c r="I24" i="5"/>
  <c r="H24" i="5"/>
  <c r="L23" i="5"/>
  <c r="K23" i="5"/>
  <c r="J23" i="5"/>
  <c r="I23" i="5"/>
  <c r="H23" i="5"/>
  <c r="S17" i="5"/>
  <c r="R17" i="5"/>
  <c r="Q17" i="5"/>
  <c r="P17" i="5"/>
  <c r="O17" i="5"/>
  <c r="L17" i="5"/>
  <c r="K17" i="5"/>
  <c r="J17" i="5"/>
  <c r="I17" i="5"/>
  <c r="H17" i="5"/>
  <c r="S16" i="5"/>
  <c r="R16" i="5"/>
  <c r="Q16" i="5"/>
  <c r="P16" i="5"/>
  <c r="O16" i="5"/>
  <c r="L16" i="5"/>
  <c r="K16" i="5"/>
  <c r="J16" i="5"/>
  <c r="I16" i="5"/>
  <c r="H16" i="5"/>
  <c r="S15" i="5"/>
  <c r="R15" i="5"/>
  <c r="Q15" i="5"/>
  <c r="P15" i="5"/>
  <c r="O15" i="5"/>
  <c r="L15" i="5"/>
  <c r="K15" i="5"/>
  <c r="J15" i="5"/>
  <c r="I15" i="5"/>
  <c r="H15" i="5"/>
  <c r="S14" i="5"/>
  <c r="R14" i="5"/>
  <c r="Q14" i="5"/>
  <c r="P14" i="5"/>
  <c r="O14" i="5"/>
  <c r="L14" i="5"/>
  <c r="K14" i="5"/>
  <c r="J14" i="5"/>
  <c r="I14" i="5"/>
  <c r="H14" i="5"/>
  <c r="S13" i="5"/>
  <c r="R13" i="5"/>
  <c r="Q13" i="5"/>
  <c r="P13" i="5"/>
  <c r="O13" i="5"/>
  <c r="L13" i="5"/>
  <c r="K13" i="5"/>
  <c r="J13" i="5"/>
  <c r="I13" i="5"/>
  <c r="H13" i="5"/>
  <c r="S12" i="5"/>
  <c r="R12" i="5"/>
  <c r="Q12" i="5"/>
  <c r="P12" i="5"/>
  <c r="O12" i="5"/>
  <c r="L12" i="5"/>
  <c r="K12" i="5"/>
  <c r="J12" i="5"/>
  <c r="I12" i="5"/>
  <c r="K7" i="5"/>
  <c r="J7" i="5"/>
  <c r="H7" i="5"/>
  <c r="M7" i="5" s="1"/>
  <c r="H6" i="5"/>
  <c r="K6" i="5" s="1"/>
  <c r="K5" i="5"/>
  <c r="J5" i="5"/>
  <c r="H5" i="5"/>
  <c r="M5" i="5" s="1"/>
  <c r="H4" i="5"/>
  <c r="K4" i="5" s="1"/>
  <c r="K3" i="5"/>
  <c r="J3" i="5"/>
  <c r="H3" i="5"/>
  <c r="M3" i="5" s="1"/>
  <c r="H2" i="5"/>
  <c r="I2" i="5" s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H23" i="1"/>
  <c r="H24" i="1"/>
  <c r="H25" i="1"/>
  <c r="H26" i="1"/>
  <c r="H27" i="1"/>
  <c r="H22" i="1"/>
  <c r="O13" i="1"/>
  <c r="P13" i="1"/>
  <c r="Q13" i="1"/>
  <c r="R13" i="1"/>
  <c r="S13" i="1"/>
  <c r="O14" i="1"/>
  <c r="P14" i="1"/>
  <c r="Q14" i="1"/>
  <c r="R14" i="1"/>
  <c r="S14" i="1"/>
  <c r="O15" i="1"/>
  <c r="P15" i="1"/>
  <c r="Q15" i="1"/>
  <c r="R15" i="1"/>
  <c r="S15" i="1"/>
  <c r="O16" i="1"/>
  <c r="P16" i="1"/>
  <c r="Q16" i="1"/>
  <c r="R16" i="1"/>
  <c r="S16" i="1"/>
  <c r="O17" i="1"/>
  <c r="P17" i="1"/>
  <c r="Q17" i="1"/>
  <c r="R17" i="1"/>
  <c r="S17" i="1"/>
  <c r="P12" i="1"/>
  <c r="Q12" i="1"/>
  <c r="R12" i="1"/>
  <c r="S12" i="1"/>
  <c r="O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H14" i="1"/>
  <c r="H15" i="1"/>
  <c r="H16" i="1"/>
  <c r="H17" i="1"/>
  <c r="H13" i="1"/>
  <c r="I12" i="1"/>
  <c r="J12" i="1"/>
  <c r="K12" i="1"/>
  <c r="L12" i="1"/>
  <c r="H12" i="1"/>
  <c r="L3" i="1"/>
  <c r="M3" i="1"/>
  <c r="L4" i="1"/>
  <c r="M4" i="1"/>
  <c r="L5" i="1"/>
  <c r="M5" i="1"/>
  <c r="L6" i="1"/>
  <c r="M6" i="1"/>
  <c r="L7" i="1"/>
  <c r="M7" i="1"/>
  <c r="K3" i="1"/>
  <c r="K4" i="1"/>
  <c r="K5" i="1"/>
  <c r="K6" i="1"/>
  <c r="K7" i="1"/>
  <c r="J3" i="1"/>
  <c r="J4" i="1"/>
  <c r="J5" i="1"/>
  <c r="J6" i="1"/>
  <c r="J7" i="1"/>
  <c r="I3" i="1"/>
  <c r="I4" i="1"/>
  <c r="I5" i="1"/>
  <c r="I6" i="1"/>
  <c r="I7" i="1"/>
  <c r="I2" i="1"/>
  <c r="H3" i="1"/>
  <c r="H4" i="1"/>
  <c r="H5" i="1"/>
  <c r="H6" i="1"/>
  <c r="H7" i="1"/>
  <c r="H2" i="1"/>
  <c r="L4" i="5" l="1"/>
  <c r="I6" i="5"/>
  <c r="M6" i="5"/>
  <c r="L3" i="5"/>
  <c r="J4" i="5"/>
  <c r="L7" i="5"/>
  <c r="L6" i="5"/>
  <c r="I4" i="5"/>
  <c r="M4" i="5"/>
  <c r="L5" i="5"/>
  <c r="J6" i="5"/>
  <c r="I3" i="5"/>
  <c r="I5" i="5"/>
  <c r="I7" i="5"/>
</calcChain>
</file>

<file path=xl/sharedStrings.xml><?xml version="1.0" encoding="utf-8"?>
<sst xmlns="http://schemas.openxmlformats.org/spreadsheetml/2006/main" count="104" uniqueCount="18">
  <si>
    <t>macierz</t>
  </si>
  <si>
    <t>lista sas</t>
  </si>
  <si>
    <t>lista kra</t>
  </si>
  <si>
    <t>Liczba wierzcholkow</t>
  </si>
  <si>
    <t>Liczba krawędzi</t>
  </si>
  <si>
    <t>gęstość 0.1</t>
  </si>
  <si>
    <t>gęstość 0.9</t>
  </si>
  <si>
    <t>gęstość 0.7</t>
  </si>
  <si>
    <t>gęstość 0.5</t>
  </si>
  <si>
    <t>gęstość 0.3</t>
  </si>
  <si>
    <t>Macierz sąsiedztwa</t>
  </si>
  <si>
    <t>0.1</t>
  </si>
  <si>
    <t>0.3</t>
  </si>
  <si>
    <t>0.5</t>
  </si>
  <si>
    <t>0.7</t>
  </si>
  <si>
    <t>0.9</t>
  </si>
  <si>
    <t>Lista sąsiedztwa</t>
  </si>
  <si>
    <t>Lista krawędzi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</si>
</sst>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'Kopiec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dane'!$H$12:$H$17</c:f>
              <c:numCache>
                <c:formatCode>0.0000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0-49B2-A3A7-F06A8E2F2DCE}"/>
            </c:ext>
          </c:extLst>
        </c:ser>
        <c:ser>
          <c:idx val="1"/>
          <c:order val="1"/>
          <c:tx>
            <c:strRef>
              <c:f>'Kopiec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'Kopiec dane'!$H$22:$H$27</c:f>
              <c:numCache>
                <c:formatCode>General</c:formatCode>
                <c:ptCount val="6"/>
                <c:pt idx="0">
                  <c:v>2.5185478124999996</c:v>
                </c:pt>
                <c:pt idx="1">
                  <c:v>10.633868541666665</c:v>
                </c:pt>
                <c:pt idx="2">
                  <c:v>43.654828749999993</c:v>
                </c:pt>
                <c:pt idx="3">
                  <c:v>176.85802416666664</c:v>
                </c:pt>
                <c:pt idx="4">
                  <c:v>711.90951499999983</c:v>
                </c:pt>
                <c:pt idx="5">
                  <c:v>2856.5928966666661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0-49B2-A3A7-F06A8E2F2DCE}"/>
            </c:ext>
          </c:extLst>
        </c:ser>
        <c:ser>
          <c:idx val="2"/>
          <c:order val="2"/>
          <c:tx>
            <c:strRef>
              <c:f>'Kopiec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'Kopiec dane'!$O$12:$O$17</c:f>
              <c:numCache>
                <c:formatCode>General</c:formatCode>
                <c:ptCount val="6"/>
                <c:pt idx="0">
                  <c:v>3.2144146874999997</c:v>
                </c:pt>
                <c:pt idx="1">
                  <c:v>13.571973125</c:v>
                </c:pt>
                <c:pt idx="2">
                  <c:v>55.716521249999992</c:v>
                </c:pt>
                <c:pt idx="3">
                  <c:v>225.72334249999997</c:v>
                </c:pt>
                <c:pt idx="4">
                  <c:v>908.6078849999999</c:v>
                </c:pt>
                <c:pt idx="5">
                  <c:v>3645.8605699999998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0-49B2-A3A7-F06A8E2F2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Macierz'!$B$3:$B$8</c:f>
              <c:numCache>
                <c:formatCode>General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F-400F-BA98-9C0FC044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 0.1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L_sas'!$B$3:$B$8</c:f>
              <c:numCache>
                <c:formatCode>General</c:formatCode>
                <c:ptCount val="6"/>
                <c:pt idx="0">
                  <c:v>2.5185478124999996</c:v>
                </c:pt>
                <c:pt idx="1">
                  <c:v>10.633868541666665</c:v>
                </c:pt>
                <c:pt idx="2">
                  <c:v>43.654828749999993</c:v>
                </c:pt>
                <c:pt idx="3">
                  <c:v>176.85802416666664</c:v>
                </c:pt>
                <c:pt idx="4">
                  <c:v>711.90951499999983</c:v>
                </c:pt>
                <c:pt idx="5">
                  <c:v>2856.5928966666661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F-434A-9470-405431FB06C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L_sas'!$B$3:$B$8</c:f>
              <c:numCache>
                <c:formatCode>General</c:formatCode>
                <c:ptCount val="6"/>
                <c:pt idx="0">
                  <c:v>2.5185478124999996</c:v>
                </c:pt>
                <c:pt idx="1">
                  <c:v>10.633868541666665</c:v>
                </c:pt>
                <c:pt idx="2">
                  <c:v>43.654828749999993</c:v>
                </c:pt>
                <c:pt idx="3">
                  <c:v>176.85802416666664</c:v>
                </c:pt>
                <c:pt idx="4">
                  <c:v>711.90951499999983</c:v>
                </c:pt>
                <c:pt idx="5">
                  <c:v>2856.5928966666661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F-434A-9470-405431FB0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 0.3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L_sas'!$C$3:$C$8</c:f>
              <c:numCache>
                <c:formatCode>General</c:formatCode>
                <c:ptCount val="6"/>
                <c:pt idx="0">
                  <c:v>7.8354820833333321</c:v>
                </c:pt>
                <c:pt idx="1">
                  <c:v>31.901605624999995</c:v>
                </c:pt>
                <c:pt idx="2">
                  <c:v>130.96448624999999</c:v>
                </c:pt>
                <c:pt idx="3">
                  <c:v>530.57407249999994</c:v>
                </c:pt>
                <c:pt idx="4">
                  <c:v>2135.7285449999995</c:v>
                </c:pt>
                <c:pt idx="5">
                  <c:v>8569.7786899999992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D-42CB-9F80-2C61068F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 0.5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L_sas'!$D$3:$D$8</c:f>
              <c:numCache>
                <c:formatCode>General</c:formatCode>
                <c:ptCount val="6"/>
                <c:pt idx="0">
                  <c:v>12.872577708333331</c:v>
                </c:pt>
                <c:pt idx="1">
                  <c:v>53.169342708333325</c:v>
                </c:pt>
                <c:pt idx="2">
                  <c:v>218.27414374999995</c:v>
                </c:pt>
                <c:pt idx="3">
                  <c:v>884.29012083333316</c:v>
                </c:pt>
                <c:pt idx="4">
                  <c:v>3559.5475749999996</c:v>
                </c:pt>
                <c:pt idx="5">
                  <c:v>14282.964483333331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B-472E-8E97-B4C04BFE4A2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L_sas'!$D$3:$D$8</c:f>
              <c:numCache>
                <c:formatCode>General</c:formatCode>
                <c:ptCount val="6"/>
                <c:pt idx="0">
                  <c:v>12.872577708333331</c:v>
                </c:pt>
                <c:pt idx="1">
                  <c:v>53.169342708333325</c:v>
                </c:pt>
                <c:pt idx="2">
                  <c:v>218.27414374999995</c:v>
                </c:pt>
                <c:pt idx="3">
                  <c:v>884.29012083333316</c:v>
                </c:pt>
                <c:pt idx="4">
                  <c:v>3559.5475749999996</c:v>
                </c:pt>
                <c:pt idx="5">
                  <c:v>14282.964483333331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B-472E-8E97-B4C04BFE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 0.7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L_sas'!$E$3:$E$8</c:f>
              <c:numCache>
                <c:formatCode>General</c:formatCode>
                <c:ptCount val="6"/>
                <c:pt idx="0">
                  <c:v>17.90967333333333</c:v>
                </c:pt>
                <c:pt idx="1">
                  <c:v>74.437079791666662</c:v>
                </c:pt>
                <c:pt idx="2">
                  <c:v>305.58380124999996</c:v>
                </c:pt>
                <c:pt idx="3">
                  <c:v>1238.0061691666665</c:v>
                </c:pt>
                <c:pt idx="4">
                  <c:v>4983.3666049999993</c:v>
                </c:pt>
                <c:pt idx="5">
                  <c:v>19996.150276666664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4-45AB-80EF-2A55BFB3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 0.9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L_sas'!$F$3:$F$8</c:f>
              <c:numCache>
                <c:formatCode>General</c:formatCode>
                <c:ptCount val="6"/>
                <c:pt idx="0">
                  <c:v>22.94676895833333</c:v>
                </c:pt>
                <c:pt idx="1">
                  <c:v>95.704816874999977</c:v>
                </c:pt>
                <c:pt idx="2">
                  <c:v>392.89345874999992</c:v>
                </c:pt>
                <c:pt idx="3">
                  <c:v>1591.7222174999997</c:v>
                </c:pt>
                <c:pt idx="4">
                  <c:v>6407.1856349999989</c:v>
                </c:pt>
                <c:pt idx="5">
                  <c:v>25709.336069999998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E-4EC0-AE70-E04766867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 0.1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L_kraw'!$B$3:$B$8</c:f>
              <c:numCache>
                <c:formatCode>General</c:formatCode>
                <c:ptCount val="6"/>
                <c:pt idx="0">
                  <c:v>3.2144146874999997</c:v>
                </c:pt>
                <c:pt idx="1">
                  <c:v>13.571973125</c:v>
                </c:pt>
                <c:pt idx="2">
                  <c:v>55.716521249999992</c:v>
                </c:pt>
                <c:pt idx="3">
                  <c:v>225.72334249999997</c:v>
                </c:pt>
                <c:pt idx="4">
                  <c:v>908.6078849999999</c:v>
                </c:pt>
                <c:pt idx="5">
                  <c:v>3645.8605699999998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1-43D3-9143-657456308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 0.3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L_kraw'!$C$3:$C$8</c:f>
              <c:numCache>
                <c:formatCode>General</c:formatCode>
                <c:ptCount val="6"/>
                <c:pt idx="0">
                  <c:v>10.000401249999999</c:v>
                </c:pt>
                <c:pt idx="1">
                  <c:v>40.715919374999999</c:v>
                </c:pt>
                <c:pt idx="2">
                  <c:v>167.14956375</c:v>
                </c:pt>
                <c:pt idx="3">
                  <c:v>677.17002749999995</c:v>
                </c:pt>
                <c:pt idx="4">
                  <c:v>2725.8236549999997</c:v>
                </c:pt>
                <c:pt idx="5">
                  <c:v>10937.581709999999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9-4015-B490-22AB7669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 0.5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L_kraw'!$D$3:$D$8</c:f>
              <c:numCache>
                <c:formatCode>General</c:formatCode>
                <c:ptCount val="6"/>
                <c:pt idx="0">
                  <c:v>16.429230624999999</c:v>
                </c:pt>
                <c:pt idx="1">
                  <c:v>67.859865624999998</c:v>
                </c:pt>
                <c:pt idx="2">
                  <c:v>278.58260624999997</c:v>
                </c:pt>
                <c:pt idx="3">
                  <c:v>1128.6167124999999</c:v>
                </c:pt>
                <c:pt idx="4">
                  <c:v>4543.0394249999999</c:v>
                </c:pt>
                <c:pt idx="5">
                  <c:v>18229.30285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5-4D89-8C3F-460E903C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 0.7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L_kraw'!$E$3:$E$8</c:f>
              <c:numCache>
                <c:formatCode>General</c:formatCode>
                <c:ptCount val="6"/>
                <c:pt idx="0">
                  <c:v>22.858059999999998</c:v>
                </c:pt>
                <c:pt idx="1">
                  <c:v>95.003811874999997</c:v>
                </c:pt>
                <c:pt idx="2">
                  <c:v>390.01564874999997</c:v>
                </c:pt>
                <c:pt idx="3">
                  <c:v>1580.0633974999998</c:v>
                </c:pt>
                <c:pt idx="4">
                  <c:v>6360.2551949999997</c:v>
                </c:pt>
                <c:pt idx="5">
                  <c:v>25521.023989999998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1-4478-BA05-75B01019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'Kopiec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dane'!$I$12:$I$17</c:f>
              <c:numCache>
                <c:formatCode>0.0000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C-4C72-951B-7DCDD5B1CE65}"/>
            </c:ext>
          </c:extLst>
        </c:ser>
        <c:ser>
          <c:idx val="1"/>
          <c:order val="1"/>
          <c:tx>
            <c:strRef>
              <c:f>'Kopiec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'Kopiec dane'!$I$22:$I$27</c:f>
              <c:numCache>
                <c:formatCode>General</c:formatCode>
                <c:ptCount val="6"/>
                <c:pt idx="0">
                  <c:v>7.8354820833333321</c:v>
                </c:pt>
                <c:pt idx="1">
                  <c:v>31.901605624999995</c:v>
                </c:pt>
                <c:pt idx="2">
                  <c:v>130.96448624999999</c:v>
                </c:pt>
                <c:pt idx="3">
                  <c:v>530.57407249999994</c:v>
                </c:pt>
                <c:pt idx="4">
                  <c:v>2135.7285449999995</c:v>
                </c:pt>
                <c:pt idx="5">
                  <c:v>8569.7786899999992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C-4C72-951B-7DCDD5B1CE65}"/>
            </c:ext>
          </c:extLst>
        </c:ser>
        <c:ser>
          <c:idx val="2"/>
          <c:order val="2"/>
          <c:tx>
            <c:strRef>
              <c:f>'Kopiec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'Kopiec dane'!$P$12:$P$17</c:f>
              <c:numCache>
                <c:formatCode>General</c:formatCode>
                <c:ptCount val="6"/>
                <c:pt idx="0">
                  <c:v>10.000401249999999</c:v>
                </c:pt>
                <c:pt idx="1">
                  <c:v>40.715919374999999</c:v>
                </c:pt>
                <c:pt idx="2">
                  <c:v>167.14956375</c:v>
                </c:pt>
                <c:pt idx="3">
                  <c:v>677.17002749999995</c:v>
                </c:pt>
                <c:pt idx="4">
                  <c:v>2725.8236549999997</c:v>
                </c:pt>
                <c:pt idx="5">
                  <c:v>10937.581709999999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C-4C72-951B-7DCDD5B1C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 0.9</a:t>
            </a:r>
            <a:endParaRPr lang="pl-PL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'Kopiec L_sas'!$A$3:$A$8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L_kraw'!$F$3:$F$8</c:f>
              <c:numCache>
                <c:formatCode>General</c:formatCode>
                <c:ptCount val="6"/>
                <c:pt idx="0">
                  <c:v>29.286889374999998</c:v>
                </c:pt>
                <c:pt idx="1">
                  <c:v>122.147758125</c:v>
                </c:pt>
                <c:pt idx="2">
                  <c:v>501.44869124999997</c:v>
                </c:pt>
                <c:pt idx="3">
                  <c:v>2031.5100825</c:v>
                </c:pt>
                <c:pt idx="4">
                  <c:v>8177.4709649999995</c:v>
                </c:pt>
                <c:pt idx="5">
                  <c:v>32812.745129999996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659-B676-BB4D07BE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'Lista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dane'!$H$12:$H$17</c:f>
              <c:numCache>
                <c:formatCode>0.0000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2-42A6-AA81-F353A4FDD56B}"/>
            </c:ext>
          </c:extLst>
        </c:ser>
        <c:ser>
          <c:idx val="1"/>
          <c:order val="1"/>
          <c:tx>
            <c:strRef>
              <c:f>'Lista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'Lista dane'!$H$22:$H$27</c:f>
              <c:numCache>
                <c:formatCode>General</c:formatCode>
                <c:ptCount val="6"/>
                <c:pt idx="0">
                  <c:v>5.5350026104508432</c:v>
                </c:pt>
                <c:pt idx="1">
                  <c:v>23.370011021903561</c:v>
                </c:pt>
                <c:pt idx="2">
                  <c:v>95.940045247814624</c:v>
                </c:pt>
                <c:pt idx="3">
                  <c:v>388.68018331165922</c:v>
                </c:pt>
                <c:pt idx="4">
                  <c:v>1564.5607378874383</c:v>
                </c:pt>
                <c:pt idx="5">
                  <c:v>6277.9229608313562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2-42A6-AA81-F353A4FDD56B}"/>
            </c:ext>
          </c:extLst>
        </c:ser>
        <c:ser>
          <c:idx val="2"/>
          <c:order val="2"/>
          <c:tx>
            <c:strRef>
              <c:f>'Lista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'Lista dane'!$O$12:$O$17</c:f>
              <c:numCache>
                <c:formatCode>General</c:formatCode>
                <c:ptCount val="6"/>
                <c:pt idx="0">
                  <c:v>5.2460292050910278</c:v>
                </c:pt>
                <c:pt idx="1">
                  <c:v>22.149901088162117</c:v>
                </c:pt>
                <c:pt idx="2">
                  <c:v>90.931172888244475</c:v>
                </c:pt>
                <c:pt idx="3">
                  <c:v>368.38782862416997</c:v>
                </c:pt>
                <c:pt idx="4">
                  <c:v>1482.8775886390638</c:v>
                </c:pt>
                <c:pt idx="5">
                  <c:v>5950.1629028410234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2-42A6-AA81-F353A4FD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'Lista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dane'!$I$12:$I$17</c:f>
              <c:numCache>
                <c:formatCode>0.0000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3-4160-85C0-666B50B875B0}"/>
            </c:ext>
          </c:extLst>
        </c:ser>
        <c:ser>
          <c:idx val="1"/>
          <c:order val="1"/>
          <c:tx>
            <c:strRef>
              <c:f>'Lista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'Lista dane'!$I$22:$I$27</c:f>
              <c:numCache>
                <c:formatCode>General</c:formatCode>
                <c:ptCount val="6"/>
                <c:pt idx="0">
                  <c:v>17.220008121402625</c:v>
                </c:pt>
                <c:pt idx="1">
                  <c:v>70.110033065710681</c:v>
                </c:pt>
                <c:pt idx="2">
                  <c:v>287.82013574344387</c:v>
                </c:pt>
                <c:pt idx="3">
                  <c:v>1166.0405499349777</c:v>
                </c:pt>
                <c:pt idx="4">
                  <c:v>4693.682213662315</c:v>
                </c:pt>
                <c:pt idx="5">
                  <c:v>18833.768882494071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3-4160-85C0-666B50B875B0}"/>
            </c:ext>
          </c:extLst>
        </c:ser>
        <c:ser>
          <c:idx val="2"/>
          <c:order val="2"/>
          <c:tx>
            <c:strRef>
              <c:f>'Lista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'Lista dane'!$P$12:$P$17</c:f>
              <c:numCache>
                <c:formatCode>General</c:formatCode>
                <c:ptCount val="6"/>
                <c:pt idx="0">
                  <c:v>16.320979749172086</c:v>
                </c:pt>
                <c:pt idx="1">
                  <c:v>66.449703264486345</c:v>
                </c:pt>
                <c:pt idx="2">
                  <c:v>272.79351866473343</c:v>
                </c:pt>
                <c:pt idx="3">
                  <c:v>1105.1634858725099</c:v>
                </c:pt>
                <c:pt idx="4">
                  <c:v>4448.6327659171911</c:v>
                </c:pt>
                <c:pt idx="5">
                  <c:v>17850.488708523069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3-4160-85C0-666B50B8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'Lista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dane'!$J$12:$J$17</c:f>
              <c:numCache>
                <c:formatCode>0.0000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B-4097-8029-6ED27309E767}"/>
            </c:ext>
          </c:extLst>
        </c:ser>
        <c:ser>
          <c:idx val="1"/>
          <c:order val="1"/>
          <c:tx>
            <c:strRef>
              <c:f>'Lista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'Lista dane'!$J$22:$J$27</c:f>
              <c:numCache>
                <c:formatCode>General</c:formatCode>
                <c:ptCount val="6"/>
                <c:pt idx="0">
                  <c:v>28.290013342304309</c:v>
                </c:pt>
                <c:pt idx="1">
                  <c:v>116.85005510951781</c:v>
                </c:pt>
                <c:pt idx="2">
                  <c:v>479.70022623907312</c:v>
                </c:pt>
                <c:pt idx="3">
                  <c:v>1943.4009165582961</c:v>
                </c:pt>
                <c:pt idx="4">
                  <c:v>7822.8036894371917</c:v>
                </c:pt>
                <c:pt idx="5">
                  <c:v>31389.614804156783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B-4097-8029-6ED27309E767}"/>
            </c:ext>
          </c:extLst>
        </c:ser>
        <c:ser>
          <c:idx val="2"/>
          <c:order val="2"/>
          <c:tx>
            <c:strRef>
              <c:f>'Lista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'Lista dane'!$Q$12:$Q$17</c:f>
              <c:numCache>
                <c:formatCode>General</c:formatCode>
                <c:ptCount val="6"/>
                <c:pt idx="0">
                  <c:v>26.813038159354143</c:v>
                </c:pt>
                <c:pt idx="1">
                  <c:v>110.74950544081058</c:v>
                </c:pt>
                <c:pt idx="2">
                  <c:v>454.65586444122238</c:v>
                </c:pt>
                <c:pt idx="3">
                  <c:v>1841.9391431208496</c:v>
                </c:pt>
                <c:pt idx="4">
                  <c:v>7414.3879431953192</c:v>
                </c:pt>
                <c:pt idx="5">
                  <c:v>29750.814514205118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B-4097-8029-6ED27309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0.7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'Lista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dane'!$K$12:$K$17</c:f>
              <c:numCache>
                <c:formatCode>0.0000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5-45A7-B41E-A39270F48710}"/>
            </c:ext>
          </c:extLst>
        </c:ser>
        <c:ser>
          <c:idx val="1"/>
          <c:order val="1"/>
          <c:tx>
            <c:strRef>
              <c:f>'Lista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'Lista dane'!$K$22:$K$27</c:f>
              <c:numCache>
                <c:formatCode>General</c:formatCode>
                <c:ptCount val="6"/>
                <c:pt idx="0">
                  <c:v>39.360018563205998</c:v>
                </c:pt>
                <c:pt idx="1">
                  <c:v>163.59007715332493</c:v>
                </c:pt>
                <c:pt idx="2">
                  <c:v>671.58031673470236</c:v>
                </c:pt>
                <c:pt idx="3">
                  <c:v>2720.7612831816145</c:v>
                </c:pt>
                <c:pt idx="4">
                  <c:v>10951.925165212069</c:v>
                </c:pt>
                <c:pt idx="5">
                  <c:v>43945.460725819496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5-45A7-B41E-A39270F48710}"/>
            </c:ext>
          </c:extLst>
        </c:ser>
        <c:ser>
          <c:idx val="2"/>
          <c:order val="2"/>
          <c:tx>
            <c:strRef>
              <c:f>'Lista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'Lista dane'!$R$12:$R$17</c:f>
              <c:numCache>
                <c:formatCode>General</c:formatCode>
                <c:ptCount val="6"/>
                <c:pt idx="0">
                  <c:v>37.305096569536197</c:v>
                </c:pt>
                <c:pt idx="1">
                  <c:v>155.04930761713482</c:v>
                </c:pt>
                <c:pt idx="2">
                  <c:v>636.51821021771138</c:v>
                </c:pt>
                <c:pt idx="3">
                  <c:v>2578.7148003691896</c:v>
                </c:pt>
                <c:pt idx="4">
                  <c:v>10380.143120473447</c:v>
                </c:pt>
                <c:pt idx="5">
                  <c:v>41651.140319887163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5-45A7-B41E-A39270F48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0.9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'Lista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dane'!$L$12:$L$17</c:f>
              <c:numCache>
                <c:formatCode>0.0000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7-47BD-B996-1B50687C6136}"/>
            </c:ext>
          </c:extLst>
        </c:ser>
        <c:ser>
          <c:idx val="1"/>
          <c:order val="1"/>
          <c:tx>
            <c:strRef>
              <c:f>'Lista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'Lista dane'!$L$22:$L$27</c:f>
              <c:numCache>
                <c:formatCode>General</c:formatCode>
                <c:ptCount val="6"/>
                <c:pt idx="0">
                  <c:v>50.430023784107682</c:v>
                </c:pt>
                <c:pt idx="1">
                  <c:v>210.33009919713206</c:v>
                </c:pt>
                <c:pt idx="2">
                  <c:v>863.46040723033161</c:v>
                </c:pt>
                <c:pt idx="3">
                  <c:v>3498.121649804933</c:v>
                </c:pt>
                <c:pt idx="4">
                  <c:v>14081.046640986946</c:v>
                </c:pt>
                <c:pt idx="5">
                  <c:v>56501.306647482212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7-47BD-B996-1B50687C6136}"/>
            </c:ext>
          </c:extLst>
        </c:ser>
        <c:ser>
          <c:idx val="2"/>
          <c:order val="2"/>
          <c:tx>
            <c:strRef>
              <c:f>'Lista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'Lista dane'!$S$12:$S$17</c:f>
              <c:numCache>
                <c:formatCode>General</c:formatCode>
                <c:ptCount val="6"/>
                <c:pt idx="0">
                  <c:v>47.79715497971825</c:v>
                </c:pt>
                <c:pt idx="1">
                  <c:v>199.34910979345906</c:v>
                </c:pt>
                <c:pt idx="2">
                  <c:v>818.38055599420034</c:v>
                </c:pt>
                <c:pt idx="3">
                  <c:v>3315.4904576175295</c:v>
                </c:pt>
                <c:pt idx="4">
                  <c:v>13345.898297751575</c:v>
                </c:pt>
                <c:pt idx="5">
                  <c:v>53551.466125569212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7-47BD-B996-1B50687C6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macierz'!$B$3:$B$8</c:f>
              <c:numCache>
                <c:formatCode>General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3-4233-A5B5-D66B02873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macierz'!$B$3:$B$8</c:f>
              <c:numCache>
                <c:formatCode>General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F-40D6-9917-990E0693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macierz'!$B$3:$B$8</c:f>
              <c:numCache>
                <c:formatCode>General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12D-ADA6-CF11395E7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0.7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macierz'!$B$3:$B$8</c:f>
              <c:numCache>
                <c:formatCode>General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D-48A0-8FE2-E9360D2B5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'Kopiec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dane'!$J$12:$J$17</c:f>
              <c:numCache>
                <c:formatCode>0.0000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9-4500-A779-668D3DD34D5C}"/>
            </c:ext>
          </c:extLst>
        </c:ser>
        <c:ser>
          <c:idx val="1"/>
          <c:order val="1"/>
          <c:tx>
            <c:strRef>
              <c:f>'Kopiec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'Kopiec dane'!$J$22:$J$27</c:f>
              <c:numCache>
                <c:formatCode>General</c:formatCode>
                <c:ptCount val="6"/>
                <c:pt idx="0">
                  <c:v>12.872577708333331</c:v>
                </c:pt>
                <c:pt idx="1">
                  <c:v>53.169342708333325</c:v>
                </c:pt>
                <c:pt idx="2">
                  <c:v>218.27414374999995</c:v>
                </c:pt>
                <c:pt idx="3">
                  <c:v>884.29012083333316</c:v>
                </c:pt>
                <c:pt idx="4">
                  <c:v>3559.5475749999996</c:v>
                </c:pt>
                <c:pt idx="5">
                  <c:v>14282.964483333331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9-4500-A779-668D3DD34D5C}"/>
            </c:ext>
          </c:extLst>
        </c:ser>
        <c:ser>
          <c:idx val="2"/>
          <c:order val="2"/>
          <c:tx>
            <c:strRef>
              <c:f>'Kopiec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'Kopiec dane'!$Q$12:$Q$17</c:f>
              <c:numCache>
                <c:formatCode>General</c:formatCode>
                <c:ptCount val="6"/>
                <c:pt idx="0">
                  <c:v>16.429230624999999</c:v>
                </c:pt>
                <c:pt idx="1">
                  <c:v>67.859865624999998</c:v>
                </c:pt>
                <c:pt idx="2">
                  <c:v>278.58260624999997</c:v>
                </c:pt>
                <c:pt idx="3">
                  <c:v>1128.6167124999999</c:v>
                </c:pt>
                <c:pt idx="4">
                  <c:v>4543.0394249999999</c:v>
                </c:pt>
                <c:pt idx="5">
                  <c:v>18229.30285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9-4500-A779-668D3DD34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0.9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macierz'!$B$3:$B$8</c:f>
              <c:numCache>
                <c:formatCode>General</c:formatCode>
                <c:ptCount val="6"/>
                <c:pt idx="0">
                  <c:v>32.325278552460681</c:v>
                </c:pt>
                <c:pt idx="1">
                  <c:v>129.30111420984272</c:v>
                </c:pt>
                <c:pt idx="2">
                  <c:v>517.20445683937089</c:v>
                </c:pt>
                <c:pt idx="3">
                  <c:v>2068.8178273574836</c:v>
                </c:pt>
                <c:pt idx="4">
                  <c:v>8275.2713094299343</c:v>
                </c:pt>
                <c:pt idx="5">
                  <c:v>33101.085237719737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4-45F1-BCA7-9167DE8C7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</a:t>
            </a:r>
            <a:r>
              <a:rPr lang="pl-PL" baseline="0"/>
              <a:t> 0.1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L_sas'!$B$3:$B$8</c:f>
              <c:numCache>
                <c:formatCode>General</c:formatCode>
                <c:ptCount val="6"/>
                <c:pt idx="0">
                  <c:v>5.5350026104508432</c:v>
                </c:pt>
                <c:pt idx="1">
                  <c:v>23.370011021903561</c:v>
                </c:pt>
                <c:pt idx="2">
                  <c:v>95.940045247814624</c:v>
                </c:pt>
                <c:pt idx="3">
                  <c:v>388.68018331165922</c:v>
                </c:pt>
                <c:pt idx="4">
                  <c:v>1564.5607378874383</c:v>
                </c:pt>
                <c:pt idx="5">
                  <c:v>6277.9229608313562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4-4345-949B-2A17E5B2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</a:t>
            </a:r>
            <a:r>
              <a:rPr lang="pl-PL" baseline="0"/>
              <a:t> 0.3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L_sas'!$C$3:$C$8</c:f>
              <c:numCache>
                <c:formatCode>General</c:formatCode>
                <c:ptCount val="6"/>
                <c:pt idx="0">
                  <c:v>17.220008121402625</c:v>
                </c:pt>
                <c:pt idx="1">
                  <c:v>70.110033065710681</c:v>
                </c:pt>
                <c:pt idx="2">
                  <c:v>287.82013574344387</c:v>
                </c:pt>
                <c:pt idx="3">
                  <c:v>1166.0405499349777</c:v>
                </c:pt>
                <c:pt idx="4">
                  <c:v>4693.682213662315</c:v>
                </c:pt>
                <c:pt idx="5">
                  <c:v>18833.768882494071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C1D-BAFD-5774D6BF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</a:t>
            </a:r>
            <a:r>
              <a:rPr lang="pl-PL" baseline="0"/>
              <a:t> 0.5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L_sas'!$D$3:$D$8</c:f>
              <c:numCache>
                <c:formatCode>General</c:formatCode>
                <c:ptCount val="6"/>
                <c:pt idx="0">
                  <c:v>28.290013342304309</c:v>
                </c:pt>
                <c:pt idx="1">
                  <c:v>116.85005510951781</c:v>
                </c:pt>
                <c:pt idx="2">
                  <c:v>479.70022623907312</c:v>
                </c:pt>
                <c:pt idx="3">
                  <c:v>1943.4009165582961</c:v>
                </c:pt>
                <c:pt idx="4">
                  <c:v>7822.8036894371917</c:v>
                </c:pt>
                <c:pt idx="5">
                  <c:v>31389.614804156783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F-4966-A520-CC8D845B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</a:t>
            </a:r>
            <a:r>
              <a:rPr lang="pl-PL" baseline="0"/>
              <a:t> 0.7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L_sas'!$E$3:$E$8</c:f>
              <c:numCache>
                <c:formatCode>General</c:formatCode>
                <c:ptCount val="6"/>
                <c:pt idx="0">
                  <c:v>39.360018563205998</c:v>
                </c:pt>
                <c:pt idx="1">
                  <c:v>163.59007715332493</c:v>
                </c:pt>
                <c:pt idx="2">
                  <c:v>671.58031673470236</c:v>
                </c:pt>
                <c:pt idx="3">
                  <c:v>2720.7612831816145</c:v>
                </c:pt>
                <c:pt idx="4">
                  <c:v>10951.925165212069</c:v>
                </c:pt>
                <c:pt idx="5">
                  <c:v>43945.460725819496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3-491A-A4DC-F924CE76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sąsiedztwa gęstość</a:t>
            </a:r>
            <a:r>
              <a:rPr lang="pl-PL" baseline="0"/>
              <a:t> 0.9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L_sas'!$F$3:$F$8</c:f>
              <c:numCache>
                <c:formatCode>General</c:formatCode>
                <c:ptCount val="6"/>
                <c:pt idx="0">
                  <c:v>50.430023784107682</c:v>
                </c:pt>
                <c:pt idx="1">
                  <c:v>210.33009919713206</c:v>
                </c:pt>
                <c:pt idx="2">
                  <c:v>863.46040723033161</c:v>
                </c:pt>
                <c:pt idx="3">
                  <c:v>3498.121649804933</c:v>
                </c:pt>
                <c:pt idx="4">
                  <c:v>14081.046640986946</c:v>
                </c:pt>
                <c:pt idx="5">
                  <c:v>56501.306647482212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4-43F2-B0D8-42802B372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</a:t>
            </a:r>
            <a:r>
              <a:rPr lang="pl-PL" baseline="0"/>
              <a:t> 0.1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l_kraw'!$B$3:$B$8</c:f>
              <c:numCache>
                <c:formatCode>General</c:formatCode>
                <c:ptCount val="6"/>
                <c:pt idx="0">
                  <c:v>5.2460292050910278</c:v>
                </c:pt>
                <c:pt idx="1">
                  <c:v>22.149901088162117</c:v>
                </c:pt>
                <c:pt idx="2">
                  <c:v>90.931172888244475</c:v>
                </c:pt>
                <c:pt idx="3">
                  <c:v>368.38782862416997</c:v>
                </c:pt>
                <c:pt idx="4">
                  <c:v>1482.8775886390638</c:v>
                </c:pt>
                <c:pt idx="5">
                  <c:v>5950.1629028410234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1-4CC0-9ACA-8CF4A9A9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</a:t>
            </a:r>
            <a:r>
              <a:rPr lang="pl-PL" baseline="0"/>
              <a:t> 0.3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l_kraw'!$C$3:$C$8</c:f>
              <c:numCache>
                <c:formatCode>General</c:formatCode>
                <c:ptCount val="6"/>
                <c:pt idx="0">
                  <c:v>16.320979749172086</c:v>
                </c:pt>
                <c:pt idx="1">
                  <c:v>66.449703264486345</c:v>
                </c:pt>
                <c:pt idx="2">
                  <c:v>272.79351866473343</c:v>
                </c:pt>
                <c:pt idx="3">
                  <c:v>1105.1634858725099</c:v>
                </c:pt>
                <c:pt idx="4">
                  <c:v>4448.6327659171911</c:v>
                </c:pt>
                <c:pt idx="5">
                  <c:v>17850.488708523069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3-4BAE-9410-E106E79B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</a:t>
            </a:r>
            <a:r>
              <a:rPr lang="pl-PL" baseline="0"/>
              <a:t> 0.5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L_sas'!$D$3:$D$8</c:f>
              <c:numCache>
                <c:formatCode>General</c:formatCode>
                <c:ptCount val="6"/>
                <c:pt idx="0">
                  <c:v>28.290013342304309</c:v>
                </c:pt>
                <c:pt idx="1">
                  <c:v>116.85005510951781</c:v>
                </c:pt>
                <c:pt idx="2">
                  <c:v>479.70022623907312</c:v>
                </c:pt>
                <c:pt idx="3">
                  <c:v>1943.4009165582961</c:v>
                </c:pt>
                <c:pt idx="4">
                  <c:v>7822.8036894371917</c:v>
                </c:pt>
                <c:pt idx="5">
                  <c:v>31389.614804156783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8-43DE-B9AF-44CF06D0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</a:t>
            </a:r>
            <a:r>
              <a:rPr lang="pl-PL" baseline="0"/>
              <a:t> 0.7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l_kraw'!$E$3:$E$8</c:f>
              <c:numCache>
                <c:formatCode>General</c:formatCode>
                <c:ptCount val="6"/>
                <c:pt idx="0">
                  <c:v>37.305096569536197</c:v>
                </c:pt>
                <c:pt idx="1">
                  <c:v>155.04930761713482</c:v>
                </c:pt>
                <c:pt idx="2">
                  <c:v>636.51821021771138</c:v>
                </c:pt>
                <c:pt idx="3">
                  <c:v>2578.7148003691896</c:v>
                </c:pt>
                <c:pt idx="4">
                  <c:v>10380.143120473447</c:v>
                </c:pt>
                <c:pt idx="5">
                  <c:v>41651.140319887163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9-4015-B249-8EC6AFB35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0.7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'Kopiec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dane'!$K$12:$K$17</c:f>
              <c:numCache>
                <c:formatCode>0.0000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F-4F07-9930-E61A2A2C2261}"/>
            </c:ext>
          </c:extLst>
        </c:ser>
        <c:ser>
          <c:idx val="1"/>
          <c:order val="1"/>
          <c:tx>
            <c:strRef>
              <c:f>'Kopiec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'Kopiec dane'!$K$22:$K$27</c:f>
              <c:numCache>
                <c:formatCode>General</c:formatCode>
                <c:ptCount val="6"/>
                <c:pt idx="0">
                  <c:v>17.90967333333333</c:v>
                </c:pt>
                <c:pt idx="1">
                  <c:v>74.437079791666662</c:v>
                </c:pt>
                <c:pt idx="2">
                  <c:v>305.58380124999996</c:v>
                </c:pt>
                <c:pt idx="3">
                  <c:v>1238.0061691666665</c:v>
                </c:pt>
                <c:pt idx="4">
                  <c:v>4983.3666049999993</c:v>
                </c:pt>
                <c:pt idx="5">
                  <c:v>19996.150276666664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F-4F07-9930-E61A2A2C2261}"/>
            </c:ext>
          </c:extLst>
        </c:ser>
        <c:ser>
          <c:idx val="2"/>
          <c:order val="2"/>
          <c:tx>
            <c:strRef>
              <c:f>'Kopiec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'Kopiec dane'!$R$12:$R$17</c:f>
              <c:numCache>
                <c:formatCode>General</c:formatCode>
                <c:ptCount val="6"/>
                <c:pt idx="0">
                  <c:v>22.858059999999998</c:v>
                </c:pt>
                <c:pt idx="1">
                  <c:v>95.003811874999997</c:v>
                </c:pt>
                <c:pt idx="2">
                  <c:v>390.01564874999997</c:v>
                </c:pt>
                <c:pt idx="3">
                  <c:v>1580.0633974999998</c:v>
                </c:pt>
                <c:pt idx="4">
                  <c:v>6360.2551949999997</c:v>
                </c:pt>
                <c:pt idx="5">
                  <c:v>25521.023989999998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F-4F07-9930-E61A2A2C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 krawędzi gęstość</a:t>
            </a:r>
            <a:r>
              <a:rPr lang="pl-PL" baseline="0"/>
              <a:t> 0.9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'lista l_kraw'!$F$3:$F$8</c:f>
              <c:numCache>
                <c:formatCode>General</c:formatCode>
                <c:ptCount val="6"/>
                <c:pt idx="0">
                  <c:v>47.79715497971825</c:v>
                </c:pt>
                <c:pt idx="1">
                  <c:v>199.34910979345906</c:v>
                </c:pt>
                <c:pt idx="2">
                  <c:v>818.38055599420034</c:v>
                </c:pt>
                <c:pt idx="3">
                  <c:v>3315.4904576175295</c:v>
                </c:pt>
                <c:pt idx="4">
                  <c:v>13345.898297751575</c:v>
                </c:pt>
                <c:pt idx="5">
                  <c:v>53551.466125569212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2-42DA-8B3E-F0BFF068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dla gęstości 0.9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'Kopiec dane'!$H$10:$L$10</c:f>
              <c:strCache>
                <c:ptCount val="1"/>
                <c:pt idx="0">
                  <c:v>Macierz sąsiedztwa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dane'!$G$12:$G$17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dane'!$L$12:$L$17</c:f>
              <c:numCache>
                <c:formatCode>0.0000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2-4884-BA8C-7B73D3460F24}"/>
            </c:ext>
          </c:extLst>
        </c:ser>
        <c:ser>
          <c:idx val="1"/>
          <c:order val="1"/>
          <c:tx>
            <c:strRef>
              <c:f>'Kopiec dane'!$H$20:$L$20</c:f>
              <c:strCache>
                <c:ptCount val="1"/>
                <c:pt idx="0">
                  <c:v>Lista sąsiedztwa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'Kopiec dane'!$L$22:$L$27</c:f>
              <c:numCache>
                <c:formatCode>General</c:formatCode>
                <c:ptCount val="6"/>
                <c:pt idx="0">
                  <c:v>22.94676895833333</c:v>
                </c:pt>
                <c:pt idx="1">
                  <c:v>95.704816874999977</c:v>
                </c:pt>
                <c:pt idx="2">
                  <c:v>392.89345874999992</c:v>
                </c:pt>
                <c:pt idx="3">
                  <c:v>1591.7222174999997</c:v>
                </c:pt>
                <c:pt idx="4">
                  <c:v>6407.1856349999989</c:v>
                </c:pt>
                <c:pt idx="5">
                  <c:v>25709.336069999998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2-4884-BA8C-7B73D3460F24}"/>
            </c:ext>
          </c:extLst>
        </c:ser>
        <c:ser>
          <c:idx val="2"/>
          <c:order val="2"/>
          <c:tx>
            <c:strRef>
              <c:f>'Kopiec dane'!$O$10:$S$10</c:f>
              <c:strCache>
                <c:ptCount val="1"/>
                <c:pt idx="0">
                  <c:v>Lista krawędzi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'Kopiec dane'!$S$12:$S$17</c:f>
              <c:numCache>
                <c:formatCode>General</c:formatCode>
                <c:ptCount val="6"/>
                <c:pt idx="0">
                  <c:v>29.286889374999998</c:v>
                </c:pt>
                <c:pt idx="1">
                  <c:v>122.147758125</c:v>
                </c:pt>
                <c:pt idx="2">
                  <c:v>501.44869124999997</c:v>
                </c:pt>
                <c:pt idx="3">
                  <c:v>2031.5100825</c:v>
                </c:pt>
                <c:pt idx="4">
                  <c:v>8177.4709649999995</c:v>
                </c:pt>
                <c:pt idx="5">
                  <c:v>32812.745129999996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884-BA8C-7B73D346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496632"/>
        <c:axId val="913502752"/>
      </c:lineChart>
      <c:catAx>
        <c:axId val="91349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wierzchołków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502752"/>
        <c:crosses val="autoZero"/>
        <c:auto val="1"/>
        <c:lblAlgn val="ctr"/>
        <c:lblOffset val="100"/>
        <c:noMultiLvlLbl val="0"/>
      </c:catAx>
      <c:valAx>
        <c:axId val="91350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496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Macierz'!$B$3:$B$8</c:f>
              <c:numCache>
                <c:formatCode>General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0-4E11-BA63-1F2832DD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Macierz'!$C$3:$C$8</c:f>
              <c:numCache>
                <c:formatCode>General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D-4F07-A103-BB03C83F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Macierz'!$B$3:$B$8</c:f>
              <c:numCache>
                <c:formatCode>General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F-4FE1-A2C2-0DF443FF2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 sąsiedztwa gęstość</a:t>
            </a:r>
            <a:r>
              <a:rPr lang="pl-PL" baseline="0"/>
              <a:t> 0.7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Macierz'!$B$3:$B$8</c:f>
              <c:numCache>
                <c:formatCode>General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4-434F-B806-3FAF9169B2C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'Kopiec Macierz'!$A$3:$A$8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</c:numCache>
            </c:numRef>
          </c:cat>
          <c:val>
            <c:numRef>
              <c:f>'Kopiec Macierz'!$B$3:$B$8</c:f>
              <c:numCache>
                <c:formatCode>General</c:formatCode>
                <c:ptCount val="6"/>
                <c:pt idx="0">
                  <c:v>20.1222141723356</c:v>
                </c:pt>
                <c:pt idx="1">
                  <c:v>80.488856689342398</c:v>
                </c:pt>
                <c:pt idx="2">
                  <c:v>321.95542675736959</c:v>
                </c:pt>
                <c:pt idx="3">
                  <c:v>1287.8217070294784</c:v>
                </c:pt>
                <c:pt idx="4">
                  <c:v>5151.2868281179135</c:v>
                </c:pt>
                <c:pt idx="5">
                  <c:v>20605.147312471654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4-434F-B806-3FAF9169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848656"/>
        <c:axId val="778850096"/>
      </c:lineChart>
      <c:catAx>
        <c:axId val="77884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50096"/>
        <c:crosses val="autoZero"/>
        <c:auto val="1"/>
        <c:lblAlgn val="ctr"/>
        <c:lblOffset val="100"/>
        <c:noMultiLvlLbl val="0"/>
      </c:catAx>
      <c:valAx>
        <c:axId val="7788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884865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100012</xdr:colOff>
      <xdr:row>1</xdr:row>
      <xdr:rowOff>71437</xdr:rowOff>
    </xdr:from>
    <xdr:to>
      <xdr:col>28</xdr:col>
      <xdr:colOff>385762</xdr:colOff>
      <xdr:row>15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4E6CC2-1698-3D54-8F5A-196B6FBE9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347662</xdr:colOff>
      <xdr:row>1</xdr:row>
      <xdr:rowOff>71438</xdr:rowOff>
    </xdr:from>
    <xdr:to>
      <xdr:col>36</xdr:col>
      <xdr:colOff>23812</xdr:colOff>
      <xdr:row>15</xdr:row>
      <xdr:rowOff>147638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9BBB05-64DE-4748-AE9D-E5D8EFFA6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102813</xdr:colOff>
      <xdr:row>15</xdr:row>
      <xdr:rowOff>135872</xdr:rowOff>
    </xdr:from>
    <xdr:to>
      <xdr:col>28</xdr:col>
      <xdr:colOff>374276</xdr:colOff>
      <xdr:row>30</xdr:row>
      <xdr:rowOff>21572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606212B-4A6B-401B-8F04-E66EA9ABB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351025</xdr:colOff>
      <xdr:row>15</xdr:row>
      <xdr:rowOff>140605</xdr:rowOff>
    </xdr:from>
    <xdr:to>
      <xdr:col>36</xdr:col>
      <xdr:colOff>26895</xdr:colOff>
      <xdr:row>30</xdr:row>
      <xdr:rowOff>26305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8EC936B-5B03-434A-B92C-C2B8B66ED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474288</xdr:colOff>
      <xdr:row>30</xdr:row>
      <xdr:rowOff>24653</xdr:rowOff>
    </xdr:from>
    <xdr:to>
      <xdr:col>32</xdr:col>
      <xdr:colOff>150158</xdr:colOff>
      <xdr:row>44</xdr:row>
      <xdr:rowOff>100853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AB5C603-391D-4866-8C54-D1BD68190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90487</xdr:rowOff>
    </xdr:from>
    <xdr:to>
      <xdr:col>14</xdr:col>
      <xdr:colOff>352425</xdr:colOff>
      <xdr:row>14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D5DFE74-D3D3-E0F3-C260-BBE678DC8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361950</xdr:colOff>
      <xdr:row>0</xdr:row>
      <xdr:rowOff>85725</xdr:rowOff>
    </xdr:from>
    <xdr:to>
      <xdr:col>22</xdr:col>
      <xdr:colOff>57150</xdr:colOff>
      <xdr:row>14</xdr:row>
      <xdr:rowOff>161925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4A32546-7A75-4C92-B4FF-1F80857B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14</xdr:row>
      <xdr:rowOff>171450</xdr:rowOff>
    </xdr:from>
    <xdr:to>
      <xdr:col>14</xdr:col>
      <xdr:colOff>352425</xdr:colOff>
      <xdr:row>29</xdr:row>
      <xdr:rowOff>57150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D2B5453-8DF9-42E4-9EB2-8B49A253B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361950</xdr:colOff>
      <xdr:row>14</xdr:row>
      <xdr:rowOff>171450</xdr:rowOff>
    </xdr:from>
    <xdr:to>
      <xdr:col>22</xdr:col>
      <xdr:colOff>57150</xdr:colOff>
      <xdr:row>29</xdr:row>
      <xdr:rowOff>57150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5BF226F-2805-482C-8E8E-35B12B7A8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476250</xdr:colOff>
      <xdr:row>29</xdr:row>
      <xdr:rowOff>57150</xdr:rowOff>
    </xdr:from>
    <xdr:to>
      <xdr:col>18</xdr:col>
      <xdr:colOff>171450</xdr:colOff>
      <xdr:row>43</xdr:row>
      <xdr:rowOff>133350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A0E8E3D5-B699-440F-987D-F8EB35E25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133350</xdr:rowOff>
    </xdr:from>
    <xdr:to>
      <xdr:col>16</xdr:col>
      <xdr:colOff>314325</xdr:colOff>
      <xdr:row>15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2BCF737-C2A1-451B-9986-B754F0D82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0</xdr:row>
      <xdr:rowOff>123825</xdr:rowOff>
    </xdr:from>
    <xdr:to>
      <xdr:col>24</xdr:col>
      <xdr:colOff>0</xdr:colOff>
      <xdr:row>15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BA0FA08-688A-436B-8A6B-2EC3E28B2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15</xdr:row>
      <xdr:rowOff>9525</xdr:rowOff>
    </xdr:from>
    <xdr:to>
      <xdr:col>16</xdr:col>
      <xdr:colOff>314325</xdr:colOff>
      <xdr:row>29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3C0EC2F-8026-40E3-9D66-6593B804B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304800</xdr:colOff>
      <xdr:row>15</xdr:row>
      <xdr:rowOff>9525</xdr:rowOff>
    </xdr:from>
    <xdr:to>
      <xdr:col>24</xdr:col>
      <xdr:colOff>0</xdr:colOff>
      <xdr:row>29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C16E2E5-5F2A-4B4E-A11F-65937F69B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29</xdr:row>
      <xdr:rowOff>95250</xdr:rowOff>
    </xdr:from>
    <xdr:to>
      <xdr:col>20</xdr:col>
      <xdr:colOff>171450</xdr:colOff>
      <xdr:row>43</xdr:row>
      <xdr:rowOff>171450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99BD982-C228-405D-A005-97E689062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38100</xdr:rowOff>
    </xdr:from>
    <xdr:to>
      <xdr:col>14</xdr:col>
      <xdr:colOff>314325</xdr:colOff>
      <xdr:row>15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D9D5F7-1EE9-4D7D-ADED-B43F73489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47625</xdr:rowOff>
    </xdr:from>
    <xdr:to>
      <xdr:col>21</xdr:col>
      <xdr:colOff>590550</xdr:colOff>
      <xdr:row>15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3D8C96-4786-4495-9612-0ABEBC36E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15</xdr:row>
      <xdr:rowOff>104775</xdr:rowOff>
    </xdr:from>
    <xdr:to>
      <xdr:col>14</xdr:col>
      <xdr:colOff>314325</xdr:colOff>
      <xdr:row>29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FE7C096-7616-4E96-B974-28AA85A59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15</xdr:row>
      <xdr:rowOff>104775</xdr:rowOff>
    </xdr:from>
    <xdr:to>
      <xdr:col>21</xdr:col>
      <xdr:colOff>590550</xdr:colOff>
      <xdr:row>29</xdr:row>
      <xdr:rowOff>180975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0899390-672F-4BBB-A0DD-10DE5AE4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390525</xdr:colOff>
      <xdr:row>29</xdr:row>
      <xdr:rowOff>171450</xdr:rowOff>
    </xdr:from>
    <xdr:to>
      <xdr:col>18</xdr:col>
      <xdr:colOff>85725</xdr:colOff>
      <xdr:row>44</xdr:row>
      <xdr:rowOff>57150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636A3549-B929-4742-95A4-CD350C1B2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438150</xdr:colOff>
      <xdr:row>5</xdr:row>
      <xdr:rowOff>19050</xdr:rowOff>
    </xdr:from>
    <xdr:to>
      <xdr:col>27</xdr:col>
      <xdr:colOff>133350</xdr:colOff>
      <xdr:row>19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2C8A270-4652-4505-8AFC-B917D331E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133350</xdr:colOff>
      <xdr:row>5</xdr:row>
      <xdr:rowOff>4763</xdr:rowOff>
    </xdr:from>
    <xdr:to>
      <xdr:col>34</xdr:col>
      <xdr:colOff>438150</xdr:colOff>
      <xdr:row>19</xdr:row>
      <xdr:rowOff>80963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9AC445B-D3A6-4ADD-AD03-3152527AC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438150</xdr:colOff>
      <xdr:row>19</xdr:row>
      <xdr:rowOff>71438</xdr:rowOff>
    </xdr:from>
    <xdr:to>
      <xdr:col>27</xdr:col>
      <xdr:colOff>133350</xdr:colOff>
      <xdr:row>33</xdr:row>
      <xdr:rowOff>147638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6BB7A8E-AF35-47E3-95C5-29743C107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133350</xdr:colOff>
      <xdr:row>19</xdr:row>
      <xdr:rowOff>71438</xdr:rowOff>
    </xdr:from>
    <xdr:to>
      <xdr:col>34</xdr:col>
      <xdr:colOff>438150</xdr:colOff>
      <xdr:row>33</xdr:row>
      <xdr:rowOff>147638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5539327-C059-444B-A8B8-38088F5B6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</xdr:colOff>
      <xdr:row>33</xdr:row>
      <xdr:rowOff>147638</xdr:rowOff>
    </xdr:from>
    <xdr:to>
      <xdr:col>30</xdr:col>
      <xdr:colOff>361950</xdr:colOff>
      <xdr:row>48</xdr:row>
      <xdr:rowOff>33338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60FCADF-F710-4C20-B33D-61799750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66675</xdr:rowOff>
    </xdr:from>
    <xdr:to>
      <xdr:col>14</xdr:col>
      <xdr:colOff>304800</xdr:colOff>
      <xdr:row>14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DD296C-A290-4597-9D54-08B43599C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0</xdr:row>
      <xdr:rowOff>66675</xdr:rowOff>
    </xdr:from>
    <xdr:to>
      <xdr:col>21</xdr:col>
      <xdr:colOff>581025</xdr:colOff>
      <xdr:row>14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D0D8DCB-33A1-4768-BF61-98B5C6928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14</xdr:row>
      <xdr:rowOff>123825</xdr:rowOff>
    </xdr:from>
    <xdr:to>
      <xdr:col>14</xdr:col>
      <xdr:colOff>314325</xdr:colOff>
      <xdr:row>29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2ADE40-9852-4A68-A603-BEED7BAC9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276225</xdr:colOff>
      <xdr:row>14</xdr:row>
      <xdr:rowOff>123825</xdr:rowOff>
    </xdr:from>
    <xdr:to>
      <xdr:col>21</xdr:col>
      <xdr:colOff>581025</xdr:colOff>
      <xdr:row>29</xdr:row>
      <xdr:rowOff>9525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122160A-0A71-45DE-AFEB-864E4F62B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</xdr:colOff>
      <xdr:row>29</xdr:row>
      <xdr:rowOff>9525</xdr:rowOff>
    </xdr:from>
    <xdr:to>
      <xdr:col>18</xdr:col>
      <xdr:colOff>323850</xdr:colOff>
      <xdr:row>43</xdr:row>
      <xdr:rowOff>85725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2A09A66-9134-4B4D-8B0E-FF3C8FA12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21981</xdr:colOff>
      <xdr:row>1</xdr:row>
      <xdr:rowOff>102577</xdr:rowOff>
    </xdr:from>
    <xdr:to>
      <xdr:col>15</xdr:col>
      <xdr:colOff>331177</xdr:colOff>
      <xdr:row>16</xdr:row>
      <xdr:rowOff>2198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C9633E-347A-440C-A887-DA6622965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326048</xdr:colOff>
      <xdr:row>1</xdr:row>
      <xdr:rowOff>116498</xdr:rowOff>
    </xdr:from>
    <xdr:to>
      <xdr:col>23</xdr:col>
      <xdr:colOff>21248</xdr:colOff>
      <xdr:row>16</xdr:row>
      <xdr:rowOff>2198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500F885-553D-40A2-96F1-BC559F3A8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14655</xdr:colOff>
      <xdr:row>15</xdr:row>
      <xdr:rowOff>183905</xdr:rowOff>
    </xdr:from>
    <xdr:to>
      <xdr:col>15</xdr:col>
      <xdr:colOff>328247</xdr:colOff>
      <xdr:row>30</xdr:row>
      <xdr:rowOff>69605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6CDE290-8FA7-4D83-84B7-E7A9BEC42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328246</xdr:colOff>
      <xdr:row>15</xdr:row>
      <xdr:rowOff>179510</xdr:rowOff>
    </xdr:from>
    <xdr:to>
      <xdr:col>23</xdr:col>
      <xdr:colOff>24912</xdr:colOff>
      <xdr:row>30</xdr:row>
      <xdr:rowOff>65210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A0A6932-4884-40C8-B54F-6BED503DC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188301</xdr:colOff>
      <xdr:row>30</xdr:row>
      <xdr:rowOff>57881</xdr:rowOff>
    </xdr:from>
    <xdr:to>
      <xdr:col>19</xdr:col>
      <xdr:colOff>493101</xdr:colOff>
      <xdr:row>44</xdr:row>
      <xdr:rowOff>134081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18B21F6-D58C-4989-B4E8-3A0089E6B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15</xdr:col>
      <xdr:colOff>304800</xdr:colOff>
      <xdr:row>15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14CA5C-668E-4094-81E1-D27D4AD61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</xdr:row>
      <xdr:rowOff>9525</xdr:rowOff>
    </xdr:from>
    <xdr:to>
      <xdr:col>22</xdr:col>
      <xdr:colOff>600075</xdr:colOff>
      <xdr:row>15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289D0DC-F846-465F-B859-E41C7812F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7455</xdr:colOff>
      <xdr:row>15</xdr:row>
      <xdr:rowOff>48039</xdr:rowOff>
    </xdr:from>
    <xdr:to>
      <xdr:col>15</xdr:col>
      <xdr:colOff>296103</xdr:colOff>
      <xdr:row>29</xdr:row>
      <xdr:rowOff>124239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0002E52-11B0-48A9-A7EC-74D6E012D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296517</xdr:colOff>
      <xdr:row>15</xdr:row>
      <xdr:rowOff>40585</xdr:rowOff>
    </xdr:from>
    <xdr:to>
      <xdr:col>22</xdr:col>
      <xdr:colOff>604630</xdr:colOff>
      <xdr:row>29</xdr:row>
      <xdr:rowOff>116785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4CC486C-8D49-40CA-A8FE-99AACA7C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248479</xdr:colOff>
      <xdr:row>29</xdr:row>
      <xdr:rowOff>110158</xdr:rowOff>
    </xdr:from>
    <xdr:to>
      <xdr:col>19</xdr:col>
      <xdr:colOff>553279</xdr:colOff>
      <xdr:row>43</xdr:row>
      <xdr:rowOff>186358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B9F28C-4F6E-4612-8734-5F4D2A5F5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37C5-5661-4D4A-BA50-6AB46F07DA2A}">
  <dimension ref="A1:AK50"/>
  <sheetViews>
    <sheetView tabSelected="1" topLeftCell="H1" zoomScale="85" zoomScaleNormal="85" workbookViewId="0">
      <selection activeCell="AL39" sqref="AL39"/>
    </sheetView>
  </sheetViews>
  <sheetFormatPr defaultRowHeight="15" x14ac:dyDescent="0.25"/>
  <cols>
    <col min="7" max="7" width="19.28515625" bestFit="1" customWidth="1"/>
    <col min="8" max="8" width="14.7109375" bestFit="1" customWidth="1"/>
    <col min="9" max="12" width="12" bestFit="1" customWidth="1"/>
    <col min="13" max="13" width="10.42578125" bestFit="1" customWidth="1"/>
    <col min="14" max="14" width="19.28515625" bestFit="1" customWidth="1"/>
    <col min="15" max="15" width="9.5703125" bestFit="1" customWidth="1"/>
    <col min="16" max="19" width="10.5703125" bestFit="1" customWidth="1"/>
  </cols>
  <sheetData>
    <row r="1" spans="1:37" x14ac:dyDescent="0.25">
      <c r="A1">
        <v>0.20122214172335601</v>
      </c>
      <c r="B1">
        <v>0.55967729166666658</v>
      </c>
      <c r="C1">
        <v>0.71431437499999995</v>
      </c>
      <c r="G1" t="s">
        <v>3</v>
      </c>
      <c r="H1" t="s">
        <v>4</v>
      </c>
      <c r="I1" t="s">
        <v>5</v>
      </c>
      <c r="J1" t="s">
        <v>9</v>
      </c>
      <c r="K1" t="s">
        <v>8</v>
      </c>
      <c r="L1" t="s">
        <v>7</v>
      </c>
      <c r="M1" t="s">
        <v>6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1:37" x14ac:dyDescent="0.25">
      <c r="A2" t="s">
        <v>0</v>
      </c>
      <c r="B2" t="s">
        <v>1</v>
      </c>
      <c r="C2" t="s">
        <v>2</v>
      </c>
      <c r="G2">
        <v>10</v>
      </c>
      <c r="H2">
        <f>(G2*(G2-1))/2</f>
        <v>45</v>
      </c>
      <c r="I2" s="1">
        <f>H2*0.1</f>
        <v>4.5</v>
      </c>
      <c r="J2" s="1">
        <v>14</v>
      </c>
      <c r="K2" s="1">
        <v>23</v>
      </c>
      <c r="L2" s="1">
        <v>32</v>
      </c>
      <c r="M2" s="1">
        <v>41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spans="1:37" x14ac:dyDescent="0.25">
      <c r="G3">
        <v>20</v>
      </c>
      <c r="H3">
        <f t="shared" ref="H3:H7" si="0">(G3*(G3-1))/2</f>
        <v>190</v>
      </c>
      <c r="I3">
        <f t="shared" ref="I3:I7" si="1">H3*0.1</f>
        <v>19</v>
      </c>
      <c r="J3">
        <f t="shared" ref="J3:J7" si="2">$H3*0.3</f>
        <v>57</v>
      </c>
      <c r="K3">
        <f t="shared" ref="K3:K6" si="3">$H3*0.5</f>
        <v>95</v>
      </c>
      <c r="L3">
        <f t="shared" ref="L3:L7" si="4">$H3*0.7</f>
        <v>133</v>
      </c>
      <c r="M3">
        <f t="shared" ref="M3:M7" si="5">$H3*0.9</f>
        <v>171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x14ac:dyDescent="0.25">
      <c r="G4">
        <v>40</v>
      </c>
      <c r="H4">
        <f t="shared" si="0"/>
        <v>780</v>
      </c>
      <c r="I4">
        <f t="shared" si="1"/>
        <v>78</v>
      </c>
      <c r="J4">
        <f t="shared" si="2"/>
        <v>234</v>
      </c>
      <c r="K4">
        <f t="shared" si="3"/>
        <v>390</v>
      </c>
      <c r="L4">
        <f t="shared" si="4"/>
        <v>546</v>
      </c>
      <c r="M4">
        <f t="shared" si="5"/>
        <v>702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x14ac:dyDescent="0.25">
      <c r="G5">
        <v>80</v>
      </c>
      <c r="H5">
        <f t="shared" si="0"/>
        <v>3160</v>
      </c>
      <c r="I5">
        <f t="shared" si="1"/>
        <v>316</v>
      </c>
      <c r="J5">
        <f t="shared" si="2"/>
        <v>948</v>
      </c>
      <c r="K5">
        <f t="shared" si="3"/>
        <v>1580</v>
      </c>
      <c r="L5">
        <f t="shared" si="4"/>
        <v>2212</v>
      </c>
      <c r="M5">
        <f t="shared" si="5"/>
        <v>2844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x14ac:dyDescent="0.25">
      <c r="G6">
        <v>160</v>
      </c>
      <c r="H6">
        <f t="shared" si="0"/>
        <v>12720</v>
      </c>
      <c r="I6">
        <f t="shared" si="1"/>
        <v>1272</v>
      </c>
      <c r="J6">
        <f t="shared" si="2"/>
        <v>3816</v>
      </c>
      <c r="K6">
        <f t="shared" si="3"/>
        <v>6360</v>
      </c>
      <c r="L6">
        <f t="shared" si="4"/>
        <v>8904</v>
      </c>
      <c r="M6">
        <f t="shared" si="5"/>
        <v>11448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x14ac:dyDescent="0.25">
      <c r="G7">
        <v>320</v>
      </c>
      <c r="H7">
        <f t="shared" si="0"/>
        <v>51040</v>
      </c>
      <c r="I7">
        <f t="shared" si="1"/>
        <v>5104</v>
      </c>
      <c r="J7">
        <f t="shared" si="2"/>
        <v>15312</v>
      </c>
      <c r="K7">
        <f>$H7*0.5</f>
        <v>25520</v>
      </c>
      <c r="L7">
        <f t="shared" si="4"/>
        <v>35728</v>
      </c>
      <c r="M7">
        <f t="shared" si="5"/>
        <v>45936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x14ac:dyDescent="0.25"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x14ac:dyDescent="0.25"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x14ac:dyDescent="0.25">
      <c r="H10" s="3" t="s">
        <v>10</v>
      </c>
      <c r="I10" s="3"/>
      <c r="J10" s="3"/>
      <c r="K10" s="3"/>
      <c r="L10" s="3"/>
      <c r="O10" s="3" t="s">
        <v>17</v>
      </c>
      <c r="P10" s="3"/>
      <c r="Q10" s="3"/>
      <c r="R10" s="3"/>
      <c r="S10" s="3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x14ac:dyDescent="0.25">
      <c r="G11" t="s">
        <v>3</v>
      </c>
      <c r="H11" t="s">
        <v>11</v>
      </c>
      <c r="I11" t="s">
        <v>12</v>
      </c>
      <c r="J11" t="s">
        <v>13</v>
      </c>
      <c r="K11" t="s">
        <v>14</v>
      </c>
      <c r="L11" t="s">
        <v>15</v>
      </c>
      <c r="N11" t="s">
        <v>3</v>
      </c>
      <c r="O11" t="s">
        <v>11</v>
      </c>
      <c r="P11" t="s">
        <v>12</v>
      </c>
      <c r="Q11" t="s">
        <v>13</v>
      </c>
      <c r="R11" t="s">
        <v>14</v>
      </c>
      <c r="S11" t="s">
        <v>15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x14ac:dyDescent="0.25">
      <c r="G12">
        <v>10</v>
      </c>
      <c r="H12" s="2">
        <f>$A$1*($G$12*$G$12)</f>
        <v>20.1222141723356</v>
      </c>
      <c r="I12" s="2">
        <f t="shared" ref="I12:L12" si="6">$A$1*($G$12*$G$12)</f>
        <v>20.1222141723356</v>
      </c>
      <c r="J12" s="2">
        <f t="shared" si="6"/>
        <v>20.1222141723356</v>
      </c>
      <c r="K12" s="2">
        <f t="shared" si="6"/>
        <v>20.1222141723356</v>
      </c>
      <c r="L12" s="2">
        <f t="shared" si="6"/>
        <v>20.1222141723356</v>
      </c>
      <c r="N12">
        <v>10</v>
      </c>
      <c r="O12" s="2">
        <f>$C$1*(I2)</f>
        <v>3.2144146874999997</v>
      </c>
      <c r="P12" s="2">
        <f t="shared" ref="P12:S12" si="7">$C$1*(J2)</f>
        <v>10.000401249999999</v>
      </c>
      <c r="Q12" s="2">
        <f t="shared" si="7"/>
        <v>16.429230624999999</v>
      </c>
      <c r="R12" s="2">
        <f t="shared" si="7"/>
        <v>22.858059999999998</v>
      </c>
      <c r="S12" s="2">
        <f t="shared" si="7"/>
        <v>29.286889374999998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x14ac:dyDescent="0.25">
      <c r="G13">
        <v>20</v>
      </c>
      <c r="H13" s="2">
        <f>$A$1*($G13*$G13)</f>
        <v>80.488856689342398</v>
      </c>
      <c r="I13" s="2">
        <f t="shared" ref="I13:L13" si="8">$A$1*($G13*$G13)</f>
        <v>80.488856689342398</v>
      </c>
      <c r="J13" s="2">
        <f t="shared" si="8"/>
        <v>80.488856689342398</v>
      </c>
      <c r="K13" s="2">
        <f t="shared" si="8"/>
        <v>80.488856689342398</v>
      </c>
      <c r="L13" s="2">
        <f t="shared" si="8"/>
        <v>80.488856689342398</v>
      </c>
      <c r="N13">
        <v>20</v>
      </c>
      <c r="O13" s="2">
        <f t="shared" ref="O13:O17" si="9">$C$1*(I3)</f>
        <v>13.571973125</v>
      </c>
      <c r="P13" s="2">
        <f t="shared" ref="P13:P17" si="10">$C$1*(J3)</f>
        <v>40.715919374999999</v>
      </c>
      <c r="Q13" s="2">
        <f t="shared" ref="Q13:Q17" si="11">$C$1*(K3)</f>
        <v>67.859865624999998</v>
      </c>
      <c r="R13" s="2">
        <f t="shared" ref="R13:R17" si="12">$C$1*(L3)</f>
        <v>95.003811874999997</v>
      </c>
      <c r="S13" s="2">
        <f t="shared" ref="S13:S17" si="13">$C$1*(M3)</f>
        <v>122.147758125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x14ac:dyDescent="0.25">
      <c r="G14">
        <v>40</v>
      </c>
      <c r="H14" s="2">
        <f t="shared" ref="H14:L17" si="14">$A$1*($G14*$G14)</f>
        <v>321.95542675736959</v>
      </c>
      <c r="I14" s="2">
        <f t="shared" si="14"/>
        <v>321.95542675736959</v>
      </c>
      <c r="J14" s="2">
        <f t="shared" si="14"/>
        <v>321.95542675736959</v>
      </c>
      <c r="K14" s="2">
        <f t="shared" si="14"/>
        <v>321.95542675736959</v>
      </c>
      <c r="L14" s="2">
        <f t="shared" si="14"/>
        <v>321.95542675736959</v>
      </c>
      <c r="N14">
        <v>40</v>
      </c>
      <c r="O14" s="2">
        <f t="shared" si="9"/>
        <v>55.716521249999992</v>
      </c>
      <c r="P14" s="2">
        <f t="shared" si="10"/>
        <v>167.14956375</v>
      </c>
      <c r="Q14" s="2">
        <f t="shared" si="11"/>
        <v>278.58260624999997</v>
      </c>
      <c r="R14" s="2">
        <f t="shared" si="12"/>
        <v>390.01564874999997</v>
      </c>
      <c r="S14" s="2">
        <f t="shared" si="13"/>
        <v>501.44869124999997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x14ac:dyDescent="0.25">
      <c r="G15">
        <v>80</v>
      </c>
      <c r="H15" s="2">
        <f t="shared" si="14"/>
        <v>1287.8217070294784</v>
      </c>
      <c r="I15" s="2">
        <f t="shared" si="14"/>
        <v>1287.8217070294784</v>
      </c>
      <c r="J15" s="2">
        <f t="shared" si="14"/>
        <v>1287.8217070294784</v>
      </c>
      <c r="K15" s="2">
        <f t="shared" si="14"/>
        <v>1287.8217070294784</v>
      </c>
      <c r="L15" s="2">
        <f t="shared" si="14"/>
        <v>1287.8217070294784</v>
      </c>
      <c r="N15">
        <v>80</v>
      </c>
      <c r="O15" s="2">
        <f t="shared" si="9"/>
        <v>225.72334249999997</v>
      </c>
      <c r="P15" s="2">
        <f t="shared" si="10"/>
        <v>677.17002749999995</v>
      </c>
      <c r="Q15" s="2">
        <f t="shared" si="11"/>
        <v>1128.6167124999999</v>
      </c>
      <c r="R15" s="2">
        <f t="shared" si="12"/>
        <v>1580.0633974999998</v>
      </c>
      <c r="S15" s="2">
        <f t="shared" si="13"/>
        <v>2031.5100825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x14ac:dyDescent="0.25">
      <c r="G16">
        <v>160</v>
      </c>
      <c r="H16" s="2">
        <f t="shared" si="14"/>
        <v>5151.2868281179135</v>
      </c>
      <c r="I16" s="2">
        <f t="shared" si="14"/>
        <v>5151.2868281179135</v>
      </c>
      <c r="J16" s="2">
        <f t="shared" si="14"/>
        <v>5151.2868281179135</v>
      </c>
      <c r="K16" s="2">
        <f t="shared" si="14"/>
        <v>5151.2868281179135</v>
      </c>
      <c r="L16" s="2">
        <f t="shared" si="14"/>
        <v>5151.2868281179135</v>
      </c>
      <c r="N16">
        <v>160</v>
      </c>
      <c r="O16" s="2">
        <f t="shared" si="9"/>
        <v>908.6078849999999</v>
      </c>
      <c r="P16" s="2">
        <f t="shared" si="10"/>
        <v>2725.8236549999997</v>
      </c>
      <c r="Q16" s="2">
        <f t="shared" si="11"/>
        <v>4543.0394249999999</v>
      </c>
      <c r="R16" s="2">
        <f t="shared" si="12"/>
        <v>6360.2551949999997</v>
      </c>
      <c r="S16" s="2">
        <f t="shared" si="13"/>
        <v>8177.4709649999995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7:37" x14ac:dyDescent="0.25">
      <c r="G17">
        <v>320</v>
      </c>
      <c r="H17" s="2">
        <f t="shared" si="14"/>
        <v>20605.147312471654</v>
      </c>
      <c r="I17" s="2">
        <f t="shared" si="14"/>
        <v>20605.147312471654</v>
      </c>
      <c r="J17" s="2">
        <f t="shared" si="14"/>
        <v>20605.147312471654</v>
      </c>
      <c r="K17" s="2">
        <f t="shared" si="14"/>
        <v>20605.147312471654</v>
      </c>
      <c r="L17" s="2">
        <f t="shared" si="14"/>
        <v>20605.147312471654</v>
      </c>
      <c r="N17">
        <v>320</v>
      </c>
      <c r="O17" s="2">
        <f t="shared" si="9"/>
        <v>3645.8605699999998</v>
      </c>
      <c r="P17" s="2">
        <f t="shared" si="10"/>
        <v>10937.581709999999</v>
      </c>
      <c r="Q17" s="2">
        <f t="shared" si="11"/>
        <v>18229.30285</v>
      </c>
      <c r="R17" s="2">
        <f t="shared" si="12"/>
        <v>25521.023989999998</v>
      </c>
      <c r="S17" s="2">
        <f t="shared" si="13"/>
        <v>32812.745129999996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7:37" x14ac:dyDescent="0.25"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7:37" x14ac:dyDescent="0.25"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7:37" x14ac:dyDescent="0.25">
      <c r="H20" s="3" t="s">
        <v>16</v>
      </c>
      <c r="I20" s="3"/>
      <c r="J20" s="3"/>
      <c r="K20" s="3"/>
      <c r="L20" s="3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7:37" x14ac:dyDescent="0.25">
      <c r="G21" t="s">
        <v>3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7:37" x14ac:dyDescent="0.25">
      <c r="G22">
        <v>10</v>
      </c>
      <c r="H22">
        <f>$B$1*(I2)</f>
        <v>2.5185478124999996</v>
      </c>
      <c r="I22">
        <f t="shared" ref="I22:L22" si="15">$B$1*(J2)</f>
        <v>7.8354820833333321</v>
      </c>
      <c r="J22">
        <f t="shared" si="15"/>
        <v>12.872577708333331</v>
      </c>
      <c r="K22">
        <f t="shared" si="15"/>
        <v>17.90967333333333</v>
      </c>
      <c r="L22">
        <f t="shared" si="15"/>
        <v>22.94676895833333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7:37" x14ac:dyDescent="0.25">
      <c r="G23">
        <v>20</v>
      </c>
      <c r="H23">
        <f t="shared" ref="H23:L27" si="16">$B$1*(I3)</f>
        <v>10.633868541666665</v>
      </c>
      <c r="I23">
        <f t="shared" si="16"/>
        <v>31.901605624999995</v>
      </c>
      <c r="J23">
        <f t="shared" si="16"/>
        <v>53.169342708333325</v>
      </c>
      <c r="K23">
        <f t="shared" si="16"/>
        <v>74.437079791666662</v>
      </c>
      <c r="L23">
        <f t="shared" si="16"/>
        <v>95.704816874999977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7:37" x14ac:dyDescent="0.25">
      <c r="G24">
        <v>40</v>
      </c>
      <c r="H24">
        <f t="shared" si="16"/>
        <v>43.654828749999993</v>
      </c>
      <c r="I24">
        <f t="shared" si="16"/>
        <v>130.96448624999999</v>
      </c>
      <c r="J24">
        <f t="shared" si="16"/>
        <v>218.27414374999995</v>
      </c>
      <c r="K24">
        <f t="shared" si="16"/>
        <v>305.58380124999996</v>
      </c>
      <c r="L24">
        <f t="shared" si="16"/>
        <v>392.89345874999992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7:37" x14ac:dyDescent="0.25">
      <c r="G25">
        <v>80</v>
      </c>
      <c r="H25">
        <f t="shared" si="16"/>
        <v>176.85802416666664</v>
      </c>
      <c r="I25">
        <f t="shared" si="16"/>
        <v>530.57407249999994</v>
      </c>
      <c r="J25">
        <f t="shared" si="16"/>
        <v>884.29012083333316</v>
      </c>
      <c r="K25">
        <f t="shared" si="16"/>
        <v>1238.0061691666665</v>
      </c>
      <c r="L25">
        <f t="shared" si="16"/>
        <v>1591.7222174999997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7:37" x14ac:dyDescent="0.25">
      <c r="G26">
        <v>160</v>
      </c>
      <c r="H26">
        <f t="shared" si="16"/>
        <v>711.90951499999983</v>
      </c>
      <c r="I26">
        <f t="shared" si="16"/>
        <v>2135.7285449999995</v>
      </c>
      <c r="J26">
        <f t="shared" si="16"/>
        <v>3559.5475749999996</v>
      </c>
      <c r="K26">
        <f t="shared" si="16"/>
        <v>4983.3666049999993</v>
      </c>
      <c r="L26">
        <f t="shared" si="16"/>
        <v>6407.1856349999989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7:37" x14ac:dyDescent="0.25">
      <c r="G27">
        <v>320</v>
      </c>
      <c r="H27">
        <f t="shared" si="16"/>
        <v>2856.5928966666661</v>
      </c>
      <c r="I27">
        <f t="shared" si="16"/>
        <v>8569.7786899999992</v>
      </c>
      <c r="J27">
        <f t="shared" si="16"/>
        <v>14282.964483333331</v>
      </c>
      <c r="K27">
        <f t="shared" si="16"/>
        <v>19996.150276666664</v>
      </c>
      <c r="L27">
        <f t="shared" si="16"/>
        <v>25709.336069999998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7:37" x14ac:dyDescent="0.25"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7:37" x14ac:dyDescent="0.25"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7:37" x14ac:dyDescent="0.25"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7:37" x14ac:dyDescent="0.25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7:37" x14ac:dyDescent="0.25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21:37" x14ac:dyDescent="0.25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21:37" x14ac:dyDescent="0.25"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21:37" x14ac:dyDescent="0.25"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21:37" x14ac:dyDescent="0.25"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21:37" x14ac:dyDescent="0.25"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21:37" x14ac:dyDescent="0.25"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21:37" x14ac:dyDescent="0.25"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21:37" x14ac:dyDescent="0.25"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1:37" x14ac:dyDescent="0.25"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1:37" x14ac:dyDescent="0.25"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1:37" x14ac:dyDescent="0.25"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1:37" x14ac:dyDescent="0.25"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1:37" x14ac:dyDescent="0.25"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1:37" x14ac:dyDescent="0.25"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1:37" x14ac:dyDescent="0.25"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1:37" x14ac:dyDescent="0.25"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21:37" x14ac:dyDescent="0.25"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21:37" x14ac:dyDescent="0.25"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</sheetData>
  <mergeCells count="3">
    <mergeCell ref="H10:L10"/>
    <mergeCell ref="H20:L20"/>
    <mergeCell ref="O10:S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08F9-425F-4B01-972D-E6548093E0C5}">
  <dimension ref="A1:W49"/>
  <sheetViews>
    <sheetView zoomScale="85" zoomScaleNormal="85" workbookViewId="0">
      <selection activeCell="AA42" sqref="AA42"/>
    </sheetView>
  </sheetViews>
  <sheetFormatPr defaultRowHeight="15" x14ac:dyDescent="0.25"/>
  <cols>
    <col min="1" max="1" width="19.28515625" bestFit="1" customWidth="1"/>
    <col min="2" max="2" width="18.28515625" bestFit="1" customWidth="1"/>
    <col min="3" max="6" width="12" bestFit="1" customWidth="1"/>
  </cols>
  <sheetData>
    <row r="1" spans="1:23" x14ac:dyDescent="0.25">
      <c r="B1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t="s">
        <v>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>
        <v>10</v>
      </c>
      <c r="B3">
        <v>20.1222141723356</v>
      </c>
      <c r="C3">
        <v>20.1222141723356</v>
      </c>
      <c r="D3">
        <v>20.1222141723356</v>
      </c>
      <c r="E3">
        <v>20.1222141723356</v>
      </c>
      <c r="F3">
        <v>20.1222141723356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>
        <v>20</v>
      </c>
      <c r="B4">
        <v>80.488856689342398</v>
      </c>
      <c r="C4">
        <v>80.488856689342398</v>
      </c>
      <c r="D4">
        <v>80.488856689342398</v>
      </c>
      <c r="E4">
        <v>80.488856689342398</v>
      </c>
      <c r="F4">
        <v>80.488856689342398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>
        <v>40</v>
      </c>
      <c r="B5">
        <v>321.95542675736959</v>
      </c>
      <c r="C5">
        <v>321.95542675736959</v>
      </c>
      <c r="D5">
        <v>321.95542675736959</v>
      </c>
      <c r="E5">
        <v>321.95542675736959</v>
      </c>
      <c r="F5">
        <v>321.95542675736959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>
        <v>80</v>
      </c>
      <c r="B6">
        <v>1287.8217070294784</v>
      </c>
      <c r="C6">
        <v>1287.8217070294784</v>
      </c>
      <c r="D6">
        <v>1287.8217070294784</v>
      </c>
      <c r="E6">
        <v>1287.8217070294784</v>
      </c>
      <c r="F6">
        <v>1287.8217070294784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>
        <v>160</v>
      </c>
      <c r="B7">
        <v>5151.2868281179135</v>
      </c>
      <c r="C7">
        <v>5151.2868281179135</v>
      </c>
      <c r="D7">
        <v>5151.2868281179135</v>
      </c>
      <c r="E7">
        <v>5151.2868281179135</v>
      </c>
      <c r="F7">
        <v>5151.2868281179135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>
        <v>320</v>
      </c>
      <c r="B8">
        <v>20605.147312471654</v>
      </c>
      <c r="C8">
        <v>20605.147312471654</v>
      </c>
      <c r="D8">
        <v>20605.147312471654</v>
      </c>
      <c r="E8">
        <v>20605.147312471654</v>
      </c>
      <c r="F8">
        <v>20605.147312471654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7:23" x14ac:dyDescent="0.25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7:23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7:23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7:23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7:23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7:23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7:23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7:23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7:23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7:23" x14ac:dyDescent="0.25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7:23" x14ac:dyDescent="0.25"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7:23" x14ac:dyDescent="0.25"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7:23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7:23" x14ac:dyDescent="0.25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7:23" x14ac:dyDescent="0.25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7:23" x14ac:dyDescent="0.25"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7:23" x14ac:dyDescent="0.25"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7:23" x14ac:dyDescent="0.25"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7:23" x14ac:dyDescent="0.25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7:23" x14ac:dyDescent="0.25"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7:23" x14ac:dyDescent="0.25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7:23" x14ac:dyDescent="0.25"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7:23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7:23" x14ac:dyDescent="0.25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7:23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7:23" x14ac:dyDescent="0.25"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7:23" x14ac:dyDescent="0.25"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7:23" x14ac:dyDescent="0.25"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7:23" x14ac:dyDescent="0.25"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7:23" x14ac:dyDescent="0.25"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7:23" x14ac:dyDescent="0.25"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7:23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7:23" x14ac:dyDescent="0.25"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5980-AD27-407A-A16A-DADF47E6CD98}">
  <dimension ref="A1:Y46"/>
  <sheetViews>
    <sheetView zoomScale="85" zoomScaleNormal="85" workbookViewId="0">
      <selection activeCell="N55" sqref="N55"/>
    </sheetView>
  </sheetViews>
  <sheetFormatPr defaultRowHeight="15" x14ac:dyDescent="0.25"/>
  <cols>
    <col min="2" max="2" width="15.28515625" bestFit="1" customWidth="1"/>
    <col min="3" max="6" width="12" bestFit="1" customWidth="1"/>
  </cols>
  <sheetData>
    <row r="1" spans="1:25" x14ac:dyDescent="0.25">
      <c r="B1" t="s">
        <v>16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t="s">
        <v>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5">
      <c r="A3">
        <v>10</v>
      </c>
      <c r="B3">
        <v>2.5185478124999996</v>
      </c>
      <c r="C3">
        <v>7.8354820833333321</v>
      </c>
      <c r="D3">
        <v>12.872577708333331</v>
      </c>
      <c r="E3">
        <v>17.90967333333333</v>
      </c>
      <c r="F3">
        <v>22.94676895833333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5">
      <c r="A4">
        <v>20</v>
      </c>
      <c r="B4">
        <v>10.633868541666665</v>
      </c>
      <c r="C4">
        <v>31.901605624999995</v>
      </c>
      <c r="D4">
        <v>53.169342708333325</v>
      </c>
      <c r="E4">
        <v>74.437079791666662</v>
      </c>
      <c r="F4">
        <v>95.704816874999977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5">
      <c r="A5">
        <v>40</v>
      </c>
      <c r="B5">
        <v>43.654828749999993</v>
      </c>
      <c r="C5">
        <v>130.96448624999999</v>
      </c>
      <c r="D5">
        <v>218.27414374999995</v>
      </c>
      <c r="E5">
        <v>305.58380124999996</v>
      </c>
      <c r="F5">
        <v>392.89345874999992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5">
      <c r="A6">
        <v>80</v>
      </c>
      <c r="B6">
        <v>176.85802416666664</v>
      </c>
      <c r="C6">
        <v>530.57407249999994</v>
      </c>
      <c r="D6">
        <v>884.29012083333316</v>
      </c>
      <c r="E6">
        <v>1238.0061691666665</v>
      </c>
      <c r="F6">
        <v>1591.7222174999997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5">
      <c r="A7">
        <v>160</v>
      </c>
      <c r="B7">
        <v>711.90951499999983</v>
      </c>
      <c r="C7">
        <v>2135.7285449999995</v>
      </c>
      <c r="D7">
        <v>3559.5475749999996</v>
      </c>
      <c r="E7">
        <v>4983.3666049999993</v>
      </c>
      <c r="F7">
        <v>6407.1856349999989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5">
      <c r="A8">
        <v>320</v>
      </c>
      <c r="B8">
        <v>2856.5928966666661</v>
      </c>
      <c r="C8">
        <v>8569.7786899999992</v>
      </c>
      <c r="D8">
        <v>14282.964483333331</v>
      </c>
      <c r="E8">
        <v>19996.150276666664</v>
      </c>
      <c r="F8">
        <v>25709.336069999998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5"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5"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9:25" x14ac:dyDescent="0.25"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9:25" x14ac:dyDescent="0.25"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9:25" x14ac:dyDescent="0.25"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9:25" x14ac:dyDescent="0.25"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9:25" x14ac:dyDescent="0.25"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9:25" x14ac:dyDescent="0.25"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9:25" x14ac:dyDescent="0.25"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9:25" x14ac:dyDescent="0.25"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9:25" x14ac:dyDescent="0.25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9:25" x14ac:dyDescent="0.25"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9:25" x14ac:dyDescent="0.25"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9:25" x14ac:dyDescent="0.25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9:25" x14ac:dyDescent="0.25"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9:25" x14ac:dyDescent="0.25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9:25" x14ac:dyDescent="0.25"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9:25" x14ac:dyDescent="0.25"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9:25" x14ac:dyDescent="0.25"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9:25" x14ac:dyDescent="0.25"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9:25" x14ac:dyDescent="0.25"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9:25" x14ac:dyDescent="0.25"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9:25" x14ac:dyDescent="0.25"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9:25" x14ac:dyDescent="0.25"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9:25" x14ac:dyDescent="0.25"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9:25" x14ac:dyDescent="0.25"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9:25" x14ac:dyDescent="0.25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9:25" x14ac:dyDescent="0.25"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9:25" x14ac:dyDescent="0.25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9:25" x14ac:dyDescent="0.25"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9:25" x14ac:dyDescent="0.25"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9:25" x14ac:dyDescent="0.25"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A168-383C-413D-84D7-54A6995056C0}">
  <dimension ref="A1:W48"/>
  <sheetViews>
    <sheetView zoomScale="85" zoomScaleNormal="85" workbookViewId="0">
      <selection activeCell="Y38" sqref="Y38"/>
    </sheetView>
  </sheetViews>
  <sheetFormatPr defaultRowHeight="15" x14ac:dyDescent="0.25"/>
  <cols>
    <col min="2" max="2" width="13.42578125" bestFit="1" customWidth="1"/>
    <col min="3" max="6" width="12" bestFit="1" customWidth="1"/>
  </cols>
  <sheetData>
    <row r="1" spans="1:23" x14ac:dyDescent="0.25">
      <c r="B1" t="s">
        <v>17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t="s">
        <v>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>
        <v>10</v>
      </c>
      <c r="B3">
        <v>3.2144146874999997</v>
      </c>
      <c r="C3">
        <v>10.000401249999999</v>
      </c>
      <c r="D3">
        <v>16.429230624999999</v>
      </c>
      <c r="E3">
        <v>22.858059999999998</v>
      </c>
      <c r="F3">
        <v>29.286889374999998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>
        <v>20</v>
      </c>
      <c r="B4">
        <v>13.571973125</v>
      </c>
      <c r="C4">
        <v>40.715919374999999</v>
      </c>
      <c r="D4">
        <v>67.859865624999998</v>
      </c>
      <c r="E4">
        <v>95.003811874999997</v>
      </c>
      <c r="F4">
        <v>122.147758125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>
        <v>40</v>
      </c>
      <c r="B5">
        <v>55.716521249999992</v>
      </c>
      <c r="C5">
        <v>167.14956375</v>
      </c>
      <c r="D5">
        <v>278.58260624999997</v>
      </c>
      <c r="E5">
        <v>390.01564874999997</v>
      </c>
      <c r="F5">
        <v>501.44869124999997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>
        <v>80</v>
      </c>
      <c r="B6">
        <v>225.72334249999997</v>
      </c>
      <c r="C6">
        <v>677.17002749999995</v>
      </c>
      <c r="D6">
        <v>1128.6167124999999</v>
      </c>
      <c r="E6">
        <v>1580.0633974999998</v>
      </c>
      <c r="F6">
        <v>2031.5100825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>
        <v>160</v>
      </c>
      <c r="B7">
        <v>908.6078849999999</v>
      </c>
      <c r="C7">
        <v>2725.8236549999997</v>
      </c>
      <c r="D7">
        <v>4543.0394249999999</v>
      </c>
      <c r="E7">
        <v>6360.2551949999997</v>
      </c>
      <c r="F7">
        <v>8177.4709649999995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>
        <v>320</v>
      </c>
      <c r="B8">
        <v>3645.8605699999998</v>
      </c>
      <c r="C8">
        <v>10937.581709999999</v>
      </c>
      <c r="D8">
        <v>18229.30285</v>
      </c>
      <c r="E8">
        <v>25521.023989999998</v>
      </c>
      <c r="F8">
        <v>32812.745129999996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7:23" x14ac:dyDescent="0.25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7:23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7:23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7:23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7:23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7:23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7:23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7:23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7:23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7:23" x14ac:dyDescent="0.25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7:23" x14ac:dyDescent="0.25"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7:23" x14ac:dyDescent="0.25"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7:23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7:23" x14ac:dyDescent="0.25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7:23" x14ac:dyDescent="0.25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7:23" x14ac:dyDescent="0.25"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7:23" x14ac:dyDescent="0.25"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7:23" x14ac:dyDescent="0.25"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7:23" x14ac:dyDescent="0.25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7:23" x14ac:dyDescent="0.25"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7:23" x14ac:dyDescent="0.25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7:23" x14ac:dyDescent="0.25"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7:23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7:23" x14ac:dyDescent="0.25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7:23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7:23" x14ac:dyDescent="0.25"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7:23" x14ac:dyDescent="0.25"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7:23" x14ac:dyDescent="0.25"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7:23" x14ac:dyDescent="0.25"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7:23" x14ac:dyDescent="0.25"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7:23" x14ac:dyDescent="0.25"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7:23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9182-4CBA-4879-9C30-A401BE659797}">
  <dimension ref="A1:AI50"/>
  <sheetViews>
    <sheetView topLeftCell="G5" zoomScale="85" zoomScaleNormal="85" workbookViewId="0">
      <selection activeCell="R29" sqref="R29"/>
    </sheetView>
  </sheetViews>
  <sheetFormatPr defaultRowHeight="15" x14ac:dyDescent="0.25"/>
  <cols>
    <col min="7" max="7" width="19.28515625" bestFit="1" customWidth="1"/>
    <col min="8" max="8" width="14.7109375" bestFit="1" customWidth="1"/>
    <col min="9" max="13" width="10.42578125" bestFit="1" customWidth="1"/>
    <col min="14" max="14" width="19.28515625" bestFit="1" customWidth="1"/>
    <col min="15" max="15" width="9.5703125" bestFit="1" customWidth="1"/>
    <col min="16" max="19" width="10.5703125" bestFit="1" customWidth="1"/>
  </cols>
  <sheetData>
    <row r="1" spans="1:35" x14ac:dyDescent="0.25">
      <c r="A1">
        <v>0.32325278552460679</v>
      </c>
      <c r="B1">
        <v>1.2300005801001874</v>
      </c>
      <c r="C1">
        <v>1.1657842677980061</v>
      </c>
      <c r="G1" t="s">
        <v>3</v>
      </c>
      <c r="H1" t="s">
        <v>4</v>
      </c>
      <c r="I1" t="s">
        <v>5</v>
      </c>
      <c r="J1" t="s">
        <v>9</v>
      </c>
      <c r="K1" t="s">
        <v>8</v>
      </c>
      <c r="L1" t="s">
        <v>7</v>
      </c>
      <c r="M1" t="s">
        <v>6</v>
      </c>
    </row>
    <row r="2" spans="1:35" x14ac:dyDescent="0.25">
      <c r="A2" t="s">
        <v>0</v>
      </c>
      <c r="B2" t="s">
        <v>1</v>
      </c>
      <c r="C2" t="s">
        <v>2</v>
      </c>
      <c r="G2">
        <v>10</v>
      </c>
      <c r="H2">
        <f>(G2*(G2-1))/2</f>
        <v>45</v>
      </c>
      <c r="I2" s="1">
        <f>H2*0.1</f>
        <v>4.5</v>
      </c>
      <c r="J2" s="1">
        <v>14</v>
      </c>
      <c r="K2" s="1">
        <v>23</v>
      </c>
      <c r="L2" s="1">
        <v>32</v>
      </c>
      <c r="M2" s="1">
        <v>41</v>
      </c>
    </row>
    <row r="3" spans="1:35" x14ac:dyDescent="0.25">
      <c r="G3">
        <v>20</v>
      </c>
      <c r="H3">
        <f t="shared" ref="H3:H7" si="0">(G3*(G3-1))/2</f>
        <v>190</v>
      </c>
      <c r="I3">
        <f t="shared" ref="I3:I7" si="1">H3*0.1</f>
        <v>19</v>
      </c>
      <c r="J3">
        <f t="shared" ref="J3:J7" si="2">$H3*0.3</f>
        <v>57</v>
      </c>
      <c r="K3">
        <f t="shared" ref="K3:K6" si="3">$H3*0.5</f>
        <v>95</v>
      </c>
      <c r="L3">
        <f t="shared" ref="L3:L7" si="4">$H3*0.7</f>
        <v>133</v>
      </c>
      <c r="M3">
        <f t="shared" ref="M3:M7" si="5">$H3*0.9</f>
        <v>171</v>
      </c>
    </row>
    <row r="4" spans="1:35" x14ac:dyDescent="0.25">
      <c r="G4">
        <v>40</v>
      </c>
      <c r="H4">
        <f t="shared" si="0"/>
        <v>780</v>
      </c>
      <c r="I4">
        <f t="shared" si="1"/>
        <v>78</v>
      </c>
      <c r="J4">
        <f t="shared" si="2"/>
        <v>234</v>
      </c>
      <c r="K4">
        <f t="shared" si="3"/>
        <v>390</v>
      </c>
      <c r="L4">
        <f t="shared" si="4"/>
        <v>546</v>
      </c>
      <c r="M4">
        <f t="shared" si="5"/>
        <v>702</v>
      </c>
    </row>
    <row r="5" spans="1:35" x14ac:dyDescent="0.25">
      <c r="G5">
        <v>80</v>
      </c>
      <c r="H5">
        <f t="shared" si="0"/>
        <v>3160</v>
      </c>
      <c r="I5">
        <f t="shared" si="1"/>
        <v>316</v>
      </c>
      <c r="J5">
        <f t="shared" si="2"/>
        <v>948</v>
      </c>
      <c r="K5">
        <f t="shared" si="3"/>
        <v>1580</v>
      </c>
      <c r="L5">
        <f t="shared" si="4"/>
        <v>2212</v>
      </c>
      <c r="M5">
        <f t="shared" si="5"/>
        <v>2844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25">
      <c r="G6">
        <v>160</v>
      </c>
      <c r="H6">
        <f t="shared" si="0"/>
        <v>12720</v>
      </c>
      <c r="I6">
        <f t="shared" si="1"/>
        <v>1272</v>
      </c>
      <c r="J6">
        <f t="shared" si="2"/>
        <v>3816</v>
      </c>
      <c r="K6">
        <f t="shared" si="3"/>
        <v>6360</v>
      </c>
      <c r="L6">
        <f t="shared" si="4"/>
        <v>8904</v>
      </c>
      <c r="M6">
        <f t="shared" si="5"/>
        <v>11448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25">
      <c r="G7">
        <v>320</v>
      </c>
      <c r="H7">
        <f t="shared" si="0"/>
        <v>51040</v>
      </c>
      <c r="I7">
        <f t="shared" si="1"/>
        <v>5104</v>
      </c>
      <c r="J7">
        <f t="shared" si="2"/>
        <v>15312</v>
      </c>
      <c r="K7">
        <f>$H7*0.5</f>
        <v>25520</v>
      </c>
      <c r="L7">
        <f t="shared" si="4"/>
        <v>35728</v>
      </c>
      <c r="M7">
        <f t="shared" si="5"/>
        <v>45936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25"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25"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25">
      <c r="H10" s="3" t="s">
        <v>10</v>
      </c>
      <c r="I10" s="3"/>
      <c r="J10" s="3"/>
      <c r="K10" s="3"/>
      <c r="L10" s="3"/>
      <c r="O10" s="3" t="s">
        <v>17</v>
      </c>
      <c r="P10" s="3"/>
      <c r="Q10" s="3"/>
      <c r="R10" s="3"/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25">
      <c r="G11" t="s">
        <v>3</v>
      </c>
      <c r="H11" t="s">
        <v>11</v>
      </c>
      <c r="I11" t="s">
        <v>12</v>
      </c>
      <c r="J11" t="s">
        <v>13</v>
      </c>
      <c r="K11" t="s">
        <v>14</v>
      </c>
      <c r="L11" t="s">
        <v>15</v>
      </c>
      <c r="N11" t="s">
        <v>3</v>
      </c>
      <c r="O11" t="s">
        <v>11</v>
      </c>
      <c r="P11" t="s">
        <v>12</v>
      </c>
      <c r="Q11" t="s">
        <v>13</v>
      </c>
      <c r="R11" t="s">
        <v>14</v>
      </c>
      <c r="S11" t="s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25">
      <c r="G12">
        <v>10</v>
      </c>
      <c r="H12" s="2">
        <f>$A$1*($G$12*$G$12)</f>
        <v>32.325278552460681</v>
      </c>
      <c r="I12" s="2">
        <f t="shared" ref="I12:L12" si="6">$A$1*($G$12*$G$12)</f>
        <v>32.325278552460681</v>
      </c>
      <c r="J12" s="2">
        <f t="shared" si="6"/>
        <v>32.325278552460681</v>
      </c>
      <c r="K12" s="2">
        <f t="shared" si="6"/>
        <v>32.325278552460681</v>
      </c>
      <c r="L12" s="2">
        <f t="shared" si="6"/>
        <v>32.325278552460681</v>
      </c>
      <c r="N12">
        <v>10</v>
      </c>
      <c r="O12" s="2">
        <f>$C$1*(I2)</f>
        <v>5.2460292050910278</v>
      </c>
      <c r="P12" s="2">
        <f t="shared" ref="P12:S17" si="7">$C$1*(J2)</f>
        <v>16.320979749172086</v>
      </c>
      <c r="Q12" s="2">
        <f t="shared" si="7"/>
        <v>26.813038159354143</v>
      </c>
      <c r="R12" s="2">
        <f t="shared" si="7"/>
        <v>37.305096569536197</v>
      </c>
      <c r="S12" s="2">
        <f t="shared" si="7"/>
        <v>47.79715497971825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25">
      <c r="G13">
        <v>20</v>
      </c>
      <c r="H13" s="2">
        <f>$A$1*($G13*$G13)</f>
        <v>129.30111420984272</v>
      </c>
      <c r="I13" s="2">
        <f t="shared" ref="I13:L13" si="8">$A$1*($G13*$G13)</f>
        <v>129.30111420984272</v>
      </c>
      <c r="J13" s="2">
        <f t="shared" si="8"/>
        <v>129.30111420984272</v>
      </c>
      <c r="K13" s="2">
        <f t="shared" si="8"/>
        <v>129.30111420984272</v>
      </c>
      <c r="L13" s="2">
        <f t="shared" si="8"/>
        <v>129.30111420984272</v>
      </c>
      <c r="N13">
        <v>20</v>
      </c>
      <c r="O13" s="2">
        <f t="shared" ref="O13:O17" si="9">$C$1*(I3)</f>
        <v>22.149901088162117</v>
      </c>
      <c r="P13" s="2">
        <f t="shared" si="7"/>
        <v>66.449703264486345</v>
      </c>
      <c r="Q13" s="2">
        <f t="shared" si="7"/>
        <v>110.74950544081058</v>
      </c>
      <c r="R13" s="2">
        <f t="shared" si="7"/>
        <v>155.04930761713482</v>
      </c>
      <c r="S13" s="2">
        <f t="shared" si="7"/>
        <v>199.34910979345906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25">
      <c r="G14">
        <v>40</v>
      </c>
      <c r="H14" s="2">
        <f t="shared" ref="H14:L17" si="10">$A$1*($G14*$G14)</f>
        <v>517.20445683937089</v>
      </c>
      <c r="I14" s="2">
        <f t="shared" si="10"/>
        <v>517.20445683937089</v>
      </c>
      <c r="J14" s="2">
        <f t="shared" si="10"/>
        <v>517.20445683937089</v>
      </c>
      <c r="K14" s="2">
        <f t="shared" si="10"/>
        <v>517.20445683937089</v>
      </c>
      <c r="L14" s="2">
        <f t="shared" si="10"/>
        <v>517.20445683937089</v>
      </c>
      <c r="N14">
        <v>40</v>
      </c>
      <c r="O14" s="2">
        <f t="shared" si="9"/>
        <v>90.931172888244475</v>
      </c>
      <c r="P14" s="2">
        <f t="shared" si="7"/>
        <v>272.79351866473343</v>
      </c>
      <c r="Q14" s="2">
        <f t="shared" si="7"/>
        <v>454.65586444122238</v>
      </c>
      <c r="R14" s="2">
        <f t="shared" si="7"/>
        <v>636.51821021771138</v>
      </c>
      <c r="S14" s="2">
        <f t="shared" si="7"/>
        <v>818.38055599420034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25">
      <c r="G15">
        <v>80</v>
      </c>
      <c r="H15" s="2">
        <f t="shared" si="10"/>
        <v>2068.8178273574836</v>
      </c>
      <c r="I15" s="2">
        <f t="shared" si="10"/>
        <v>2068.8178273574836</v>
      </c>
      <c r="J15" s="2">
        <f t="shared" si="10"/>
        <v>2068.8178273574836</v>
      </c>
      <c r="K15" s="2">
        <f t="shared" si="10"/>
        <v>2068.8178273574836</v>
      </c>
      <c r="L15" s="2">
        <f t="shared" si="10"/>
        <v>2068.8178273574836</v>
      </c>
      <c r="N15">
        <v>80</v>
      </c>
      <c r="O15" s="2">
        <f t="shared" si="9"/>
        <v>368.38782862416997</v>
      </c>
      <c r="P15" s="2">
        <f t="shared" si="7"/>
        <v>1105.1634858725099</v>
      </c>
      <c r="Q15" s="2">
        <f t="shared" si="7"/>
        <v>1841.9391431208496</v>
      </c>
      <c r="R15" s="2">
        <f t="shared" si="7"/>
        <v>2578.7148003691896</v>
      </c>
      <c r="S15" s="2">
        <f t="shared" si="7"/>
        <v>3315.4904576175295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25">
      <c r="G16">
        <v>160</v>
      </c>
      <c r="H16" s="2">
        <f t="shared" si="10"/>
        <v>8275.2713094299343</v>
      </c>
      <c r="I16" s="2">
        <f t="shared" si="10"/>
        <v>8275.2713094299343</v>
      </c>
      <c r="J16" s="2">
        <f t="shared" si="10"/>
        <v>8275.2713094299343</v>
      </c>
      <c r="K16" s="2">
        <f t="shared" si="10"/>
        <v>8275.2713094299343</v>
      </c>
      <c r="L16" s="2">
        <f t="shared" si="10"/>
        <v>8275.2713094299343</v>
      </c>
      <c r="N16">
        <v>160</v>
      </c>
      <c r="O16" s="2">
        <f t="shared" si="9"/>
        <v>1482.8775886390638</v>
      </c>
      <c r="P16" s="2">
        <f t="shared" si="7"/>
        <v>4448.6327659171911</v>
      </c>
      <c r="Q16" s="2">
        <f t="shared" si="7"/>
        <v>7414.3879431953192</v>
      </c>
      <c r="R16" s="2">
        <f t="shared" si="7"/>
        <v>10380.143120473447</v>
      </c>
      <c r="S16" s="2">
        <f t="shared" si="7"/>
        <v>13345.898297751575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7:35" x14ac:dyDescent="0.25">
      <c r="G17">
        <v>320</v>
      </c>
      <c r="H17" s="2">
        <f t="shared" si="10"/>
        <v>33101.085237719737</v>
      </c>
      <c r="I17" s="2">
        <f t="shared" si="10"/>
        <v>33101.085237719737</v>
      </c>
      <c r="J17" s="2">
        <f t="shared" si="10"/>
        <v>33101.085237719737</v>
      </c>
      <c r="K17" s="2">
        <f t="shared" si="10"/>
        <v>33101.085237719737</v>
      </c>
      <c r="L17" s="2">
        <f t="shared" si="10"/>
        <v>33101.085237719737</v>
      </c>
      <c r="N17">
        <v>320</v>
      </c>
      <c r="O17" s="2">
        <f t="shared" si="9"/>
        <v>5950.1629028410234</v>
      </c>
      <c r="P17" s="2">
        <f t="shared" si="7"/>
        <v>17850.488708523069</v>
      </c>
      <c r="Q17" s="2">
        <f t="shared" si="7"/>
        <v>29750.814514205118</v>
      </c>
      <c r="R17" s="2">
        <f t="shared" si="7"/>
        <v>41651.140319887163</v>
      </c>
      <c r="S17" s="2">
        <f t="shared" si="7"/>
        <v>53551.466125569212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7:35" x14ac:dyDescent="0.25"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7:35" x14ac:dyDescent="0.25"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7:35" x14ac:dyDescent="0.25">
      <c r="H20" s="3" t="s">
        <v>16</v>
      </c>
      <c r="I20" s="3"/>
      <c r="J20" s="3"/>
      <c r="K20" s="3"/>
      <c r="L20" s="3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7:35" x14ac:dyDescent="0.25">
      <c r="G21" t="s">
        <v>3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7:35" x14ac:dyDescent="0.25">
      <c r="G22">
        <v>10</v>
      </c>
      <c r="H22">
        <f>$B$1*(I2)</f>
        <v>5.5350026104508432</v>
      </c>
      <c r="I22">
        <f t="shared" ref="I22:L22" si="11">$B$1*(J2)</f>
        <v>17.220008121402625</v>
      </c>
      <c r="J22">
        <f t="shared" si="11"/>
        <v>28.290013342304309</v>
      </c>
      <c r="K22">
        <f t="shared" si="11"/>
        <v>39.360018563205998</v>
      </c>
      <c r="L22">
        <f t="shared" si="11"/>
        <v>50.430023784107682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7:35" x14ac:dyDescent="0.25">
      <c r="G23">
        <v>20</v>
      </c>
      <c r="H23">
        <f t="shared" ref="H23:L27" si="12">$B$1*(I3)</f>
        <v>23.370011021903561</v>
      </c>
      <c r="I23">
        <f t="shared" si="12"/>
        <v>70.110033065710681</v>
      </c>
      <c r="J23">
        <f t="shared" si="12"/>
        <v>116.85005510951781</v>
      </c>
      <c r="K23">
        <f t="shared" si="12"/>
        <v>163.59007715332493</v>
      </c>
      <c r="L23">
        <f t="shared" si="12"/>
        <v>210.33009919713206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7:35" x14ac:dyDescent="0.25">
      <c r="G24">
        <v>40</v>
      </c>
      <c r="H24">
        <f t="shared" si="12"/>
        <v>95.940045247814624</v>
      </c>
      <c r="I24">
        <f t="shared" si="12"/>
        <v>287.82013574344387</v>
      </c>
      <c r="J24">
        <f t="shared" si="12"/>
        <v>479.70022623907312</v>
      </c>
      <c r="K24">
        <f t="shared" si="12"/>
        <v>671.58031673470236</v>
      </c>
      <c r="L24">
        <f t="shared" si="12"/>
        <v>863.46040723033161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7:35" x14ac:dyDescent="0.25">
      <c r="G25">
        <v>80</v>
      </c>
      <c r="H25">
        <f t="shared" si="12"/>
        <v>388.68018331165922</v>
      </c>
      <c r="I25">
        <f t="shared" si="12"/>
        <v>1166.0405499349777</v>
      </c>
      <c r="J25">
        <f t="shared" si="12"/>
        <v>1943.4009165582961</v>
      </c>
      <c r="K25">
        <f t="shared" si="12"/>
        <v>2720.7612831816145</v>
      </c>
      <c r="L25">
        <f t="shared" si="12"/>
        <v>3498.121649804933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7:35" x14ac:dyDescent="0.25">
      <c r="G26">
        <v>160</v>
      </c>
      <c r="H26">
        <f t="shared" si="12"/>
        <v>1564.5607378874383</v>
      </c>
      <c r="I26">
        <f t="shared" si="12"/>
        <v>4693.682213662315</v>
      </c>
      <c r="J26">
        <f t="shared" si="12"/>
        <v>7822.8036894371917</v>
      </c>
      <c r="K26">
        <f t="shared" si="12"/>
        <v>10951.925165212069</v>
      </c>
      <c r="L26">
        <f t="shared" si="12"/>
        <v>14081.046640986946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7:35" x14ac:dyDescent="0.25">
      <c r="G27">
        <v>320</v>
      </c>
      <c r="H27">
        <f t="shared" si="12"/>
        <v>6277.9229608313562</v>
      </c>
      <c r="I27">
        <f t="shared" si="12"/>
        <v>18833.768882494071</v>
      </c>
      <c r="J27">
        <f t="shared" si="12"/>
        <v>31389.614804156783</v>
      </c>
      <c r="K27">
        <f t="shared" si="12"/>
        <v>43945.460725819496</v>
      </c>
      <c r="L27">
        <f t="shared" si="12"/>
        <v>56501.306647482212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7:35" x14ac:dyDescent="0.25"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7:35" x14ac:dyDescent="0.25"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7:35" x14ac:dyDescent="0.25"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7:35" x14ac:dyDescent="0.25"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7:35" x14ac:dyDescent="0.25"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0:35" x14ac:dyDescent="0.25"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20:35" x14ac:dyDescent="0.25"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20:35" x14ac:dyDescent="0.25"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20:35" x14ac:dyDescent="0.25"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20:35" x14ac:dyDescent="0.25"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0:35" x14ac:dyDescent="0.25"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0:35" x14ac:dyDescent="0.25"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20:35" x14ac:dyDescent="0.25"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20:35" x14ac:dyDescent="0.25"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20:35" x14ac:dyDescent="0.25"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20:35" x14ac:dyDescent="0.25"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20:35" x14ac:dyDescent="0.25"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20:35" x14ac:dyDescent="0.25"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20:35" x14ac:dyDescent="0.25"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20:35" x14ac:dyDescent="0.25"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20:35" x14ac:dyDescent="0.25"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20:35" x14ac:dyDescent="0.25"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20:35" x14ac:dyDescent="0.25"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</sheetData>
  <mergeCells count="3">
    <mergeCell ref="H10:L10"/>
    <mergeCell ref="O10:S10"/>
    <mergeCell ref="H20:L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FA3C-3D49-466B-8D23-BA9AC3725544}">
  <dimension ref="A1:W45"/>
  <sheetViews>
    <sheetView zoomScale="85" zoomScaleNormal="85" workbookViewId="0">
      <selection activeCell="I37" sqref="I37"/>
    </sheetView>
  </sheetViews>
  <sheetFormatPr defaultRowHeight="15" x14ac:dyDescent="0.25"/>
  <cols>
    <col min="1" max="1" width="19.28515625" bestFit="1" customWidth="1"/>
    <col min="2" max="2" width="18.28515625" bestFit="1" customWidth="1"/>
    <col min="3" max="6" width="12" bestFit="1" customWidth="1"/>
  </cols>
  <sheetData>
    <row r="1" spans="1:23" x14ac:dyDescent="0.25">
      <c r="B1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t="s">
        <v>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>
        <v>10</v>
      </c>
      <c r="B3">
        <v>32.325278552460681</v>
      </c>
      <c r="C3">
        <v>32.325278552460681</v>
      </c>
      <c r="D3">
        <v>32.325278552460681</v>
      </c>
      <c r="E3">
        <v>32.325278552460681</v>
      </c>
      <c r="F3">
        <v>32.325278552460681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>
        <v>20</v>
      </c>
      <c r="B4">
        <v>129.30111420984272</v>
      </c>
      <c r="C4">
        <v>129.30111420984272</v>
      </c>
      <c r="D4">
        <v>129.30111420984272</v>
      </c>
      <c r="E4">
        <v>129.30111420984272</v>
      </c>
      <c r="F4">
        <v>129.30111420984272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>
        <v>40</v>
      </c>
      <c r="B5">
        <v>517.20445683937089</v>
      </c>
      <c r="C5">
        <v>517.20445683937089</v>
      </c>
      <c r="D5">
        <v>517.20445683937089</v>
      </c>
      <c r="E5">
        <v>517.20445683937089</v>
      </c>
      <c r="F5">
        <v>517.20445683937089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>
        <v>80</v>
      </c>
      <c r="B6">
        <v>2068.8178273574836</v>
      </c>
      <c r="C6">
        <v>2068.8178273574836</v>
      </c>
      <c r="D6">
        <v>2068.8178273574836</v>
      </c>
      <c r="E6">
        <v>2068.8178273574836</v>
      </c>
      <c r="F6">
        <v>2068.8178273574836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>
        <v>160</v>
      </c>
      <c r="B7">
        <v>8275.2713094299343</v>
      </c>
      <c r="C7">
        <v>8275.2713094299343</v>
      </c>
      <c r="D7">
        <v>8275.2713094299343</v>
      </c>
      <c r="E7">
        <v>8275.2713094299343</v>
      </c>
      <c r="F7">
        <v>8275.2713094299343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>
        <v>320</v>
      </c>
      <c r="B8">
        <v>33101.085237719737</v>
      </c>
      <c r="C8">
        <v>33101.085237719737</v>
      </c>
      <c r="D8">
        <v>33101.085237719737</v>
      </c>
      <c r="E8">
        <v>33101.085237719737</v>
      </c>
      <c r="F8">
        <v>33101.085237719737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7:23" x14ac:dyDescent="0.25"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7:23" x14ac:dyDescent="0.25"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7:23" x14ac:dyDescent="0.25"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7:23" x14ac:dyDescent="0.25"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7:23" x14ac:dyDescent="0.25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7:23" x14ac:dyDescent="0.25"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7:23" x14ac:dyDescent="0.25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7:23" x14ac:dyDescent="0.25"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7:23" x14ac:dyDescent="0.25"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7:23" x14ac:dyDescent="0.25"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7:23" x14ac:dyDescent="0.25"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7:23" x14ac:dyDescent="0.25"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7:23" x14ac:dyDescent="0.25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7:23" x14ac:dyDescent="0.25"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7:23" x14ac:dyDescent="0.25"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7:23" x14ac:dyDescent="0.25"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7:23" x14ac:dyDescent="0.25"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7:23" x14ac:dyDescent="0.25"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7:23" x14ac:dyDescent="0.25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7:23" x14ac:dyDescent="0.25"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7:23" x14ac:dyDescent="0.25"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7:23" x14ac:dyDescent="0.25"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7:23" x14ac:dyDescent="0.25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7:23" x14ac:dyDescent="0.25"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7:23" x14ac:dyDescent="0.25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7:23" x14ac:dyDescent="0.25"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7:23" x14ac:dyDescent="0.25"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7:23" x14ac:dyDescent="0.25"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7:23" x14ac:dyDescent="0.25"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4E70-F0F7-4CF6-B04E-3928E427F857}">
  <dimension ref="A1:X46"/>
  <sheetViews>
    <sheetView topLeftCell="A2" zoomScale="85" zoomScaleNormal="85" workbookViewId="0">
      <selection activeCell="Z42" sqref="Z42"/>
    </sheetView>
  </sheetViews>
  <sheetFormatPr defaultRowHeight="15" x14ac:dyDescent="0.25"/>
  <cols>
    <col min="1" max="1" width="19.28515625" bestFit="1" customWidth="1"/>
    <col min="2" max="2" width="15.28515625" bestFit="1" customWidth="1"/>
    <col min="3" max="6" width="12" bestFit="1" customWidth="1"/>
  </cols>
  <sheetData>
    <row r="1" spans="1:24" x14ac:dyDescent="0.25">
      <c r="B1" t="s">
        <v>16</v>
      </c>
    </row>
    <row r="2" spans="1:24" x14ac:dyDescent="0.25">
      <c r="A2" t="s">
        <v>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10</v>
      </c>
      <c r="B3">
        <v>5.5350026104508432</v>
      </c>
      <c r="C3">
        <v>17.220008121402625</v>
      </c>
      <c r="D3">
        <v>28.290013342304309</v>
      </c>
      <c r="E3">
        <v>39.360018563205998</v>
      </c>
      <c r="F3">
        <v>50.430023784107682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>
        <v>20</v>
      </c>
      <c r="B4">
        <v>23.370011021903561</v>
      </c>
      <c r="C4">
        <v>70.110033065710681</v>
      </c>
      <c r="D4">
        <v>116.85005510951781</v>
      </c>
      <c r="E4">
        <v>163.59007715332493</v>
      </c>
      <c r="F4">
        <v>210.33009919713206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40</v>
      </c>
      <c r="B5">
        <v>95.940045247814624</v>
      </c>
      <c r="C5">
        <v>287.82013574344387</v>
      </c>
      <c r="D5">
        <v>479.70022623907312</v>
      </c>
      <c r="E5">
        <v>671.58031673470236</v>
      </c>
      <c r="F5">
        <v>863.46040723033161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80</v>
      </c>
      <c r="B6">
        <v>388.68018331165922</v>
      </c>
      <c r="C6">
        <v>1166.0405499349777</v>
      </c>
      <c r="D6">
        <v>1943.4009165582961</v>
      </c>
      <c r="E6">
        <v>2720.7612831816145</v>
      </c>
      <c r="F6">
        <v>3498.121649804933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160</v>
      </c>
      <c r="B7">
        <v>1564.5607378874383</v>
      </c>
      <c r="C7">
        <v>4693.682213662315</v>
      </c>
      <c r="D7">
        <v>7822.8036894371917</v>
      </c>
      <c r="E7">
        <v>10951.925165212069</v>
      </c>
      <c r="F7">
        <v>14081.046640986946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320</v>
      </c>
      <c r="B8">
        <v>6277.9229608313562</v>
      </c>
      <c r="C8">
        <v>18833.768882494071</v>
      </c>
      <c r="D8">
        <v>31389.614804156783</v>
      </c>
      <c r="E8">
        <v>43945.460725819496</v>
      </c>
      <c r="F8">
        <v>56501.306647482212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8:24" x14ac:dyDescent="0.25"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8:24" x14ac:dyDescent="0.25"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8:24" x14ac:dyDescent="0.25"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8:24" x14ac:dyDescent="0.25"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8:24" x14ac:dyDescent="0.25"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8:24" x14ac:dyDescent="0.25"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8:24" x14ac:dyDescent="0.25"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8:24" x14ac:dyDescent="0.25"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8:24" x14ac:dyDescent="0.25"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8:24" x14ac:dyDescent="0.25"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8:24" x14ac:dyDescent="0.25"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8:24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8:24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8:24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8:24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8:24" x14ac:dyDescent="0.25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8:24" x14ac:dyDescent="0.25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8:24" x14ac:dyDescent="0.25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8:24" x14ac:dyDescent="0.25"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8:24" x14ac:dyDescent="0.25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8:24" x14ac:dyDescent="0.25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8:24" x14ac:dyDescent="0.25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8:24" x14ac:dyDescent="0.25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8:24" x14ac:dyDescent="0.25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8:24" x14ac:dyDescent="0.25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8:24" x14ac:dyDescent="0.25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8:24" x14ac:dyDescent="0.25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8:24" x14ac:dyDescent="0.25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8:24" x14ac:dyDescent="0.25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8:24" x14ac:dyDescent="0.25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95A2-C4DB-4C66-97F0-32C39B9F9B99}">
  <dimension ref="A1:X46"/>
  <sheetViews>
    <sheetView zoomScale="85" zoomScaleNormal="85" workbookViewId="0">
      <selection activeCell="AC36" sqref="AC36"/>
    </sheetView>
  </sheetViews>
  <sheetFormatPr defaultRowHeight="15" x14ac:dyDescent="0.25"/>
  <cols>
    <col min="1" max="1" width="19.28515625" bestFit="1" customWidth="1"/>
    <col min="2" max="2" width="13.42578125" bestFit="1" customWidth="1"/>
    <col min="3" max="6" width="12" bestFit="1" customWidth="1"/>
  </cols>
  <sheetData>
    <row r="1" spans="1:24" x14ac:dyDescent="0.25">
      <c r="B1" t="s">
        <v>17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t="s">
        <v>3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>
        <v>10</v>
      </c>
      <c r="B3">
        <v>5.2460292050910278</v>
      </c>
      <c r="C3">
        <v>16.320979749172086</v>
      </c>
      <c r="D3">
        <v>26.813038159354143</v>
      </c>
      <c r="E3">
        <v>37.305096569536197</v>
      </c>
      <c r="F3">
        <v>47.79715497971825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>
        <v>20</v>
      </c>
      <c r="B4">
        <v>22.149901088162117</v>
      </c>
      <c r="C4">
        <v>66.449703264486345</v>
      </c>
      <c r="D4">
        <v>110.74950544081058</v>
      </c>
      <c r="E4">
        <v>155.04930761713482</v>
      </c>
      <c r="F4">
        <v>199.34910979345906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>
        <v>40</v>
      </c>
      <c r="B5">
        <v>90.931172888244475</v>
      </c>
      <c r="C5">
        <v>272.79351866473343</v>
      </c>
      <c r="D5">
        <v>454.65586444122238</v>
      </c>
      <c r="E5">
        <v>636.51821021771138</v>
      </c>
      <c r="F5">
        <v>818.38055599420034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>
        <v>80</v>
      </c>
      <c r="B6">
        <v>368.38782862416997</v>
      </c>
      <c r="C6">
        <v>1105.1634858725099</v>
      </c>
      <c r="D6">
        <v>1841.9391431208496</v>
      </c>
      <c r="E6">
        <v>2578.7148003691896</v>
      </c>
      <c r="F6">
        <v>3315.4904576175295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>
        <v>160</v>
      </c>
      <c r="B7">
        <v>1482.8775886390638</v>
      </c>
      <c r="C7">
        <v>4448.6327659171911</v>
      </c>
      <c r="D7">
        <v>7414.3879431953192</v>
      </c>
      <c r="E7">
        <v>10380.143120473447</v>
      </c>
      <c r="F7">
        <v>13345.898297751575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>
        <v>320</v>
      </c>
      <c r="B8">
        <v>5950.1629028410234</v>
      </c>
      <c r="C8">
        <v>17850.488708523069</v>
      </c>
      <c r="D8">
        <v>29750.814514205118</v>
      </c>
      <c r="E8">
        <v>41651.140319887163</v>
      </c>
      <c r="F8">
        <v>53551.466125569212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8:24" x14ac:dyDescent="0.25"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8:24" x14ac:dyDescent="0.25"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8:24" x14ac:dyDescent="0.25"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8:24" x14ac:dyDescent="0.25"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8:24" x14ac:dyDescent="0.25"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8:24" x14ac:dyDescent="0.25"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8:24" x14ac:dyDescent="0.25"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8:24" x14ac:dyDescent="0.25"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8:24" x14ac:dyDescent="0.25"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8:24" x14ac:dyDescent="0.25"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8:24" x14ac:dyDescent="0.25"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8:24" x14ac:dyDescent="0.25"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8:24" x14ac:dyDescent="0.25"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8:24" x14ac:dyDescent="0.25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8:24" x14ac:dyDescent="0.25"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8:24" x14ac:dyDescent="0.25"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8:24" x14ac:dyDescent="0.25"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8:24" x14ac:dyDescent="0.25"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8:24" x14ac:dyDescent="0.25"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8:24" x14ac:dyDescent="0.25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8:24" x14ac:dyDescent="0.25"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8:24" x14ac:dyDescent="0.25"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8:24" x14ac:dyDescent="0.25"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8:24" x14ac:dyDescent="0.25"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8:24" x14ac:dyDescent="0.25"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8:24" x14ac:dyDescent="0.25"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8:24" x14ac:dyDescent="0.25"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8:24" x14ac:dyDescent="0.25"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8:24" x14ac:dyDescent="0.25"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8:24" x14ac:dyDescent="0.25"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Kopiec dane</vt:lpstr>
      <vt:lpstr>Kopiec Macierz</vt:lpstr>
      <vt:lpstr>Kopiec L_sas</vt:lpstr>
      <vt:lpstr>Kopiec L_kraw</vt:lpstr>
      <vt:lpstr>Lista dane</vt:lpstr>
      <vt:lpstr>Lista macierz</vt:lpstr>
      <vt:lpstr>lista L_sas</vt:lpstr>
      <vt:lpstr>lista l_kraw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2023-06-14T18:21:04Z</dcterms:created>
  <dcterms:modified xsi:type="dcterms:W3CDTF">2023-06-14T20:45:46Z</dcterms:modified>
</cp:coreProperties>
</file>