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FTOK\"/>
    </mc:Choice>
  </mc:AlternateContent>
  <xr:revisionPtr revIDLastSave="0" documentId="13_ncr:1_{AF45B6C3-A8FA-4614-9AA1-D287234FEB7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4" i="1"/>
  <c r="H8" i="1"/>
  <c r="H9" i="1"/>
  <c r="H7" i="1"/>
  <c r="H6" i="1"/>
  <c r="H5" i="1"/>
  <c r="H4" i="1"/>
  <c r="F9" i="1"/>
  <c r="F8" i="1"/>
  <c r="C8" i="1"/>
  <c r="F10" i="1"/>
  <c r="F7" i="1"/>
  <c r="F6" i="1"/>
  <c r="F4" i="1"/>
  <c r="C10" i="1"/>
  <c r="C9" i="1"/>
  <c r="C7" i="1"/>
  <c r="C6" i="1"/>
  <c r="C4" i="1"/>
</calcChain>
</file>

<file path=xl/sharedStrings.xml><?xml version="1.0" encoding="utf-8"?>
<sst xmlns="http://schemas.openxmlformats.org/spreadsheetml/2006/main" count="19" uniqueCount="19">
  <si>
    <t>напруга живлення</t>
  </si>
  <si>
    <t>В</t>
  </si>
  <si>
    <t>номінальна потужність</t>
  </si>
  <si>
    <t>Вт</t>
  </si>
  <si>
    <t>Позначення</t>
  </si>
  <si>
    <t>Кількість</t>
  </si>
  <si>
    <t>𝑅</t>
  </si>
  <si>
    <r>
      <t>𝑃</t>
    </r>
    <r>
      <rPr>
        <sz val="10"/>
        <color theme="1"/>
        <rFont val="Cambria Math"/>
        <family val="1"/>
        <charset val="204"/>
      </rPr>
      <t>ном</t>
    </r>
  </si>
  <si>
    <r>
      <t>𝑈</t>
    </r>
    <r>
      <rPr>
        <sz val="10"/>
        <color theme="1"/>
        <rFont val="Cambria Math"/>
        <family val="1"/>
        <charset val="204"/>
      </rPr>
      <t>роб</t>
    </r>
  </si>
  <si>
    <r>
      <t>𝐾</t>
    </r>
    <r>
      <rPr>
        <sz val="10"/>
        <color theme="1"/>
        <rFont val="Cambria Math"/>
        <family val="1"/>
        <charset val="204"/>
      </rPr>
      <t>𝐻</t>
    </r>
    <r>
      <rPr>
        <sz val="8"/>
        <color theme="1"/>
        <rFont val="Cambria Math"/>
        <family val="1"/>
        <charset val="204"/>
      </rPr>
      <t>𝑅</t>
    </r>
  </si>
  <si>
    <t xml:space="preserve">𝑅1 </t>
  </si>
  <si>
    <t>𝑅2</t>
  </si>
  <si>
    <t>𝑅3</t>
  </si>
  <si>
    <t>R4</t>
  </si>
  <si>
    <r>
      <t xml:space="preserve">R5, R8 </t>
    </r>
    <r>
      <rPr>
        <sz val="14"/>
        <color theme="1"/>
        <rFont val="Times New Roman"/>
        <family val="1"/>
        <charset val="204"/>
      </rPr>
      <t>–</t>
    </r>
    <r>
      <rPr>
        <sz val="14"/>
        <color theme="1"/>
        <rFont val="Cambria Math"/>
        <family val="1"/>
        <charset val="204"/>
      </rPr>
      <t xml:space="preserve"> R10</t>
    </r>
  </si>
  <si>
    <t>R6, R7</t>
  </si>
  <si>
    <t>P(t)</t>
  </si>
  <si>
    <t>години</t>
  </si>
  <si>
    <t>Q(t)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</si>
</sst>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theme="1"/>
      <name val="Cambria Math"/>
      <family val="1"/>
      <charset val="204"/>
    </font>
    <font>
      <sz val="10"/>
      <color theme="1"/>
      <name val="Cambria Math"/>
      <family val="1"/>
      <charset val="204"/>
    </font>
    <font>
      <sz val="8"/>
      <color theme="1"/>
      <name val="Cambria Math"/>
      <family val="1"/>
      <charset val="204"/>
    </font>
    <font>
      <i/>
      <sz val="22"/>
      <color theme="1"/>
      <name val="Times New Roman"/>
      <family val="1"/>
      <charset val="204"/>
    </font>
    <font>
      <sz val="1"/>
      <color theme="1"/>
      <name val="Times New Roman"/>
      <family val="1"/>
      <charset val="204"/>
    </font>
    <font>
      <i/>
      <sz val="15"/>
      <color theme="1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2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 indent="2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8" fillId="0" borderId="0" xfId="0" applyFont="1"/>
    <xf numFmtId="0" fontId="9" fillId="0" borderId="0" xfId="0" applyFont="1"/>
    <xf numFmtId="0" fontId="2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Ймовірність</a:t>
            </a:r>
            <a:r>
              <a:rPr lang="ru-RU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відмов та безвідмовної роботи протяком експлутації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7464341438989395"/>
          <c:y val="1.6368383009560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991114470276563E-2"/>
          <c:y val="0.12355381114051618"/>
          <c:w val="0.80773299773615626"/>
          <c:h val="0.77333960442376903"/>
        </c:manualLayout>
      </c:layout>
      <c:scatterChart>
        <c:scatterStyle val="smoothMarker"/>
        <c:varyColors val="0"/>
        <c:ser>
          <c:idx val="0"/>
          <c:order val="0"/>
          <c:tx>
            <c:v>P(t)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Sheet1!$H$4:$H$9</c:f>
              <c:numCache>
                <c:formatCode>General</c:formatCode>
                <c:ptCount val="6"/>
                <c:pt idx="0">
                  <c:v>0.99990966408053494</c:v>
                </c:pt>
                <c:pt idx="1">
                  <c:v>0.99909700794292555</c:v>
                </c:pt>
                <c:pt idx="2">
                  <c:v>0.99100668397282021</c:v>
                </c:pt>
                <c:pt idx="3">
                  <c:v>0.91362050148747209</c:v>
                </c:pt>
                <c:pt idx="4">
                  <c:v>0.40518967020907432</c:v>
                </c:pt>
                <c:pt idx="5">
                  <c:v>1.1928440002308168E-4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77-47F6-8242-6C482478FF1A}"/>
            </c:ext>
          </c:extLst>
        </c:ser>
        <c:ser>
          <c:idx val="1"/>
          <c:order val="1"/>
          <c:tx>
            <c:v>Q(t)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Sheet1!$I$4:$I$9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Sheet1!$J$4:$J$9</c:f>
              <c:numCache>
                <c:formatCode>General</c:formatCode>
                <c:ptCount val="6"/>
                <c:pt idx="0">
                  <c:v>9.0335919465056591E-5</c:v>
                </c:pt>
                <c:pt idx="1">
                  <c:v>9.0299205707444763E-4</c:v>
                </c:pt>
                <c:pt idx="2">
                  <c:v>8.9933160271797874E-3</c:v>
                </c:pt>
                <c:pt idx="3">
                  <c:v>8.6379498512527908E-2</c:v>
                </c:pt>
                <c:pt idx="4">
                  <c:v>0.59481032979092574</c:v>
                </c:pt>
                <c:pt idx="5">
                  <c:v>0.99988071559997693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77-47F6-8242-6C482478F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917151"/>
        <c:axId val="895916319"/>
      </c:scatterChart>
      <c:valAx>
        <c:axId val="895917151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95916319"/>
        <c:crosses val="autoZero"/>
        <c:crossBetween val="midCat"/>
      </c:valAx>
      <c:valAx>
        <c:axId val="89591631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9591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158338</xdr:colOff>
      <xdr:row>0</xdr:row>
      <xdr:rowOff>0</xdr:rowOff>
    </xdr:from>
    <xdr:to>
      <xdr:col>29</xdr:col>
      <xdr:colOff>12496</xdr:colOff>
      <xdr:row>2</xdr:row>
      <xdr:rowOff>1118260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97BA25B-1740-4396-9AB7-23212447F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2517" y="0"/>
          <a:ext cx="10875943" cy="1512867"/>
        </a:xfrm>
        <a:prstGeom prst="rect">
          <a:avLst/>
        </a:prstGeom>
      </xdr:spPr>
    </xdr:pic>
    <xdr:clientData/>
  </xdr:twoCellAnchor>
  <xdr:twoCellAnchor>
    <xdr:from>
      <xdr:col>12</xdr:col>
      <xdr:colOff>130629</xdr:colOff>
      <xdr:row>14</xdr:row>
      <xdr:rowOff>186416</xdr:rowOff>
    </xdr:from>
    <xdr:to>
      <xdr:col>22</xdr:col>
      <xdr:colOff>157843</xdr:colOff>
      <xdr:row>37</xdr:row>
      <xdr:rowOff>106135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0718C4B-6546-4BD0-9A86-F6B9B3B5B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topLeftCell="I16" zoomScaleNormal="100" workbookViewId="0">
      <selection activeCell="X8" sqref="X8"/>
    </sheetView>
  </sheetViews>
  <sheetFormatPr defaultRowHeight="15" x14ac:dyDescent="0.25"/>
  <cols>
    <col min="1" max="1" width="22.42578125" customWidth="1"/>
    <col min="4" max="4" width="16.28515625" customWidth="1"/>
    <col min="5" max="5" width="13.85546875" customWidth="1"/>
    <col min="6" max="6" width="15" bestFit="1" customWidth="1"/>
    <col min="9" max="9" width="15.85546875" customWidth="1"/>
    <col min="10" max="10" width="12.5703125" bestFit="1" customWidth="1"/>
  </cols>
  <sheetData>
    <row r="1" spans="1:10" x14ac:dyDescent="0.25">
      <c r="A1" t="s">
        <v>0</v>
      </c>
      <c r="B1">
        <v>5</v>
      </c>
      <c r="C1" t="s">
        <v>1</v>
      </c>
    </row>
    <row r="2" spans="1:10" ht="15.75" thickBot="1" x14ac:dyDescent="0.3">
      <c r="A2" t="s">
        <v>2</v>
      </c>
      <c r="B2">
        <v>0.125</v>
      </c>
      <c r="C2" t="s">
        <v>3</v>
      </c>
    </row>
    <row r="3" spans="1:10" ht="89.25" customHeight="1" thickBot="1" x14ac:dyDescent="0.55000000000000004">
      <c r="A3" s="1" t="s">
        <v>4</v>
      </c>
      <c r="B3" s="2" t="s">
        <v>5</v>
      </c>
      <c r="C3" s="3" t="s">
        <v>6</v>
      </c>
      <c r="D3" s="3" t="s">
        <v>7</v>
      </c>
      <c r="E3" s="3" t="s">
        <v>8</v>
      </c>
      <c r="F3" s="3" t="s">
        <v>9</v>
      </c>
      <c r="H3" s="14" t="s">
        <v>16</v>
      </c>
      <c r="I3" s="13" t="s">
        <v>17</v>
      </c>
      <c r="J3" s="15" t="s">
        <v>18</v>
      </c>
    </row>
    <row r="4" spans="1:10" ht="48.75" customHeight="1" x14ac:dyDescent="0.25">
      <c r="A4" s="16" t="s">
        <v>10</v>
      </c>
      <c r="B4" s="18">
        <v>1</v>
      </c>
      <c r="C4" s="18">
        <f>390*10^3</f>
        <v>390000</v>
      </c>
      <c r="D4" s="5"/>
      <c r="E4" s="5"/>
      <c r="F4" s="18">
        <f>($E$7^2)/(C4*$D$7)</f>
        <v>5.1282051282051282E-4</v>
      </c>
      <c r="H4">
        <f t="shared" ref="H4:H9" si="0">EXP(-9.034*10^(-6)*I4)</f>
        <v>0.99990966408053494</v>
      </c>
      <c r="I4">
        <v>10</v>
      </c>
      <c r="J4">
        <f>1-H4</f>
        <v>9.0335919465056591E-5</v>
      </c>
    </row>
    <row r="5" spans="1:10" ht="31.5" customHeight="1" thickBot="1" x14ac:dyDescent="0.3">
      <c r="A5" s="17"/>
      <c r="B5" s="19"/>
      <c r="C5" s="19"/>
      <c r="D5" s="6"/>
      <c r="E5" s="4"/>
      <c r="F5" s="19"/>
      <c r="H5">
        <f t="shared" si="0"/>
        <v>0.99909700794292555</v>
      </c>
      <c r="I5">
        <v>100</v>
      </c>
      <c r="J5">
        <f t="shared" ref="J5:J9" si="1">1-H5</f>
        <v>9.0299205707444763E-4</v>
      </c>
    </row>
    <row r="6" spans="1:10" ht="111" thickBot="1" x14ac:dyDescent="0.3">
      <c r="A6" s="7" t="s">
        <v>11</v>
      </c>
      <c r="B6" s="8">
        <v>1</v>
      </c>
      <c r="C6" s="8">
        <f>433.5 *10^3</f>
        <v>433500</v>
      </c>
      <c r="D6" s="6"/>
      <c r="E6" s="4"/>
      <c r="F6" s="12">
        <f>($E$7^2)/(C6*$D$7)</f>
        <v>4.6136101499423299E-4</v>
      </c>
      <c r="H6">
        <f t="shared" si="0"/>
        <v>0.99100668397282021</v>
      </c>
      <c r="I6">
        <v>1000</v>
      </c>
      <c r="J6">
        <f t="shared" si="1"/>
        <v>8.9933160271797874E-3</v>
      </c>
    </row>
    <row r="7" spans="1:10" ht="111" thickBot="1" x14ac:dyDescent="0.3">
      <c r="A7" s="7" t="s">
        <v>12</v>
      </c>
      <c r="B7" s="8">
        <v>1</v>
      </c>
      <c r="C7" s="8">
        <f>76.5 *10^3</f>
        <v>76500</v>
      </c>
      <c r="D7" s="6">
        <v>0.125</v>
      </c>
      <c r="E7" s="4">
        <v>5</v>
      </c>
      <c r="F7" s="12">
        <f>($E$7^2)/(C7*$D$7)</f>
        <v>2.6143790849673201E-3</v>
      </c>
      <c r="H7">
        <f t="shared" si="0"/>
        <v>0.91362050148747209</v>
      </c>
      <c r="I7">
        <v>10000</v>
      </c>
      <c r="J7">
        <f t="shared" si="1"/>
        <v>8.6379498512527908E-2</v>
      </c>
    </row>
    <row r="8" spans="1:10" ht="111" thickBot="1" x14ac:dyDescent="0.3">
      <c r="A8" s="7" t="s">
        <v>13</v>
      </c>
      <c r="B8" s="8">
        <v>1</v>
      </c>
      <c r="C8" s="8">
        <f>39 *10^3</f>
        <v>39000</v>
      </c>
      <c r="D8" s="9"/>
      <c r="E8" s="9"/>
      <c r="F8" s="12">
        <f>($E$7^2)/(C8*$D$7)</f>
        <v>5.1282051282051282E-3</v>
      </c>
      <c r="H8">
        <f t="shared" si="0"/>
        <v>0.40518967020907432</v>
      </c>
      <c r="I8">
        <v>100000</v>
      </c>
      <c r="J8">
        <f t="shared" si="1"/>
        <v>0.59481032979092574</v>
      </c>
    </row>
    <row r="9" spans="1:10" ht="111" thickBot="1" x14ac:dyDescent="0.3">
      <c r="A9" s="7" t="s">
        <v>14</v>
      </c>
      <c r="B9" s="8">
        <v>4</v>
      </c>
      <c r="C9" s="8">
        <f>100 *10^3</f>
        <v>100000</v>
      </c>
      <c r="D9" s="9"/>
      <c r="E9" s="9"/>
      <c r="F9" s="12">
        <f>($E$7^2)/(C9*$D$7)</f>
        <v>2E-3</v>
      </c>
      <c r="H9">
        <f t="shared" si="0"/>
        <v>1.1928440002308168E-4</v>
      </c>
      <c r="I9">
        <v>1000000</v>
      </c>
      <c r="J9">
        <f t="shared" si="1"/>
        <v>0.99988071559997693</v>
      </c>
    </row>
    <row r="10" spans="1:10" ht="66.75" customHeight="1" thickBot="1" x14ac:dyDescent="0.3">
      <c r="A10" s="7" t="s">
        <v>15</v>
      </c>
      <c r="B10" s="8">
        <v>2</v>
      </c>
      <c r="C10" s="8">
        <f>82 *10^3</f>
        <v>82000</v>
      </c>
      <c r="D10" s="10"/>
      <c r="E10" s="10"/>
      <c r="F10" s="12">
        <f>($E$7^2)/(C10*$D$7)</f>
        <v>2.4390243902439024E-3</v>
      </c>
    </row>
    <row r="11" spans="1:10" ht="19.5" x14ac:dyDescent="0.25">
      <c r="A11" s="11"/>
    </row>
  </sheetData>
  <mergeCells count="4">
    <mergeCell ref="A4:A5"/>
    <mergeCell ref="B4:B5"/>
    <mergeCell ref="C4:C5"/>
    <mergeCell ref="F4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2021-05-23T11:39:53Z</dcterms:modified>
</cp:coreProperties>
</file>