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Plan de prueba" sheetId="2" r:id="rId5"/>
    <sheet state="visible" name="Control" sheetId="3" r:id="rId6"/>
    <sheet state="visible" name="Datos" sheetId="4" r:id="rId7"/>
    <sheet state="visible" name="Estrategia de pruebas" sheetId="5" r:id="rId8"/>
  </sheets>
  <definedNames>
    <definedName hidden="1" localSheetId="1" name="_xlnm._FilterDatabase">'Plan de prueba'!$E$1:$S$97</definedName>
  </definedNames>
  <calcPr/>
  <extLst>
    <ext uri="GoogleSheetsCustomDataVersion2">
      <go:sheetsCustomData xmlns:go="http://customooxmlschemas.google.com/" r:id="rId9" roundtripDataChecksum="b9TZ+YcwGFDoBve0ordpZ7/BINmdHu00jv6Pk/ZeMXI="/>
    </ext>
  </extLst>
</workbook>
</file>

<file path=xl/sharedStrings.xml><?xml version="1.0" encoding="utf-8"?>
<sst xmlns="http://schemas.openxmlformats.org/spreadsheetml/2006/main" count="1245" uniqueCount="621">
  <si>
    <t>Funcional</t>
  </si>
  <si>
    <t xml:space="preserve"> </t>
  </si>
  <si>
    <t>OK</t>
  </si>
  <si>
    <t>Baja</t>
  </si>
  <si>
    <t>SI</t>
  </si>
  <si>
    <t>No Funcional</t>
  </si>
  <si>
    <t>NOK</t>
  </si>
  <si>
    <t>Media</t>
  </si>
  <si>
    <t>NO</t>
  </si>
  <si>
    <t>UAT</t>
  </si>
  <si>
    <t>No ejecutado</t>
  </si>
  <si>
    <t>ID</t>
  </si>
  <si>
    <t>Alta</t>
  </si>
  <si>
    <t>Nombre de la prueba</t>
  </si>
  <si>
    <t>Unitaria</t>
  </si>
  <si>
    <t>Bloqueado</t>
  </si>
  <si>
    <t>Tipo</t>
  </si>
  <si>
    <t>Integración</t>
  </si>
  <si>
    <t>Resultado esperado</t>
  </si>
  <si>
    <t>Obsoleto</t>
  </si>
  <si>
    <t>End to End</t>
  </si>
  <si>
    <t>Rendimiento</t>
  </si>
  <si>
    <t>Pre condicion</t>
  </si>
  <si>
    <t>Carga</t>
  </si>
  <si>
    <t>Stress</t>
  </si>
  <si>
    <t>Resultado obtenido</t>
  </si>
  <si>
    <t>Datos de prueba</t>
  </si>
  <si>
    <t>Modulo a probar</t>
  </si>
  <si>
    <t>Criterios de aceptacion</t>
  </si>
  <si>
    <t>Estrategia</t>
  </si>
  <si>
    <t>Resultado</t>
  </si>
  <si>
    <t>Candidato a automatizar</t>
  </si>
  <si>
    <t>Responsable ejecución</t>
  </si>
  <si>
    <t>MTC</t>
  </si>
  <si>
    <t>HU-01 - Registrar cuenta con correo y contraseña válidos</t>
  </si>
  <si>
    <t>La cuenta se crea correctamente y el lector puede continuar con su inicio de sesión.</t>
  </si>
  <si>
    <t>El lector no posee una cuenta y se encuentra en la pantalla de registro.</t>
  </si>
  <si>
    <t>La cuenta se crea correctamente y se redirige al módulo de inicio de sesión.</t>
  </si>
  <si>
    <t>correo: lector1@hilo.test; contraseña: ClaveSegura123!</t>
  </si>
  <si>
    <t>Autenticación</t>
  </si>
  <si>
    <t>HU-01: se permite crear una cuenta con correo válido y contraseña que cumple los requisitos.</t>
  </si>
  <si>
    <t>Caja Negra</t>
  </si>
  <si>
    <t>Plan de prueba software Hilo</t>
  </si>
  <si>
    <t>Dayana Hoyos</t>
  </si>
  <si>
    <t>HU-01 - Validar formato de correo y requisitos de contraseña</t>
  </si>
  <si>
    <t>El sistema informa los datos inválidos y no crea la cuenta.</t>
  </si>
  <si>
    <t>El lector se encuentra en la pantalla de registro.</t>
  </si>
  <si>
    <t>La aplicación informa que el correo y la contraseña no cumplen con los estándares definidos</t>
  </si>
  <si>
    <t>correo: lector@; contraseña: 123</t>
  </si>
  <si>
    <t>HU-01: correo y contraseña deben cumplir las validaciones definidas.</t>
  </si>
  <si>
    <t>HU-01 - Impedir registro con correo ya utilizado</t>
  </si>
  <si>
    <t>El sistema informa que el correo ya está asociado a una cuenta y no genera un duplicado.</t>
  </si>
  <si>
    <t>Existe una cuenta registrada con el correo de prueba.</t>
  </si>
  <si>
    <t>No se permite crear una cuenta de un correo ya registrado</t>
  </si>
  <si>
    <t>HU-01: no se debe crear una segunda cuenta con el mismo correo.</t>
  </si>
  <si>
    <t>HU-02 - Iniciar sesión con correo y contraseña válidos</t>
  </si>
  <si>
    <t>El lector es autenticado y accede a la pantalla principal.</t>
  </si>
  <si>
    <t>Existe una cuenta registrada y el lector está sin sesión iniciada.</t>
  </si>
  <si>
    <t>La aplicación permite ingresar a la página de inicio</t>
  </si>
  <si>
    <t>HU-02: las credenciales válidas permiten acceder a la cuenta.</t>
  </si>
  <si>
    <t>HU-02 - Rechazar credenciales incorrectas</t>
  </si>
  <si>
    <t>El sistema informa que las credenciales no son válidas y mantiene al lector en la pantalla de acceso.</t>
  </si>
  <si>
    <t>Existe una cuenta registrada.</t>
  </si>
  <si>
    <t>La aplicación no permite ingresar a la cuenta con credenciales inválidas</t>
  </si>
  <si>
    <t>correo: lector1@hilo.test; contraseña: Incorrecta123!</t>
  </si>
  <si>
    <t>HU-02: credenciales inválidas no deben iniciar una sesión.</t>
  </si>
  <si>
    <t>HU-02 - Validar campos obligatorios de inicio de sesión</t>
  </si>
  <si>
    <t>El sistema solicita completar los campos obligatorios y no intenta autenticar.</t>
  </si>
  <si>
    <t>El lector se encuentra en la pantalla de acceso.</t>
  </si>
  <si>
    <t>Se solicitan todos los campos para iniciar sesión</t>
  </si>
  <si>
    <t>correo vacío; contraseña vacía</t>
  </si>
  <si>
    <t>HU-02: correo y contraseña son obligatorios.</t>
  </si>
  <si>
    <t>HU-03 - Cerrar sesión</t>
  </si>
  <si>
    <t>La sesión finaliza y el lector vuelve a la pantalla de acceso.</t>
  </si>
  <si>
    <t>El lector tiene una sesión válida iniciada.</t>
  </si>
  <si>
    <t>La sesión se cierra exitosamente</t>
  </si>
  <si>
    <t>usuario autenticado</t>
  </si>
  <si>
    <t>HU-03: el lector puede cerrar su sesión actual.</t>
  </si>
  <si>
    <t>HU-04 - Confirmar eliminación de cuenta</t>
  </si>
  <si>
    <t>La cuenta se elimina y el lector deja de tener acceso a la sesión y a sus datos asociados.</t>
  </si>
  <si>
    <t>El lector está autenticado y solicita eliminar su cuenta.</t>
  </si>
  <si>
    <t>usuario de prueba con biblioteca y citas</t>
  </si>
  <si>
    <t>HU-04: la eliminación confirmada debe completar el proceso y cerrar la sesión.</t>
  </si>
  <si>
    <t>HU-04 - Cancelar eliminación de cuenta</t>
  </si>
  <si>
    <t>La cuenta permanece activa y no se elimina información.</t>
  </si>
  <si>
    <t>El lector está autenticado y abre la opción para eliminar su cuenta.</t>
  </si>
  <si>
    <t>usuario de prueba</t>
  </si>
  <si>
    <t>HU-04: cancelar la confirmación no debe eliminar la cuenta.</t>
  </si>
  <si>
    <t>HU-05 - Crear perfil con datos válidos</t>
  </si>
  <si>
    <t>El perfil se guarda y puede visualizarse con el nombre y nombre de usuario ingresados.</t>
  </si>
  <si>
    <t>El lector acaba de registrarse y aún no tiene perfil configurado.</t>
  </si>
  <si>
    <t>El nombre y nombre de usuario quedan guardados y se visualizan exitosamente</t>
  </si>
  <si>
    <t>nombre: Lector Uno; username: lectoruno</t>
  </si>
  <si>
    <t>Perfil</t>
  </si>
  <si>
    <t>HU-05: el lector puede crear su perfil con información válida.</t>
  </si>
  <si>
    <t>HU-05 - Crear perfil sin fotografía</t>
  </si>
  <si>
    <t>El perfil se crea correctamente utilizando la presentación visual por defecto.</t>
  </si>
  <si>
    <t>El lector está configurando su perfil por primera vez.</t>
  </si>
  <si>
    <t>El perfil se crea correctamente sin fotografía</t>
  </si>
  <si>
    <t>nombre: Lector Uno; username: lectoruno; fotografía: sin seleccionar</t>
  </si>
  <si>
    <t>HU-05: la fotografía de perfil es opcional.</t>
  </si>
  <si>
    <t>HU-06 - Visualizar perfil propio</t>
  </si>
  <si>
    <t>Se muestran correctamente los datos del perfil y la información disponible del lector.</t>
  </si>
  <si>
    <t>El lector está autenticado y posee un perfil.</t>
  </si>
  <si>
    <t>Al consultar el perfil se visualizan los datos correctamente</t>
  </si>
  <si>
    <t>perfil de lector1</t>
  </si>
  <si>
    <t>HU-06: el lector puede consultar la información de su propio perfil.</t>
  </si>
  <si>
    <t>HU-07 - Editar nombre y nombre de usuario</t>
  </si>
  <si>
    <t>Los cambios se guardan y aparecen inmediatamente en el perfil.</t>
  </si>
  <si>
    <t>Al editar el nombre y nombre de usuario, los cambios se actualizan</t>
  </si>
  <si>
    <t>nombre nuevo: Lector Actualizado; username: lectoractualizado</t>
  </si>
  <si>
    <t>HU-07: los datos editables del perfil pueden modificarse y persistir.</t>
  </si>
  <si>
    <t>HU-07 - Cambiar fotografía de perfil</t>
  </si>
  <si>
    <t>La nueva fotografía se carga, guarda y se muestra en el perfil.</t>
  </si>
  <si>
    <t>Al cambiar una fotografía en el perfil desde la galería, se guarda y se muestra en el perfil</t>
  </si>
  <si>
    <t>imagen JPG/PNG válida desde la galería</t>
  </si>
  <si>
    <t>HU-07: el lector puede cambiar su fotografía de perfil.</t>
  </si>
  <si>
    <t xml:space="preserve">Estrategia y alcance del Plan de Pruebas </t>
  </si>
  <si>
    <t>HU-08 - Visualizar estadísticas básicas</t>
  </si>
  <si>
    <t>Se muestran estadísticas calculadas a partir de la actividad y biblioteca del lector.</t>
  </si>
  <si>
    <t>El lector está autenticado y posee datos de lectura registrados.</t>
  </si>
  <si>
    <t>En el perfil se muestran estadísticas básicas de libros leídos, por leer, etc</t>
  </si>
  <si>
    <t>usuario con libros leídos y en lectura</t>
  </si>
  <si>
    <t>HU-08: el perfil debe mostrar las estadísticas básicas disponibles.</t>
  </si>
  <si>
    <r>
      <rPr>
        <rFont val="Calibri"/>
        <b/>
        <color theme="1"/>
        <sz val="11.0"/>
      </rPr>
      <t xml:space="preserve">Integrantes:
</t>
    </r>
    <r>
      <rPr>
        <rFont val="Calibri"/>
        <color theme="1"/>
        <sz val="11.0"/>
      </rPr>
      <t>Dayana Hoyos - Yhonneider Vivas</t>
    </r>
  </si>
  <si>
    <t>HU-09 - Buscar libros con término válido</t>
  </si>
  <si>
    <t>La aplicación muestra una lista de libros relacionados con la búsqueda.</t>
  </si>
  <si>
    <t>El lector está autenticado y dispone de conexión.</t>
  </si>
  <si>
    <t>La aplicación muestra la lista de libros coincidientes con la búsqueda</t>
  </si>
  <si>
    <t>búsqueda: La metamorfosis</t>
  </si>
  <si>
    <t>Búsqueda</t>
  </si>
  <si>
    <t>HU-09: la búsqueda por título, autor o palabra clave debe devolver resultados relacionados.</t>
  </si>
  <si>
    <t>Objetivo</t>
  </si>
  <si>
    <t>HU-09 - Buscar término sin resultados</t>
  </si>
  <si>
    <t>La aplicación informa que no se encontraron resultados sin producir errores.</t>
  </si>
  <si>
    <t>La aplicación muestra libros que no corresponden</t>
  </si>
  <si>
    <t>búsqueda: zzlibroinexistentezz</t>
  </si>
  <si>
    <t>HU-09: una búsqueda sin coincidencias debe manejarse correctamente.</t>
  </si>
  <si>
    <t>Validar que Hilo cumpla sus historias de usuario, criterios de aceptación y requisitos no funcionales mediante pruebas ejecutadas de forma incremental durante los sprints. El plan incluye pruebas unitarias, de integración, funcionales, de aceptación (UAT), End to End y no funcionales.</t>
  </si>
  <si>
    <t>HU-10 - Visualizar detalle de un libro</t>
  </si>
  <si>
    <t>Se muestran los datos bibliográficos disponibles del libro seleccionado y los campos opcionales ausentes no rompen la vista.</t>
  </si>
  <si>
    <t>Existe al menos un resultado de búsqueda.</t>
  </si>
  <si>
    <t>Se muestran los datos disponibles del libro seleccionado</t>
  </si>
  <si>
    <t>libro con título, autores y portada; campos opcionales variables</t>
  </si>
  <si>
    <t>HU-10: el lector puede consultar el detalle disponible de un libro.</t>
  </si>
  <si>
    <t>HU-11 - Agregar libro a la biblioteca</t>
  </si>
  <si>
    <t>El libro se guarda en la biblioteca con el estado seleccionado.</t>
  </si>
  <si>
    <t>El lector está autenticado y visualiza el detalle de un libro que aún no está en su biblioteca.</t>
  </si>
  <si>
    <t>El libro seleccionado se guarda en la biblioteca con estado Por leer</t>
  </si>
  <si>
    <t>estado: Por leer</t>
  </si>
  <si>
    <t>Biblioteca</t>
  </si>
  <si>
    <t>Tipos de pruebas considerados</t>
  </si>
  <si>
    <t>HU-11: el lector puede agregar un libro seleccionando un estado de lectura.</t>
  </si>
  <si>
    <t>HU-11 - Conservar libro agregado al volver a abrir la aplicación</t>
  </si>
  <si>
    <t>El libro continúa disponible en la biblioteca con el estado seleccionado.</t>
  </si>
  <si>
    <t>Se agregó previamente un libro a la biblioteca.</t>
  </si>
  <si>
    <t>Se cierra la aplicación y se abre nuevamente, el libro continúa en la biblioteca con su estado</t>
  </si>
  <si>
    <t>libro agregado: La metamorfosis</t>
  </si>
  <si>
    <t>HU-11: el libro agregado debe persistir en la biblioteca.</t>
  </si>
  <si>
    <t>Aplicación en Hilo</t>
  </si>
  <si>
    <t>Estrategia principal</t>
  </si>
  <si>
    <t>Cantidad planificada</t>
  </si>
  <si>
    <t>HU-12 - Visualizar biblioteca organizada por estado</t>
  </si>
  <si>
    <t>Los libros se muestran en las secciones correspondientes a Por leer, Leyendo y Leído.</t>
  </si>
  <si>
    <t>El lector posee libros registrados en distintos estados.</t>
  </si>
  <si>
    <t>Los libros se muestran en secciones separadas según su estado</t>
  </si>
  <si>
    <t>biblioteca con libros en los tres estados</t>
  </si>
  <si>
    <t>HU-12: la biblioteca debe organizar los libros según su estado de lectura.</t>
  </si>
  <si>
    <t>Validación aislada de lógica como cálculo de porcentaje, límites de progreso, validación de citas y manejo de datos opcionales.</t>
  </si>
  <si>
    <t>Caja Blanca</t>
  </si>
  <si>
    <t>HU-13 - Cambiar estado de un libro</t>
  </si>
  <si>
    <t>El nuevo estado se guarda y el libro aparece en la sección correspondiente.</t>
  </si>
  <si>
    <t>El libro ya pertenece a la biblioteca.</t>
  </si>
  <si>
    <t>El estado del libro se actualiza correctamente</t>
  </si>
  <si>
    <t>cambio: Por leer -&gt; Leyendo</t>
  </si>
  <si>
    <t>HU-13: el lector puede cambiar un libro entre los estados disponibles.</t>
  </si>
  <si>
    <t>HU-14 - Registrar fecha de inicio de lectura</t>
  </si>
  <si>
    <t>La fecha de inicio queda asociada al libro cuando comienza la lectura.</t>
  </si>
  <si>
    <t>El libro pertenece a la biblioteca.</t>
  </si>
  <si>
    <t>estado: Leyendo; fecha de inicio: fecha actual</t>
  </si>
  <si>
    <t>HU-14: se conserva la fecha de inicio cuando corresponda.</t>
  </si>
  <si>
    <t>HU-14 - Registrar fecha de término de lectura</t>
  </si>
  <si>
    <t>La fecha de término queda asociada al libro al marcarlo como leído.</t>
  </si>
  <si>
    <t>El libro se encuentra en estado Leyendo.</t>
  </si>
  <si>
    <t>La fecha de término queda asociada a la fecha en la que el libro cambia de estado a Léido</t>
  </si>
  <si>
    <t>estado nuevo: Leído; fecha de término: fecha actual</t>
  </si>
  <si>
    <t>HU-14: se conserva la fecha de término cuando corresponda.</t>
  </si>
  <si>
    <t>Comunicación entre la aplicación y Supabase, Google Books, Storage y OCR.</t>
  </si>
  <si>
    <t>Hibrido</t>
  </si>
  <si>
    <t>HU-15 - Consultar historial de libros terminados</t>
  </si>
  <si>
    <t>Se muestran los libros finalizados por el lector con la información disponible.</t>
  </si>
  <si>
    <t>El lector posee al menos un libro marcado como Leído.</t>
  </si>
  <si>
    <t>Se muestran los libros leídos</t>
  </si>
  <si>
    <t>usuario con libros terminados</t>
  </si>
  <si>
    <t>HU-15: el lector puede consultar su historial de libros terminados.</t>
  </si>
  <si>
    <t>Validación del comportamiento observable de las funcionalidades asociadas a las historias de usuario.</t>
  </si>
  <si>
    <t>HU-16 - Registrar página actual válida</t>
  </si>
  <si>
    <t>La página actual se guarda y queda reflejada en el detalle del libro.</t>
  </si>
  <si>
    <t>El libro está en estado Leyendo y tiene un total de páginas conocido.</t>
  </si>
  <si>
    <t>La página ingresada se guarda y queda reflejada en el libro</t>
  </si>
  <si>
    <t>página actual: 50; total: 1040</t>
  </si>
  <si>
    <t>Seguimiento</t>
  </si>
  <si>
    <t>HU-16: una página válida debe actualizar el progreso.</t>
  </si>
  <si>
    <t>Comprobación de que los principales grupos funcionales satisfacen los criterios de aceptación desde la perspectiva del lector.</t>
  </si>
  <si>
    <t>HU-16 - Rechazar página fuera del rango</t>
  </si>
  <si>
    <t>El sistema no guarda el valor e informa la validación correspondiente.</t>
  </si>
  <si>
    <t>El libro está en estado Leyendo y tiene 1040 páginas.</t>
  </si>
  <si>
    <t>Se visualiza un error al ingresar un número de página mayor al que tiene el libro</t>
  </si>
  <si>
    <t>página actual: 2000</t>
  </si>
  <si>
    <t>HU-16: la página no puede ser menor a 1 ni superar el total del libro.</t>
  </si>
  <si>
    <t>Validación de flujos completos que atraviesan varios módulos y servicios.</t>
  </si>
  <si>
    <t>HU-17 - Calcular porcentaje de lectura</t>
  </si>
  <si>
    <t>El porcentaje mostrado corresponde a la relación entre página actual y total de páginas.</t>
  </si>
  <si>
    <t>El libro tiene total de páginas y progreso registrado.</t>
  </si>
  <si>
    <t>El porcentaje mostrado es correcto</t>
  </si>
  <si>
    <t>página actual: 50; total: 1040; esperado: 4%</t>
  </si>
  <si>
    <t>HU-17: el porcentaje se calcula automáticamente cuando existen datos suficientes.</t>
  </si>
  <si>
    <t>Validación de seguridad, resiliencia, rendimiento perceptible, integridad e internacionalización.</t>
  </si>
  <si>
    <t>Caja Negra / Hibrido</t>
  </si>
  <si>
    <t>HU-18 - Acceder a libros que se están leyendo</t>
  </si>
  <si>
    <t>La aplicación muestra los libros en estado Leyendo y permite entrar a su seguimiento.</t>
  </si>
  <si>
    <t>El lector posee al menos un libro en estado Leyendo.</t>
  </si>
  <si>
    <t>Se muestran los libros en estado Leyendo y se puede ingresar a cada uno</t>
  </si>
  <si>
    <t>biblioteca con 2 libros en lectura</t>
  </si>
  <si>
    <t>HU-18: los libros en lectura deben ser accesibles para continuar el seguimiento.</t>
  </si>
  <si>
    <t>HU-19 - Visualizar calendario mensual de lectura</t>
  </si>
  <si>
    <t>Se muestra el mes correspondiente y se identifican los días con actividad registrada.</t>
  </si>
  <si>
    <t>El lector posee actividad de lectura registrada.</t>
  </si>
  <si>
    <t>actividad distribuida en distintos días del mes</t>
  </si>
  <si>
    <t>Calendario</t>
  </si>
  <si>
    <t>HU-19: el lector puede consultar su actividad en un calendario mensual.</t>
  </si>
  <si>
    <t>Metodología y estrategias de testing</t>
  </si>
  <si>
    <t>HU-20 - Registrar actividad en calendario al actualizar progreso</t>
  </si>
  <si>
    <t>El día de la actualización queda reflejado automáticamente como actividad de lectura.</t>
  </si>
  <si>
    <t>El libro está en estado Leyendo.</t>
  </si>
  <si>
    <t>actualización de página 20 a 35</t>
  </si>
  <si>
    <t>HU-20: actualizar el progreso debe generar actividad en la fecha correspondiente.</t>
  </si>
  <si>
    <t>Aplicación</t>
  </si>
  <si>
    <t>HU-21 - Consultar libros asociados a un día del calendario</t>
  </si>
  <si>
    <t>Ejecución incremental</t>
  </si>
  <si>
    <t>Los casos se ejecutan a medida que las funcionalidades se completan en cada sprint y se repiten cuando un cambio puede afectar funcionalidades existentes.</t>
  </si>
  <si>
    <t>Se muestran los libros relacionados con la actividad registrada en el día seleccionado.</t>
  </si>
  <si>
    <t>Existe actividad de lectura en el día seleccionado.</t>
  </si>
  <si>
    <t>día con actividad de 1 o más libros</t>
  </si>
  <si>
    <t>HU-21: seleccionar un día permite consultar sus libros asociados.</t>
  </si>
  <si>
    <t>Caja negra</t>
  </si>
  <si>
    <t>Se valida el comportamiento observable de la aplicación sin depender de la implementación interna.</t>
  </si>
  <si>
    <t>HU-22 - Navegar entre meses del calendario</t>
  </si>
  <si>
    <t>Caja blanca</t>
  </si>
  <si>
    <t>Se utiliza en pruebas unitarias para validar lógica interna y reglas de negocio aisladas.</t>
  </si>
  <si>
    <t>El calendario cambia al mes anterior o siguiente y muestra la actividad correspondiente.</t>
  </si>
  <si>
    <t>El lector se encuentra en la vista de calendario.</t>
  </si>
  <si>
    <t>navegar al mes anterior y al siguiente</t>
  </si>
  <si>
    <t>HU-22: el lector puede navegar entre distintos meses.</t>
  </si>
  <si>
    <t>Casos</t>
  </si>
  <si>
    <t>Híbrida</t>
  </si>
  <si>
    <t>Se utiliza en integración y seguridad cuando se valida tanto el comportamiento visible como la interacción con servicios y políticas del backend.</t>
  </si>
  <si>
    <t>HU-23 - Guardar cita escrita manualmente</t>
  </si>
  <si>
    <t>La cita se guarda asociada al libro y aparece en la lista de citas.</t>
  </si>
  <si>
    <t>El lector está autenticado y posee un libro en su biblioteca.</t>
  </si>
  <si>
    <t>Se puede guardar una cita ingresada manualmente y aparece en la lista de citas</t>
  </si>
  <si>
    <t>texto: Texto de cita de prueba; página: 45</t>
  </si>
  <si>
    <t>Citas</t>
  </si>
  <si>
    <t>HU-23: una cita manual con contenido válido puede guardarse.</t>
  </si>
  <si>
    <t>Valores límite</t>
  </si>
  <si>
    <t>Se prueban valores como página 1, página total, 0, total + 1, campos vacíos y datos opcionales.</t>
  </si>
  <si>
    <t>Regresión</t>
  </si>
  <si>
    <t>HU-23 - Impedir guardar cita manual vacía</t>
  </si>
  <si>
    <t>Después de correcciones o cambios importantes se vuelven a ejecutar los casos críticos afectados.</t>
  </si>
  <si>
    <t>La aplicación no guarda la cita y mantiene deshabilitada la acción o informa la validación.</t>
  </si>
  <si>
    <t>El lector está creando una cita manual.</t>
  </si>
  <si>
    <t>No es posible guardar una cita vacía porque mantiene deshabilitada la opción de guardar</t>
  </si>
  <si>
    <t>texto vacío o solo espacios</t>
  </si>
  <si>
    <t>HU-23: el contenido de una cita no puede estar vacío.</t>
  </si>
  <si>
    <t>HU-24 - Extraer texto de una cita desde una imagen</t>
  </si>
  <si>
    <t>La aplicación reconoce texto en la imagen y lo presenta para revisión antes de guardar.</t>
  </si>
  <si>
    <t>Herramientas para ejecución y gestión</t>
  </si>
  <si>
    <t>El lector dispone de una imagen legible con texto.</t>
  </si>
  <si>
    <t>Se permite tomar una foto y recortar la parte deseada para extraer texto solo de esa área y se presenta para su revisión y edición</t>
  </si>
  <si>
    <t>fotografía de una página con una cita legible</t>
  </si>
  <si>
    <t>HU-24: el lector puede obtener texto desde una fotografía mediante OCR.</t>
  </si>
  <si>
    <t>HU-24 - Manejar imagen sin texto reconocible</t>
  </si>
  <si>
    <t>Herramienta</t>
  </si>
  <si>
    <t>Uso en el plan de pruebas</t>
  </si>
  <si>
    <t>La aplicación informa que no pudo obtener texto utilizable y no se cierra inesperadamente.</t>
  </si>
  <si>
    <t>El lector accede al flujo de OCR.</t>
  </si>
  <si>
    <t>Si se toma una foto sin texto entonces se carga la plantilla de la cita vacía, debería haber una validación que avise que no se encontró texto</t>
  </si>
  <si>
    <t>Xcode</t>
  </si>
  <si>
    <t>imagen borrosa o sin texto</t>
  </si>
  <si>
    <t>Ejecución, depuración y verificación de la aplicación iOS.</t>
  </si>
  <si>
    <t>HU-24: un reconocimiento sin resultado debe manejarse sin guardar contenido inválido.</t>
  </si>
  <si>
    <t>Swift Testing / XCTest</t>
  </si>
  <si>
    <t>Automatización de pruebas unitarias y pruebas que puedan ejecutarse desde el proyecto.</t>
  </si>
  <si>
    <t>HU-25 - Editar texto obtenido por OCR antes de guardar</t>
  </si>
  <si>
    <t>El texto corregido se conserva y es el contenido que se guarda en la cita.</t>
  </si>
  <si>
    <t>El OCR ha generado texto editable.</t>
  </si>
  <si>
    <t>Se puede editar el texto extraído y se guarda correctamente</t>
  </si>
  <si>
    <t>texto OCR con error -&gt; texto corregido</t>
  </si>
  <si>
    <t>HU-25: el lector puede revisar y corregir el texto reconocido antes de guardarlo.</t>
  </si>
  <si>
    <t>Simulador y dispositivo físico</t>
  </si>
  <si>
    <t>Pruebas funcionales, visuales, de navegación, notificaciones, cámara y compartición.</t>
  </si>
  <si>
    <t>HU-26 - Asociar cita a un libro</t>
  </si>
  <si>
    <t>La cita queda vinculada al libro seleccionado y se muestra dentro de su contexto.</t>
  </si>
  <si>
    <t>El lector posee libros en su biblioteca y está creando una cita.</t>
  </si>
  <si>
    <t>Supabase</t>
  </si>
  <si>
    <t>La cita agregada queda asociada al libro seleccionado</t>
  </si>
  <si>
    <t>Verificación de autenticación, persistencia, Storage y políticas Row Level Security.</t>
  </si>
  <si>
    <t>libro seleccionado: libro de prueba</t>
  </si>
  <si>
    <t>HU-26: una cita puede asociarse a un libro.</t>
  </si>
  <si>
    <t>Google Books API</t>
  </si>
  <si>
    <t>Pruebas de integración de búsqueda y obtención de información bibliográfica.</t>
  </si>
  <si>
    <t>HU-27 - Visualizar citas guardadas</t>
  </si>
  <si>
    <t>Se muestran las citas guardadas con su contenido y datos disponibles.</t>
  </si>
  <si>
    <t>El lector posee citas almacenadas.</t>
  </si>
  <si>
    <t>Se muestran correctamente las citas guardadas</t>
  </si>
  <si>
    <t>3 citas guardadas en distintos libros</t>
  </si>
  <si>
    <t>Vision / OCR</t>
  </si>
  <si>
    <t>HU-27: el lector puede consultar sus citas guardadas.</t>
  </si>
  <si>
    <t>Pruebas de reconocimiento de texto desde imágenes.</t>
  </si>
  <si>
    <t>Postman o cliente HTTP equivalente</t>
  </si>
  <si>
    <t>Pruebas controladas de servicios y acceso al backend, especialmente para seguridad y RLS.</t>
  </si>
  <si>
    <t>HU-27 - Filtrar citas</t>
  </si>
  <si>
    <t>La lista muestra únicamente las citas que cumplen el filtro seleccionado.</t>
  </si>
  <si>
    <t>El lector posee citas de distintos libros.</t>
  </si>
  <si>
    <t>filtro por libro</t>
  </si>
  <si>
    <t>HU-27: las citas pueden filtrarse según los criterios disponibles.</t>
  </si>
  <si>
    <t>Trello y Excel</t>
  </si>
  <si>
    <t>Gestión de historias, planificación, seguimiento de casos y registro de resultados.</t>
  </si>
  <si>
    <t>Total de casos</t>
  </si>
  <si>
    <t>HU-28 - Editar cita guardada</t>
  </si>
  <si>
    <t>La modificación se guarda y la cita muestra el contenido actualizado.</t>
  </si>
  <si>
    <t>Existe una cita guardada.</t>
  </si>
  <si>
    <t>Git</t>
  </si>
  <si>
    <t>Se puede editar una cita y se guarda, sin embargo se demora en refrescar el cambio</t>
  </si>
  <si>
    <t>texto original -&gt; texto editado; página 45 -&gt; 46</t>
  </si>
  <si>
    <t>HU-28: el lector puede modificar una cita previamente guardada.</t>
  </si>
  <si>
    <t>Control de versiones y trazabilidad de cambios asociados a defectos o correcciones.</t>
  </si>
  <si>
    <t>HU-29 - Eliminar cita confirmando la acción</t>
  </si>
  <si>
    <t>La cita se elimina y deja de aparecer en la lista.</t>
  </si>
  <si>
    <t>La cita se elimina correctamente desde el libro, pero desde el perfil se demora en refrescar la eliminación</t>
  </si>
  <si>
    <t>cita de prueba seleccionada</t>
  </si>
  <si>
    <t>HU-29: una eliminación confirmada debe quitar la cita.</t>
  </si>
  <si>
    <t>% de  avance</t>
  </si>
  <si>
    <t>HU-29 - Cancelar eliminación de cita</t>
  </si>
  <si>
    <t>La cita permanece almacenada y visible.</t>
  </si>
  <si>
    <t>Existe una cita guardada y se muestra la confirmación de eliminación.</t>
  </si>
  <si>
    <t>No existe una confirmación para eliminar citas</t>
  </si>
  <si>
    <t>HU-29: cancelar la confirmación no debe eliminar la cita.</t>
  </si>
  <si>
    <t>HU-30 - Generar imagen a partir de una cita</t>
  </si>
  <si>
    <t>Se genera una representación visual de la cita apta para compartir.</t>
  </si>
  <si>
    <t>cita con texto y libro asociado</t>
  </si>
  <si>
    <t>Compartir</t>
  </si>
  <si>
    <t>HU-30: el lector puede generar una imagen compartible desde una cita.</t>
  </si>
  <si>
    <t>HU-31 - Compartir cita mediante opciones del dispositivo</t>
  </si>
  <si>
    <t>Se abre el selector de compartición con el contenido preparado para compartir.</t>
  </si>
  <si>
    <t>Existe una cita o imagen de cita disponible.</t>
  </si>
  <si>
    <t>imagen de cita generada</t>
  </si>
  <si>
    <t>HU-31: la cita puede compartirse mediante las opciones disponibles del dispositivo.</t>
  </si>
  <si>
    <t>HU-32 - Compartir cita en Instagram Stories</t>
  </si>
  <si>
    <t>Cuando Instagram está disponible, el contenido se prepara y se entrega al flujo de Stories.</t>
  </si>
  <si>
    <t>Instagram está instalado y existe contenido compatible para compartir.</t>
  </si>
  <si>
    <t>HU-32: el contenido compatible puede enviarse a Instagram Stories cuando la integración esté disponible.</t>
  </si>
  <si>
    <t>Total casos que ejecuto cada integrante del equipo</t>
  </si>
  <si>
    <t>HU-33 - Activar recordatorio para continuar leyendo</t>
  </si>
  <si>
    <t>El recordatorio queda configurado y puede generar una notificación según la condición definida.</t>
  </si>
  <si>
    <t>El lector posee un libro en estado Leyendo y tiene permisos de notificación.</t>
  </si>
  <si>
    <t>recordatorio de continuación activado</t>
  </si>
  <si>
    <t>Recordatorios</t>
  </si>
  <si>
    <t>HU-33: el lector puede activar recordatorios para continuar sus lecturas.</t>
  </si>
  <si>
    <t>HU-34 - Generar recordatorio por inactividad</t>
  </si>
  <si>
    <t>Tras cumplirse el período configurado sin actividad, se genera el recordatorio correspondiente.</t>
  </si>
  <si>
    <t>El lector tiene recordatorios habilitados y no registra actividad durante el período definido.</t>
  </si>
  <si>
    <t>período de inactividad de prueba</t>
  </si>
  <si>
    <t>HU-34: la inactividad puede producir un recordatorio configurado.</t>
  </si>
  <si>
    <t>Yhon Vivas</t>
  </si>
  <si>
    <t>HU-35 - Generar recordatorio de meta semanal</t>
  </si>
  <si>
    <t>El sistema genera el recordatorio relacionado con la meta semanal según la configuración.</t>
  </si>
  <si>
    <t>El lector tiene una meta o recordatorio semanal configurado y permisos de notificación.</t>
  </si>
  <si>
    <t>meta semanal de prueba</t>
  </si>
  <si>
    <t>HU-35: el lector puede recibir recordatorios relacionados con su meta semanal.</t>
  </si>
  <si>
    <t>HU-36 - Habilitar y deshabilitar recordatorios</t>
  </si>
  <si>
    <t>El estado de la configuración se guarda y se respeta al volver a abrir la aplicación.</t>
  </si>
  <si>
    <t>El lector está autenticado y accede a la configuración de recordatorios.</t>
  </si>
  <si>
    <t>activar -&gt; desactivar recordatorios</t>
  </si>
  <si>
    <t>HU-36: el lector puede habilitar o deshabilitar los recordatorios disponibles.</t>
  </si>
  <si>
    <t>HU-36 - Ajustar configuración de recordatorios</t>
  </si>
  <si>
    <t>Los valores modificados se guardan y se utilizan en las notificaciones posteriores.</t>
  </si>
  <si>
    <t>Los recordatorios están habilitados.</t>
  </si>
  <si>
    <t>modificar frecuencia o condición disponible</t>
  </si>
  <si>
    <t>Total Casos</t>
  </si>
  <si>
    <t>HU-36: el lector puede ajustar la configuración disponible de recordatorios.</t>
  </si>
  <si>
    <t>HU-37 - Visualizar resumen de lectura</t>
  </si>
  <si>
    <t>Se muestra información agregada coherente con la actividad registrada del lector.</t>
  </si>
  <si>
    <t>El lector posee actividad de lectura.</t>
  </si>
  <si>
    <t>usuario con progreso y libros terminados</t>
  </si>
  <si>
    <t>Resumen</t>
  </si>
  <si>
    <t>HU-37: el lector puede consultar un resumen general de su actividad.</t>
  </si>
  <si>
    <t>HU-38 - Acceder al calendario desde la pantalla principal</t>
  </si>
  <si>
    <t>La aplicación navega desde Home hasta la vista de calendario.</t>
  </si>
  <si>
    <t>El lector está autenticado y se encuentra en la pantalla principal.</t>
  </si>
  <si>
    <t>selección del acceso al calendario</t>
  </si>
  <si>
    <t>Inicio</t>
  </si>
  <si>
    <t>HU-38: el calendario debe ser accesible desde la pantalla principal.</t>
  </si>
  <si>
    <t>HU-39 - Descubrir nuevos libros</t>
  </si>
  <si>
    <t>La aplicación muestra contenido destinado al descubrimiento de libros y permite abrir su detalle.</t>
  </si>
  <si>
    <t>contenido de descubrimiento disponible</t>
  </si>
  <si>
    <t>Descubrimiento</t>
  </si>
  <si>
    <t>HU-39: el lector puede explorar contenido para descubrir nuevas lecturas.</t>
  </si>
  <si>
    <t>HU-40 - Visualizar recomendaciones básicas</t>
  </si>
  <si>
    <t>La aplicación muestra recomendaciones de libros utilizando la información disponible del lector.</t>
  </si>
  <si>
    <t>El lector está autenticado y existen datos suficientes para generar recomendaciones básicas.</t>
  </si>
  <si>
    <t>biblioteca con géneros y libros registrados</t>
  </si>
  <si>
    <t>HU-40: se muestran recomendaciones básicas cuando existe información disponible.</t>
  </si>
  <si>
    <t>HU-41 - Solicitar recuperación de contraseña</t>
  </si>
  <si>
    <t>El sistema procesa la solicitud y muestra una confirmación del envío de instrucciones.</t>
  </si>
  <si>
    <t>Existe una cuenta asociada al correo indicado.</t>
  </si>
  <si>
    <t>correo: lector1@hilo.test</t>
  </si>
  <si>
    <t>HU-41: el lector puede solicitar la recuperación mediante su correo.</t>
  </si>
  <si>
    <t>HU-41 - Validar correo en recuperación de contraseña</t>
  </si>
  <si>
    <t>El sistema informa que el correo no tiene un formato válido y no procesa la solicitud.</t>
  </si>
  <si>
    <t>El lector se encuentra en la pantalla de recuperación.</t>
  </si>
  <si>
    <t>correo: lector@</t>
  </si>
  <si>
    <t>HU-41: el correo utilizado para la recuperación debe ser válido.</t>
  </si>
  <si>
    <t>HU-41 - Restablecer contraseña y acceder con la nueva clave</t>
  </si>
  <si>
    <t>La contraseña se actualiza y el lector puede iniciar sesión utilizando la nueva clave.</t>
  </si>
  <si>
    <t>El lector completó correctamente el flujo de recuperación.</t>
  </si>
  <si>
    <t>nueva contraseña: NuevaClave123!</t>
  </si>
  <si>
    <t>HU-41: una contraseña restablecida debe permitir acceder nuevamente a la cuenta.</t>
  </si>
  <si>
    <t>HU-42 - Iniciar sesión con Google</t>
  </si>
  <si>
    <t>El lector se autentica con Google y accede a Hilo, creando o recuperando su cuenta.</t>
  </si>
  <si>
    <t>El lector está sin sesión y dispone de una cuenta de Google válida.</t>
  </si>
  <si>
    <t>cuenta Google de prueba</t>
  </si>
  <si>
    <t>HU-42: la autenticación con Google válida permite acceder a Hilo.</t>
  </si>
  <si>
    <t>HU-42 - Cancelar o fallar autenticación con Google</t>
  </si>
  <si>
    <t>La aplicación mantiene al lector en la pantalla de acceso y muestra un mensaje comprensible.</t>
  </si>
  <si>
    <t>El lector inició el flujo de autenticación con Google.</t>
  </si>
  <si>
    <t>cancelación del proveedor o error de autenticación</t>
  </si>
  <si>
    <t>HU-42: cancelar o fallar el flujo no debe crear una sesión.</t>
  </si>
  <si>
    <t>HU-43 - Iniciar sesión con Apple</t>
  </si>
  <si>
    <t>El lector se autentica con Apple y accede a Hilo, creando o recuperando su cuenta.</t>
  </si>
  <si>
    <t>El lector está sin sesión y dispone de una cuenta Apple válida.</t>
  </si>
  <si>
    <t>cuenta Apple de prueba</t>
  </si>
  <si>
    <t>HU-43: la autenticación con Apple válida permite acceder a Hilo.</t>
  </si>
  <si>
    <t>HU-43 - Cancelar o fallar autenticación con Apple</t>
  </si>
  <si>
    <t>El lector inició el flujo de autenticación con Apple.</t>
  </si>
  <si>
    <t>HU-43: cancelar o fallar el flujo no debe crear una sesión.</t>
  </si>
  <si>
    <t>RNF-01 - Mostrar estados de carga y error</t>
  </si>
  <si>
    <t>Durante la espera se muestra retroalimentación de carga y, ante un fallo, un mensaje comprensible.</t>
  </si>
  <si>
    <t>El lector inicia una operación que depende de red.</t>
  </si>
  <si>
    <t>búsqueda o guardado con respuesta lenta y luego con error controlado</t>
  </si>
  <si>
    <t>Experiencia de usuario</t>
  </si>
  <si>
    <t>RNF-01: las operaciones con espera deben informar carga y errores.</t>
  </si>
  <si>
    <t>RNF-02 - Mantener interfaz utilizable durante operaciones asíncronas</t>
  </si>
  <si>
    <t>La interfaz continúa respondiendo a interacciones mientras se ejecuta la operación.</t>
  </si>
  <si>
    <t>El lector inicia una búsqueda, carga de imagen o persistencia que tarda varios segundos.</t>
  </si>
  <si>
    <t>operación con latencia simulada</t>
  </si>
  <si>
    <t>RNF-02: las pantallas principales no deben bloquearse perceptiblemente durante operaciones de espera.</t>
  </si>
  <si>
    <t>RNF-03 - Manejar pérdida de conectividad y permitir reintento</t>
  </si>
  <si>
    <t>La aplicación no se cierra, informa el problema y permite reintentar cuando corresponde.</t>
  </si>
  <si>
    <t>El lector se encuentra usando una función que depende de Internet.</t>
  </si>
  <si>
    <t>desactivar conexión durante una búsqueda o guardado</t>
  </si>
  <si>
    <t>Resiliencia</t>
  </si>
  <si>
    <t>RNF-03: una falla temporal de red o servicio externo no debe provocar un cierre inesperado.</t>
  </si>
  <si>
    <t>RNF-04 - Restringir información privada sin sesión válida</t>
  </si>
  <si>
    <t>Las vistas o datos privados no quedan accesibles sin una sesión autenticada válida.</t>
  </si>
  <si>
    <t>No existe una sesión válida o la sesión fue cerrada.</t>
  </si>
  <si>
    <t>intento de acceder a perfil, biblioteca o citas</t>
  </si>
  <si>
    <t>Seguridad</t>
  </si>
  <si>
    <t>RNF-04: la información privada requiere una sesión autenticada válida.</t>
  </si>
  <si>
    <t>RNF-05 - Impedir acceso a datos privados de otro usuario</t>
  </si>
  <si>
    <t>La consulta o modificación del registro ajeno es rechazada o no devuelve el dato.</t>
  </si>
  <si>
    <t>Existen Usuario A y Usuario B; el registro pertenece a Usuario A y Usuario B está autenticado.</t>
  </si>
  <si>
    <t>intento desde Usuario B de consultar/modificar un registro de Usuario A</t>
  </si>
  <si>
    <t>RNF-05: un usuario autenticado solo puede consultar o modificar sus propios datos privados.</t>
  </si>
  <si>
    <t>RNF-06 - Rechazar datos inválidos</t>
  </si>
  <si>
    <t>El sistema evita guardar valores fuera de las reglas definidas y mantiene datos consistentes.</t>
  </si>
  <si>
    <t>El lector está autenticado y accede a formularios con validaciones.</t>
  </si>
  <si>
    <t>página 0, página mayor al total, cita vacía u otro campo obligatorio vacío</t>
  </si>
  <si>
    <t>Integridad de datos</t>
  </si>
  <si>
    <t>RNF-06: el sistema debe impedir valores inválidos definidos por las reglas del negocio.</t>
  </si>
  <si>
    <t>RNF-07 - Mostrar idioma según configuración del dispositivo</t>
  </si>
  <si>
    <t>Los textos de la aplicación se muestran en español o inglés de acuerdo con el idioma configurado.</t>
  </si>
  <si>
    <t>La aplicación dispone de recursos localizados en español e inglés.</t>
  </si>
  <si>
    <t>dispositivo en español; luego dispositivo en inglés</t>
  </si>
  <si>
    <t>Internacionalización</t>
  </si>
  <si>
    <t>RNF-07: Hilo debe mostrar sus textos en español o inglés según el idioma del dispositivo.</t>
  </si>
  <si>
    <t>UT-01 - Calcular porcentaje de lectura</t>
  </si>
  <si>
    <t>La lógica devuelve el porcentaje correcto para valores válidos y 100% cuando la página actual coincide con el total.</t>
  </si>
  <si>
    <t>El componente de cálculo recibe página actual y total de páginas válidos.</t>
  </si>
  <si>
    <t>La lógica devuelve el % de lectura correcto</t>
  </si>
  <si>
    <t>50/200 -&gt; 25%; 200/200 -&gt; 100%</t>
  </si>
  <si>
    <t>HU-17 / RF-17: el porcentaje de avance debe calcularse correctamente.</t>
  </si>
  <si>
    <t>UT-02 - Validar límites de página actual</t>
  </si>
  <si>
    <t>La validación acepta valores entre 1 y el total de páginas y rechaza valores fuera del rango.</t>
  </si>
  <si>
    <t>Se conoce el total de páginas del libro.</t>
  </si>
  <si>
    <t>Se validan correctamente las páginas ingresadas en el seguimiento de lectura</t>
  </si>
  <si>
    <t>total: 200; probar página 1, 200, 0 y 201</t>
  </si>
  <si>
    <t>HU-16 / RNF-06: no se deben aceptar páginas menores a 1 ni superiores al total.</t>
  </si>
  <si>
    <t>UT-03 - Validar contenido de cita manual</t>
  </si>
  <si>
    <t>El texto se recorta correctamente y una cita vacía o compuesta solo por espacios es rechazada.</t>
  </si>
  <si>
    <t>La lógica de validación de citas está disponible.</t>
  </si>
  <si>
    <t>texto: "  Una cita válida  "; texto vacío; texto con espacios</t>
  </si>
  <si>
    <t>HU-23 / RNF-06: una cita debe contener texto válido antes de guardarse.</t>
  </si>
  <si>
    <t>UT-04 - Validar página opcional de una cita</t>
  </si>
  <si>
    <t>La validación permite omitir la página, acepta valores válidos y rechaza valores menores a 1 o superiores al total del libro.</t>
  </si>
  <si>
    <t>La cita está asociada a un libro con total de páginas conocido.</t>
  </si>
  <si>
    <t>La página es opcional y se valida cuando se ingresa algún valor</t>
  </si>
  <si>
    <t>total: 300; página: vacío, 1, 300, 0 y 301</t>
  </si>
  <si>
    <t>HU-23 / RNF-06: la página de la cita es opcional y, si se informa, debe ser válida.</t>
  </si>
  <si>
    <t>UT-05 - Aplicar fechas según cambio de estado de lectura</t>
  </si>
  <si>
    <t>La lógica asigna fecha de inicio al comenzar una lectura y fecha de término al marcarla como Leído, sin generar fechas inválidas.</t>
  </si>
  <si>
    <t>Existe lógica de actualización de estado de lectura.</t>
  </si>
  <si>
    <t>Por leer -&gt; Leyendo; Leyendo -&gt; Leído</t>
  </si>
  <si>
    <t>HU-14 / RF-14: las fechas de inicio y término se registran cuando corresponde.</t>
  </si>
  <si>
    <t>UT-06 - Manejar campos opcionales de un libro</t>
  </si>
  <si>
    <t>El modelo procesa correctamente libros con datos opcionales ausentes sin producir errores.</t>
  </si>
  <si>
    <t>Se dispone del modelo utilizado para transformar la respuesta de libros.</t>
  </si>
  <si>
    <t>Se visualizan correctamente los datos de los libros apesar de que no cuenten con todos los campos</t>
  </si>
  <si>
    <t>libro sin editorial, fecha, portada o número de páginas</t>
  </si>
  <si>
    <t>HU-10: los datos bibliográficos opcionales ausentes no deben impedir mostrar el detalle disponible.</t>
  </si>
  <si>
    <t>INT-01 - Integrar autenticación por correo con Supabase</t>
  </si>
  <si>
    <t>El registro y el inicio de sesión realizados desde Hilo crean o recuperan correctamente una sesión válida en Supabase.</t>
  </si>
  <si>
    <t>Supabase Auth está configurado y existe conexión.</t>
  </si>
  <si>
    <t>correo y contraseña de prueba</t>
  </si>
  <si>
    <t>HU-01, HU-02: la aplicación debe integrarse correctamente con el servicio de autenticación.</t>
  </si>
  <si>
    <t>INT-02 - Persistir y recuperar perfil en Supabase</t>
  </si>
  <si>
    <t>Los datos guardados desde la aplicación pueden recuperarse posteriormente y corresponden al usuario autenticado.</t>
  </si>
  <si>
    <t>Existe una sesión válida y la tabla de perfiles está disponible.</t>
  </si>
  <si>
    <t>nombre, username y datos editables del perfil</t>
  </si>
  <si>
    <t>HU-05, HU-06, HU-07: los datos del perfil deben persistir y recuperarse correctamente.</t>
  </si>
  <si>
    <t>INT-03 - Subir y recuperar avatar desde Storage</t>
  </si>
  <si>
    <t>La imagen seleccionada se almacena en Storage y posteriormente puede mostrarse en el perfil del usuario.</t>
  </si>
  <si>
    <t>Existe una sesión válida y el bucket de avatares está configurado.</t>
  </si>
  <si>
    <t>imagen JPG/PNG válida</t>
  </si>
  <si>
    <t>HU-07: el cambio de fotografía debe integrarse con el almacenamiento de archivos.</t>
  </si>
  <si>
    <t>INT-04 - Consultar Google Books y transformar resultados</t>
  </si>
  <si>
    <t>Hilo recibe resultados válidos de Google Books y los transforma al modelo utilizado por la aplicación sin perder los datos disponibles.</t>
  </si>
  <si>
    <t>Existe conexión y la integración con Google Books está configurada.</t>
  </si>
  <si>
    <t>búsqueda: El principito</t>
  </si>
  <si>
    <t>HU-09, HU-10: la búsqueda y el detalle dependen de la integración con Google Books.</t>
  </si>
  <si>
    <t>INT-05 - Guardar libro en biblioteca y recuperarlo desde Supabase</t>
  </si>
  <si>
    <t>El libro se persiste correctamente y luego aparece en la biblioteca del usuario con el estado almacenado.</t>
  </si>
  <si>
    <t>El lector está autenticado y el libro aún no pertenece a su biblioteca.</t>
  </si>
  <si>
    <t>libro de prueba; estado: Por leer</t>
  </si>
  <si>
    <t>HU-11, HU-12: el guardado y recuperación de biblioteca deben integrarse con Supabase.</t>
  </si>
  <si>
    <t>INT-06 - Guardar y recuperar citas desde Supabase</t>
  </si>
  <si>
    <t>La cita creada desde la aplicación se almacena y puede recuperarse asociada al usuario y libro correctos.</t>
  </si>
  <si>
    <t>contenido de cita y página opcional</t>
  </si>
  <si>
    <t>HU-23, HU-26, HU-27: las citas deben persistir y recuperarse correctamente.</t>
  </si>
  <si>
    <t>INT-07 - Integrar reconocimiento OCR con el formulario de cita</t>
  </si>
  <si>
    <t>El texto obtenido desde la imagen se entrega al formulario de cita para que el lector pueda revisarlo y editarlo.</t>
  </si>
  <si>
    <t>La aplicación tiene acceso a una imagen legible y al componente OCR.</t>
  </si>
  <si>
    <t>imagen de una página con texto legible</t>
  </si>
  <si>
    <t>HU-24, HU-25: el resultado del OCR debe integrarse con el flujo de creación de citas.</t>
  </si>
  <si>
    <t>UAT-01 - Aceptar flujo de acceso y perfil</t>
  </si>
  <si>
    <t>Un lector puede registrarse o iniciar sesión, configurar su perfil y consultar posteriormente su información sin asistencia técnica.</t>
  </si>
  <si>
    <t>La versión candidata está disponible y los servicios de autenticación funcionan.</t>
  </si>
  <si>
    <t>cuenta de prueba nueva y cuenta existente</t>
  </si>
  <si>
    <t>Autenticación y perfil</t>
  </si>
  <si>
    <t>HU-01, HU-02, HU-05, HU-06, HU-07 y HU-41: el flujo de acceso y perfil satisface las necesidades del lector.</t>
  </si>
  <si>
    <t>UAT-02 - Aceptar búsqueda y gestión de biblioteca</t>
  </si>
  <si>
    <t>El lector puede encontrar un libro, consultar su detalle, agregarlo y verlo organizado dentro de su biblioteca.</t>
  </si>
  <si>
    <t>búsqueda de un libro conocido</t>
  </si>
  <si>
    <t>Búsqueda y biblioteca</t>
  </si>
  <si>
    <t>HU-09 a HU-15: la búsqueda y biblioteca permiten gestionar las lecturas esperadas por el usuario.</t>
  </si>
  <si>
    <t>UAT-03 - Aceptar seguimiento de lectura</t>
  </si>
  <si>
    <t>El lector puede registrar su página actual, visualizar el porcentaje y volver rápidamente a sus libros en lectura.</t>
  </si>
  <si>
    <t>Existe al menos un libro en estado Leyendo.</t>
  </si>
  <si>
    <t>actualizar varias veces el progreso de un libro</t>
  </si>
  <si>
    <t>HU-16 a HU-18: el seguimiento de lectura resulta utilizable desde la perspectiva del lector.</t>
  </si>
  <si>
    <t>UAT-04 - Aceptar calendario de lectura</t>
  </si>
  <si>
    <t>El lector puede consultar su actividad mensual, navegar entre meses y revisar los libros asociados a un día.</t>
  </si>
  <si>
    <t>Existe actividad de lectura registrada en distintas fechas.</t>
  </si>
  <si>
    <t>actividad en mes actual y mes anterior</t>
  </si>
  <si>
    <t>HU-19 a HU-22: el calendario permite comprender y consultar la actividad de lectura.</t>
  </si>
  <si>
    <t>UAT-05 - Aceptar gestión de citas y OCR</t>
  </si>
  <si>
    <t>El lector puede crear citas manuales o desde una imagen, corregirlas, asociarlas a libros y administrarlas.</t>
  </si>
  <si>
    <t>El lector posee al menos un libro y una imagen de prueba legible.</t>
  </si>
  <si>
    <t>cita manual y fotografía con texto</t>
  </si>
  <si>
    <t>HU-23 a HU-29: el flujo de citas satisface las necesidades principales definidas para Hilo.</t>
  </si>
  <si>
    <t>UAT-06 - Aceptar compartición y recordatorios</t>
  </si>
  <si>
    <t>El lector puede generar contenido compartible y configurar recordatorios sin afectar el uso normal de la aplicación.</t>
  </si>
  <si>
    <t>Existen citas guardadas y permisos de notificación disponibles.</t>
  </si>
  <si>
    <t>cita guardada; activar y desactivar recordatorios</t>
  </si>
  <si>
    <t>Compartición y recordatorios</t>
  </si>
  <si>
    <t>HU-30 a HU-36: compartir y configurar recordatorios debe ser comprensible y funcional para el lector.</t>
  </si>
  <si>
    <t>UAT-07 - Aceptar resumen, descubrimiento y recomendaciones</t>
  </si>
  <si>
    <t>El lector puede consultar su resumen y encontrar contenido de descubrimiento o recomendaciones coherentes con la información disponible.</t>
  </si>
  <si>
    <t>El lector posee actividad y biblioteca suficientes para mostrar contenido.</t>
  </si>
  <si>
    <t>usuario con varios libros y actividad registrada</t>
  </si>
  <si>
    <t>Resumen y descubrimiento</t>
  </si>
  <si>
    <t>HU-37 a HU-40: las funciones de resumen y descubrimiento entregan valor comprensible al lector.</t>
  </si>
  <si>
    <t>E2E-01 - Registro, recuperación de sesión y creación de perfil</t>
  </si>
  <si>
    <t>Un lector nuevo crea su cuenta, configura el perfil, cierra sesión y vuelve a acceder correctamente.</t>
  </si>
  <si>
    <t>No existe una sesión iniciada y los servicios de autenticación están disponibles.</t>
  </si>
  <si>
    <t>nuevo correo de prueba; perfil válido</t>
  </si>
  <si>
    <t>Flujo completo</t>
  </si>
  <si>
    <t>HU-01, HU-02, HU-03, HU-05, HU-06: el ciclo completo de acceso y perfil debe funcionar de extremo a extremo.</t>
  </si>
  <si>
    <t>E2E-02 - Buscar, consultar detalle y agregar libro a biblioteca</t>
  </si>
  <si>
    <t>El lector encuentra un libro, revisa su detalle, lo agrega y posteriormente lo visualiza en la biblioteca con el estado seleccionado.</t>
  </si>
  <si>
    <t>búsqueda: El principito; estado: Por leer</t>
  </si>
  <si>
    <t>HU-09 a HU-13: el flujo desde catálogo externo hasta biblioteca debe completarse sin inconsistencias.</t>
  </si>
  <si>
    <t>E2E-03 - Iniciar lectura, actualizar progreso y consultar calendario</t>
  </si>
  <si>
    <t>El lector inicia una lectura, registra progreso, visualiza el porcentaje y observa la actividad reflejada en el calendario.</t>
  </si>
  <si>
    <t>Existe un libro en la biblioteca con total de páginas conocido.</t>
  </si>
  <si>
    <t>cambiar a Leyendo; página 50 de 200</t>
  </si>
  <si>
    <t>HU-14, HU-16 a HU-22: seguimiento y calendario deben mantenerse sincronizados durante el flujo.</t>
  </si>
  <si>
    <t>E2E-04 - Crear, editar y eliminar una cita manual</t>
  </si>
  <si>
    <t>La cita se crea asociada a un libro, puede modificarse y finalmente eliminarse sin dejar información inconsistente.</t>
  </si>
  <si>
    <t>texto y página de cita de prueba</t>
  </si>
  <si>
    <t>HU-23, HU-26 a HU-29: el ciclo de vida completo de una cita manual debe funcionar.</t>
  </si>
  <si>
    <t>E2E-05 - Fotografiar cita, corregir OCR, guardar y compartir</t>
  </si>
  <si>
    <t>El lector obtiene texto desde una imagen, lo corrige, guarda la cita, genera una imagen y abre una opción válida para compartirla.</t>
  </si>
  <si>
    <t>El lector posee un libro y una imagen con texto legible.</t>
  </si>
  <si>
    <t>fotografía de cita legible</t>
  </si>
  <si>
    <t>HU-24, HU-25, HU-26, HU-30 a HU-32: el flujo OCR y compartición debe completarse de extremo a extremo.</t>
  </si>
  <si>
    <t>E2E-06 - Finalizar lectura y consultar historial, resumen y recomendaciones</t>
  </si>
  <si>
    <t>Al finalizar el libro, la fecha e historial se actualizan y el resumen o contenido recomendado utiliza la información disponible.</t>
  </si>
  <si>
    <t>El lector posee un libro en estado Leyendo con progreso registrado.</t>
  </si>
  <si>
    <t>marcar libro como Leído</t>
  </si>
  <si>
    <t>HU-14, HU-15, HU-37, HU-39, HU-40: finalizar una lectura debe reflejarse coherentemente en las vistas posteriores.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</si>
</sst>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24.0"/>
      <color theme="1"/>
      <name val="Calibri"/>
    </font>
    <font/>
    <font>
      <b/>
      <sz val="11.0"/>
      <color rgb="FF000000"/>
      <name val="Calibri"/>
    </font>
    <font>
      <color rgb="FF000000"/>
      <name val="Calibri"/>
      <scheme val="minor"/>
    </font>
    <font>
      <sz val="11.0"/>
      <color rgb="FF000000"/>
      <name val="Calibri"/>
    </font>
    <font>
      <sz val="11.0"/>
      <color rgb="FF000000"/>
      <name val="Inconsolata"/>
    </font>
    <font>
      <sz val="9.0"/>
      <color rgb="FF000000"/>
      <name val="Calibri"/>
    </font>
    <font>
      <sz val="2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4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A6A6A6"/>
      </left>
      <right/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thin">
        <color rgb="FFA6A6A6"/>
      </right>
      <top style="thin">
        <color rgb="FFA6A6A6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A6A6A6"/>
      </left>
    </border>
    <border>
      <left/>
      <right style="medium">
        <color rgb="FF000000"/>
      </right>
      <top/>
      <bottom style="medium">
        <color rgb="FF000000"/>
      </bottom>
    </border>
    <border>
      <right style="thin">
        <color rgb="FFA6A6A6"/>
      </right>
    </border>
    <border>
      <left style="thin">
        <color rgb="FFA6A6A6"/>
      </left>
      <bottom style="thin">
        <color rgb="FFA6A6A6"/>
      </bottom>
    </border>
    <border>
      <bottom style="thin">
        <color rgb="FFA6A6A6"/>
      </bottom>
    </border>
    <border>
      <right style="thin">
        <color rgb="FFA6A6A6"/>
      </right>
      <bottom style="thin">
        <color rgb="FFA6A6A6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 style="thin">
        <color rgb="FF000000"/>
      </top>
    </border>
    <border>
      <left style="thin">
        <color rgb="FF000000"/>
      </left>
    </border>
    <border>
      <right/>
      <bottom style="thin">
        <color rgb="FF000000"/>
      </bottom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2" fillId="3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3" fillId="2" fontId="1" numFmtId="0" xfId="0" applyBorder="1" applyFill="1" applyFont="1"/>
    <xf borderId="4" fillId="3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5" fillId="2" fontId="1" numFmtId="0" xfId="0" applyBorder="1" applyFill="1" applyFont="1"/>
    <xf borderId="6" fillId="2" fontId="1" numFmtId="0" xfId="0" applyBorder="1" applyFill="1" applyFont="1"/>
    <xf borderId="2" fillId="4" fontId="1" numFmtId="1" xfId="0" applyAlignment="1" applyBorder="1" applyFill="1" applyFont="1" applyNumberFormat="1">
      <alignment horizontal="center" shrinkToFit="0" vertical="center" wrapText="1"/>
    </xf>
    <xf borderId="7" fillId="2" fontId="1" numFmtId="0" xfId="0" applyBorder="1" applyFill="1" applyFont="1"/>
    <xf borderId="8" fillId="2" fontId="1" numFmtId="0" xfId="0" applyBorder="1" applyFill="1" applyFont="1"/>
    <xf borderId="2" fillId="4" fontId="1" numFmtId="0" xfId="0" applyAlignment="1" applyBorder="1" applyFill="1" applyFont="1">
      <alignment horizontal="center" shrinkToFit="0" vertical="center" wrapText="1"/>
    </xf>
    <xf borderId="9" fillId="2" fontId="3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ill="1" applyFont="1">
      <alignment horizontal="center" readingOrder="0" shrinkToFit="0" vertical="center" wrapText="1"/>
    </xf>
    <xf borderId="10" fillId="0" fontId="4" numFmtId="0" xfId="0" applyBorder="1" applyFont="1"/>
    <xf borderId="1" fillId="3" fontId="1" numFmtId="0" xfId="0" applyAlignment="1" applyBorder="1" applyFill="1" applyFont="1">
      <alignment horizontal="center" shrinkToFit="0" vertical="center" wrapText="1"/>
    </xf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5" numFmtId="0" xfId="0" applyAlignment="1" applyBorder="1" applyFont="1">
      <alignment horizontal="center" readingOrder="0" vertical="center"/>
    </xf>
    <xf borderId="18" fillId="0" fontId="4" numFmtId="0" xfId="0" applyBorder="1" applyFont="1"/>
    <xf borderId="19" fillId="0" fontId="4" numFmtId="0" xfId="0" applyBorder="1" applyFont="1"/>
    <xf borderId="0" fillId="0" fontId="6" numFmtId="0" xfId="0" applyFont="1"/>
    <xf borderId="9" fillId="2" fontId="1" numFmtId="0" xfId="0" applyAlignment="1" applyBorder="1" applyFill="1" applyFont="1">
      <alignment horizontal="left" readingOrder="0" shrinkToFit="0" vertical="top" wrapText="1"/>
    </xf>
    <xf borderId="17" fillId="0" fontId="5" numFmtId="0" xfId="0" applyBorder="1" applyFont="1"/>
    <xf borderId="0" fillId="0" fontId="7" numFmtId="0" xfId="0" applyAlignment="1" applyFont="1">
      <alignment shrinkToFit="0" vertical="top" wrapText="1"/>
    </xf>
    <xf borderId="20" fillId="0" fontId="5" numFmtId="0" xfId="0" applyAlignment="1" applyBorder="1" applyFont="1">
      <alignment horizontal="center" shrinkToFit="0" vertical="top" wrapText="1"/>
    </xf>
    <xf borderId="21" fillId="0" fontId="5" numFmtId="0" xfId="0" applyAlignment="1" applyBorder="1" applyFont="1">
      <alignment horizontal="center" shrinkToFit="0" vertical="top" wrapText="1"/>
    </xf>
    <xf borderId="22" fillId="0" fontId="5" numFmtId="0" xfId="0" applyAlignment="1" applyBorder="1" applyFont="1">
      <alignment horizontal="center" shrinkToFit="0" vertical="top" wrapText="1"/>
    </xf>
    <xf borderId="23" fillId="2" fontId="1" numFmtId="0" xfId="0" applyBorder="1" applyFill="1" applyFont="1"/>
    <xf borderId="24" fillId="2" fontId="1" numFmtId="0" xfId="0" applyBorder="1" applyFill="1" applyFont="1"/>
    <xf borderId="25" fillId="0" fontId="7" numFmtId="0" xfId="0" applyAlignment="1" applyBorder="1" applyFont="1">
      <alignment shrinkToFit="0" vertical="top" wrapText="1"/>
    </xf>
    <xf borderId="26" fillId="2" fontId="1" numFmtId="0" xfId="0" applyBorder="1" applyFill="1" applyFont="1"/>
    <xf borderId="27" fillId="0" fontId="7" numFmtId="0" xfId="0" applyAlignment="1" applyBorder="1" applyFont="1">
      <alignment shrinkToFit="0" vertical="top" wrapText="1"/>
    </xf>
    <xf borderId="28" fillId="0" fontId="7" numFmtId="0" xfId="0" applyAlignment="1" applyBorder="1" applyFont="1">
      <alignment shrinkToFit="0" vertical="top" wrapText="1"/>
    </xf>
    <xf borderId="29" fillId="0" fontId="7" numFmtId="0" xfId="0" applyAlignment="1" applyBorder="1" applyFont="1">
      <alignment shrinkToFit="0" vertical="top" wrapText="1"/>
    </xf>
    <xf borderId="30" fillId="0" fontId="7" numFmtId="0" xfId="0" applyAlignment="1" applyBorder="1" applyFont="1">
      <alignment shrinkToFit="0" vertical="top" wrapText="1"/>
    </xf>
    <xf borderId="20" fillId="0" fontId="5" numFmtId="0" xfId="0" applyAlignment="1" applyBorder="1" applyFont="1">
      <alignment shrinkToFit="0" vertical="top" wrapText="1"/>
    </xf>
    <xf borderId="1" fillId="2" fontId="1" numFmtId="0" xfId="0" applyAlignment="1" applyBorder="1" applyFill="1" applyFont="1">
      <alignment horizontal="center"/>
    </xf>
    <xf borderId="22" fillId="0" fontId="5" numFmtId="0" xfId="0" applyAlignment="1" applyBorder="1" applyFont="1">
      <alignment shrinkToFit="0" vertical="top" wrapText="1"/>
    </xf>
    <xf borderId="1" fillId="2" fontId="8" numFmtId="0" xfId="0" applyBorder="1" applyFill="1" applyFont="1"/>
    <xf borderId="31" fillId="2" fontId="1" numFmtId="0" xfId="0" applyAlignment="1" applyBorder="1" applyFill="1" applyFont="1">
      <alignment horizontal="center" vertical="center"/>
    </xf>
    <xf borderId="4" fillId="2" fontId="1" numFmtId="0" xfId="0" applyAlignment="1" applyBorder="1" applyFill="1" applyFont="1">
      <alignment vertical="center"/>
    </xf>
    <xf borderId="2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32" fillId="0" fontId="4" numFmtId="0" xfId="0" applyBorder="1" applyFont="1"/>
    <xf borderId="2" fillId="4" fontId="1" numFmtId="0" xfId="0" applyAlignment="1" applyBorder="1" applyFill="1" applyFont="1">
      <alignment readingOrder="0" shrinkToFit="0" vertical="center" wrapText="1"/>
    </xf>
    <xf borderId="2" fillId="4" fontId="1" numFmtId="0" xfId="0" applyAlignment="1" applyBorder="1" applyFill="1" applyFont="1">
      <alignment shrinkToFit="0" vertical="center" wrapText="1"/>
    </xf>
    <xf borderId="33" fillId="0" fontId="4" numFmtId="0" xfId="0" applyBorder="1" applyFont="1"/>
    <xf borderId="1" fillId="2" fontId="1" numFmtId="0" xfId="0" applyAlignment="1" applyBorder="1" applyFill="1" applyFont="1">
      <alignment vertical="center"/>
    </xf>
    <xf borderId="17" fillId="2" fontId="1" numFmtId="0" xfId="0" applyAlignment="1" applyBorder="1" applyFill="1" applyFont="1">
      <alignment vertical="center"/>
    </xf>
    <xf borderId="1" fillId="2" fontId="9" numFmtId="0" xfId="0" applyAlignment="1" applyBorder="1" applyFill="1" applyFont="1">
      <alignment horizontal="center"/>
    </xf>
    <xf borderId="34" fillId="2" fontId="1" numFmtId="0" xfId="0" applyAlignment="1" applyBorder="1" applyFill="1" applyFont="1">
      <alignment vertical="center"/>
    </xf>
    <xf borderId="35" fillId="0" fontId="4" numFmtId="0" xfId="0" applyBorder="1" applyFont="1"/>
    <xf borderId="28" fillId="0" fontId="7" numFmtId="0" xfId="0" applyAlignment="1" applyBorder="1" applyFont="1">
      <alignment readingOrder="0" shrinkToFit="0" vertical="top" wrapText="1"/>
    </xf>
    <xf borderId="2" fillId="2" fontId="9" numFmtId="0" xfId="0" applyAlignment="1" applyBorder="1" applyFill="1" applyFont="1">
      <alignment horizontal="center"/>
    </xf>
    <xf borderId="36" fillId="2" fontId="10" numFmtId="164" xfId="0" applyAlignment="1" applyBorder="1" applyFill="1" applyFont="1" applyNumberFormat="1">
      <alignment horizontal="center" vertical="center"/>
    </xf>
    <xf borderId="37" fillId="0" fontId="4" numFmtId="0" xfId="0" applyBorder="1" applyFont="1"/>
    <xf borderId="31" fillId="2" fontId="10" numFmtId="9" xfId="0" applyAlignment="1" applyBorder="1" applyFill="1" applyFont="1" applyNumberFormat="1">
      <alignment horizontal="center" vertical="center"/>
    </xf>
    <xf borderId="38" fillId="0" fontId="4" numFmtId="0" xfId="0" applyBorder="1" applyFont="1"/>
    <xf borderId="39" fillId="0" fontId="4" numFmtId="0" xfId="0" applyBorder="1" applyFont="1"/>
    <xf borderId="36" fillId="2" fontId="1" numFmtId="0" xfId="0" applyAlignment="1" applyBorder="1" applyFill="1" applyFont="1">
      <alignment horizontal="center" shrinkToFit="0" vertical="center" wrapText="1"/>
    </xf>
    <xf borderId="40" fillId="0" fontId="4" numFmtId="0" xfId="0" applyBorder="1" applyFont="1"/>
    <xf borderId="34" fillId="2" fontId="1" numFmtId="0" xfId="0" applyAlignment="1" applyBorder="1" applyFill="1" applyFont="1">
      <alignment readingOrder="0"/>
    </xf>
    <xf borderId="41" fillId="0" fontId="4" numFmtId="0" xfId="0" applyBorder="1" applyFont="1"/>
    <xf borderId="34" fillId="2" fontId="1" numFmtId="0" xfId="0" applyBorder="1" applyFill="1" applyFont="1"/>
    <xf borderId="42" fillId="0" fontId="4" numFmtId="0" xfId="0" applyBorder="1" applyFont="1"/>
    <xf borderId="2" fillId="2" fontId="1" numFmtId="0" xfId="0" applyBorder="1" applyFill="1" applyFont="1"/>
    <xf borderId="17" fillId="2" fontId="1" numFmtId="0" xfId="0" applyAlignment="1" applyBorder="1" applyFill="1" applyFont="1">
      <alignment horizontal="center"/>
    </xf>
    <xf borderId="43" fillId="0" fontId="4" numFmtId="0" xfId="0" applyBorder="1" applyFont="1"/>
    <xf borderId="2" fillId="2" fontId="1" numFmtId="0" xfId="0" applyAlignment="1" applyBorder="1" applyFill="1" applyFont="1">
      <alignment horizontal="center"/>
    </xf>
    <xf borderId="2" fillId="4" fontId="7" numFmtId="0" xfId="0" applyAlignment="1" applyBorder="1" applyFill="1" applyFont="1">
      <alignment shrinkToFit="0" wrapText="1"/>
    </xf>
    <xf borderId="44" fillId="4" fontId="7" numFmtId="0" xfId="0" applyAlignment="1" applyBorder="1" applyFill="1" applyFont="1">
      <alignment shrinkToFit="0" wrapText="1"/>
    </xf>
    <xf borderId="2" fillId="0" fontId="1" numFmtId="1" xfId="0" applyAlignment="1" applyBorder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Avance del proceso de ejecución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invertIfNegative val="0"/>
          <c:cat>
            <c:strRef>
              <c:f>Control!$C$6:$C$10</c:f>
            </c:strRef>
          </c:cat>
          <c:val>
            <c:numRef>
              <c:f>Control!$D$6:$D$10</c:f>
              <c:numCache/>
            </c:numRef>
          </c:val>
        </c:ser>
        <c:axId val="1319164139"/>
        <c:axId val="46604812"/>
      </c:barChart>
      <c:catAx>
        <c:axId val="13191641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46604812"/>
      </c:catAx>
      <c:valAx>
        <c:axId val="466048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319164139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casos que ejecuto cada integrante del equipo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F6B26B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D966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76A5AF"/>
              </a:solidFill>
              <a:ln cmpd="sng">
                <a:noFill/>
              </a:ln>
            </c:spPr>
          </c:dPt>
          <c:cat>
            <c:strRef>
              <c:f>Control!$D$18:$D$21</c:f>
            </c:strRef>
          </c:cat>
          <c:val>
            <c:numRef>
              <c:f>Control!$E$18:$E$21</c:f>
              <c:numCache/>
            </c:numRef>
          </c:val>
        </c:ser>
        <c:ser>
          <c:idx val="1"/>
          <c:order val="1"/>
          <c:invertIfNegative val="0"/>
          <c:cat>
            <c:strRef>
              <c:f>Control!$D$18:$D$21</c:f>
            </c:strRef>
          </c:cat>
          <c:val>
            <c:numRef>
              <c:f>Control!$F$18:$F$21</c:f>
              <c:numCache/>
            </c:numRef>
          </c:val>
        </c:ser>
        <c:axId val="1121404104"/>
        <c:axId val="752929494"/>
      </c:barChart>
      <c:catAx>
        <c:axId val="1121404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752929494"/>
      </c:catAx>
      <c:valAx>
        <c:axId val="7529294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121404104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114300</xdr:colOff>
      <xdr:row>14</xdr:row>
      <xdr:rowOff>38100</xdr:rowOff>
    </xdr:from>
    <xdr:ext cx="1657350" cy="1657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</xdr:colOff>
      <xdr:row>0</xdr:row>
      <xdr:rowOff>47625</xdr:rowOff>
    </xdr:from>
    <xdr:ext cx="6076950" cy="2343150"/>
    <xdr:graphicFrame>
      <xdr:nvGraphicFramePr>
        <xdr:cNvPr id="166484417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66675</xdr:colOff>
      <xdr:row>13</xdr:row>
      <xdr:rowOff>104775</xdr:rowOff>
    </xdr:from>
    <xdr:ext cx="6076950" cy="2933700"/>
    <xdr:graphicFrame>
      <xdr:nvGraphicFramePr>
        <xdr:cNvPr id="28300653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.29"/>
    <col customWidth="1" min="4" max="10" width="9.43"/>
    <col customWidth="1" min="11" max="12" width="3.29"/>
    <col customWidth="1" min="13" max="25" width="10.71"/>
  </cols>
  <sheetData>
    <row r="1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6"/>
      <c r="C2" s="9"/>
      <c r="D2" s="9"/>
      <c r="E2" s="9"/>
      <c r="F2" s="9"/>
      <c r="G2" s="9"/>
      <c r="H2" s="9"/>
      <c r="I2" s="9"/>
      <c r="J2" s="9"/>
      <c r="K2" s="9"/>
      <c r="L2" s="10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/>
      <c r="B3" s="12"/>
      <c r="C3" s="6"/>
      <c r="D3" s="9"/>
      <c r="E3" s="9"/>
      <c r="F3" s="9"/>
      <c r="G3" s="9"/>
      <c r="H3" s="9"/>
      <c r="I3" s="9"/>
      <c r="J3" s="9"/>
      <c r="K3" s="10"/>
      <c r="L3" s="1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/>
      <c r="B4" s="12"/>
      <c r="C4" s="12"/>
      <c r="D4" s="2"/>
      <c r="E4" s="2"/>
      <c r="F4" s="2"/>
      <c r="G4" s="2"/>
      <c r="H4" s="2"/>
      <c r="I4" s="2"/>
      <c r="J4" s="2"/>
      <c r="K4" s="13"/>
      <c r="L4" s="1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12"/>
      <c r="C5" s="12"/>
      <c r="D5" s="2"/>
      <c r="E5" s="2"/>
      <c r="F5" s="2"/>
      <c r="G5" s="2"/>
      <c r="H5" s="2"/>
      <c r="I5" s="2"/>
      <c r="J5" s="2"/>
      <c r="K5" s="13"/>
      <c r="L5" s="1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"/>
      <c r="B6" s="12"/>
      <c r="C6" s="12"/>
      <c r="D6" s="2"/>
      <c r="E6" s="15" t="s">
        <v>42</v>
      </c>
      <c r="F6" s="17"/>
      <c r="G6" s="17"/>
      <c r="H6" s="17"/>
      <c r="I6" s="19"/>
      <c r="J6" s="2"/>
      <c r="K6" s="13"/>
      <c r="L6" s="1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/>
      <c r="B7" s="12"/>
      <c r="C7" s="12"/>
      <c r="D7" s="2"/>
      <c r="E7" s="20"/>
      <c r="I7" s="21"/>
      <c r="J7" s="2"/>
      <c r="K7" s="13"/>
      <c r="L7" s="13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/>
      <c r="B8" s="12"/>
      <c r="C8" s="12"/>
      <c r="D8" s="2"/>
      <c r="E8" s="20"/>
      <c r="I8" s="21"/>
      <c r="J8" s="2"/>
      <c r="K8" s="13"/>
      <c r="L8" s="1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/>
      <c r="B9" s="12"/>
      <c r="C9" s="12"/>
      <c r="D9" s="2"/>
      <c r="E9" s="20"/>
      <c r="I9" s="21"/>
      <c r="J9" s="2"/>
      <c r="K9" s="13"/>
      <c r="L9" s="1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12"/>
      <c r="C10" s="12"/>
      <c r="D10" s="2"/>
      <c r="E10" s="22"/>
      <c r="F10" s="23"/>
      <c r="G10" s="23"/>
      <c r="H10" s="23"/>
      <c r="I10" s="24"/>
      <c r="J10" s="2"/>
      <c r="K10" s="13"/>
      <c r="L10" s="1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12"/>
      <c r="C11" s="12"/>
      <c r="D11" s="2"/>
      <c r="E11" s="2"/>
      <c r="F11" s="2"/>
      <c r="G11" s="2"/>
      <c r="H11" s="2"/>
      <c r="I11" s="2"/>
      <c r="J11" s="2"/>
      <c r="K11" s="13"/>
      <c r="L11" s="1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12"/>
      <c r="C12" s="12"/>
      <c r="D12" s="2"/>
      <c r="E12" s="2"/>
      <c r="F12" s="2"/>
      <c r="G12" s="2"/>
      <c r="H12" s="2"/>
      <c r="I12" s="2"/>
      <c r="J12" s="2"/>
      <c r="K12" s="13"/>
      <c r="L12" s="13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12"/>
      <c r="C13" s="12"/>
      <c r="D13" s="2"/>
      <c r="E13" s="2"/>
      <c r="F13" s="2"/>
      <c r="G13" s="2"/>
      <c r="H13" s="2"/>
      <c r="I13" s="2"/>
      <c r="J13" s="2"/>
      <c r="K13" s="13"/>
      <c r="L13" s="1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12"/>
      <c r="C14" s="12"/>
      <c r="D14" s="2"/>
      <c r="E14" s="2"/>
      <c r="F14" s="2"/>
      <c r="G14" s="2"/>
      <c r="H14" s="2"/>
      <c r="I14" s="2"/>
      <c r="J14" s="2"/>
      <c r="K14" s="13"/>
      <c r="L14" s="1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12"/>
      <c r="C15" s="12"/>
      <c r="D15" s="2"/>
      <c r="E15" s="2"/>
      <c r="F15" s="2"/>
      <c r="G15" s="2"/>
      <c r="H15" s="2"/>
      <c r="I15" s="2"/>
      <c r="J15" s="2"/>
      <c r="K15" s="13"/>
      <c r="L15" s="13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12"/>
      <c r="C16" s="12"/>
      <c r="D16" s="2"/>
      <c r="E16" s="2"/>
      <c r="F16" s="2"/>
      <c r="G16" s="2"/>
      <c r="H16" s="2"/>
      <c r="I16" s="2"/>
      <c r="J16" s="2"/>
      <c r="K16" s="13"/>
      <c r="L16" s="13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12"/>
      <c r="C17" s="12"/>
      <c r="D17" s="2"/>
      <c r="E17" s="2"/>
      <c r="F17" s="2"/>
      <c r="G17" s="2"/>
      <c r="H17" s="2"/>
      <c r="I17" s="2"/>
      <c r="J17" s="2"/>
      <c r="K17" s="13"/>
      <c r="L17" s="13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12"/>
      <c r="C18" s="12"/>
      <c r="D18" s="2"/>
      <c r="E18" s="2"/>
      <c r="F18" s="2"/>
      <c r="G18" s="2"/>
      <c r="H18" s="2"/>
      <c r="I18" s="2"/>
      <c r="J18" s="2"/>
      <c r="K18" s="13"/>
      <c r="L18" s="13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12"/>
      <c r="C19" s="12"/>
      <c r="D19" s="2"/>
      <c r="E19" s="2"/>
      <c r="F19" s="2"/>
      <c r="G19" s="2"/>
      <c r="H19" s="2"/>
      <c r="I19" s="2"/>
      <c r="J19" s="2"/>
      <c r="K19" s="13"/>
      <c r="L19" s="13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12"/>
      <c r="C20" s="12"/>
      <c r="D20" s="2"/>
      <c r="E20" s="2"/>
      <c r="F20" s="2"/>
      <c r="G20" s="2"/>
      <c r="H20" s="2"/>
      <c r="I20" s="2"/>
      <c r="J20" s="2"/>
      <c r="K20" s="13"/>
      <c r="L20" s="13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12"/>
      <c r="C21" s="12"/>
      <c r="D21" s="2"/>
      <c r="E21" s="2"/>
      <c r="F21" s="2"/>
      <c r="G21" s="2"/>
      <c r="H21" s="2"/>
      <c r="I21" s="2"/>
      <c r="J21" s="2"/>
      <c r="K21" s="13"/>
      <c r="L21" s="1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12"/>
      <c r="C22" s="12"/>
      <c r="D22" s="2"/>
      <c r="E22" s="2"/>
      <c r="F22" s="2"/>
      <c r="G22" s="2"/>
      <c r="H22" s="2"/>
      <c r="I22" s="2"/>
      <c r="J22" s="2"/>
      <c r="K22" s="13"/>
      <c r="L22" s="13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12"/>
      <c r="C23" s="12"/>
      <c r="D23" s="2"/>
      <c r="E23" s="2"/>
      <c r="F23" s="2"/>
      <c r="G23" s="2"/>
      <c r="H23" s="2"/>
      <c r="I23" s="2"/>
      <c r="J23" s="2"/>
      <c r="K23" s="13"/>
      <c r="L23" s="13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12"/>
      <c r="C24" s="12"/>
      <c r="D24" s="2"/>
      <c r="E24" s="2"/>
      <c r="F24" s="2"/>
      <c r="G24" s="2"/>
      <c r="H24" s="2"/>
      <c r="I24" s="2"/>
      <c r="J24" s="2"/>
      <c r="K24" s="13"/>
      <c r="L24" s="13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12"/>
      <c r="C25" s="12"/>
      <c r="D25" s="2"/>
      <c r="E25" s="2"/>
      <c r="F25" s="2"/>
      <c r="G25" s="2"/>
      <c r="H25" s="2"/>
      <c r="I25" s="2"/>
      <c r="J25" s="2"/>
      <c r="K25" s="13"/>
      <c r="L25" s="13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12"/>
      <c r="C26" s="12"/>
      <c r="D26" s="2"/>
      <c r="E26" s="2"/>
      <c r="F26" s="2"/>
      <c r="G26" s="2"/>
      <c r="H26" s="2"/>
      <c r="I26" s="2"/>
      <c r="J26" s="2"/>
      <c r="K26" s="13"/>
      <c r="L26" s="13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12"/>
      <c r="C27" s="12"/>
      <c r="D27" s="2"/>
      <c r="E27" s="2"/>
      <c r="F27" s="2"/>
      <c r="G27" s="2"/>
      <c r="H27" s="2"/>
      <c r="I27" s="2"/>
      <c r="J27" s="2"/>
      <c r="K27" s="13"/>
      <c r="L27" s="13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12"/>
      <c r="C28" s="12"/>
      <c r="D28" s="2"/>
      <c r="E28" s="2"/>
      <c r="F28" s="2"/>
      <c r="G28" s="2"/>
      <c r="H28" s="2"/>
      <c r="I28" s="2"/>
      <c r="J28" s="2"/>
      <c r="K28" s="13"/>
      <c r="L28" s="13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12"/>
      <c r="C29" s="12"/>
      <c r="D29" s="2"/>
      <c r="E29" s="2"/>
      <c r="F29" s="2"/>
      <c r="G29" s="2"/>
      <c r="H29" s="2"/>
      <c r="I29" s="2"/>
      <c r="J29" s="2"/>
      <c r="K29" s="13"/>
      <c r="L29" s="13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12"/>
      <c r="C30" s="12"/>
      <c r="D30" s="2"/>
      <c r="E30" s="2"/>
      <c r="F30" s="2"/>
      <c r="G30" s="2"/>
      <c r="H30" s="2"/>
      <c r="I30" s="2"/>
      <c r="J30" s="2"/>
      <c r="K30" s="13"/>
      <c r="L30" s="13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12"/>
      <c r="C31" s="12"/>
      <c r="D31" s="2"/>
      <c r="E31" s="2"/>
      <c r="F31" s="2"/>
      <c r="G31" s="2"/>
      <c r="H31" s="2"/>
      <c r="I31" s="2"/>
      <c r="J31" s="2"/>
      <c r="K31" s="13"/>
      <c r="L31" s="13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12"/>
      <c r="C32" s="12"/>
      <c r="D32" s="2"/>
      <c r="E32" s="2"/>
      <c r="F32" s="2"/>
      <c r="G32" s="2"/>
      <c r="H32" s="2"/>
      <c r="I32" s="2"/>
      <c r="J32" s="2"/>
      <c r="K32" s="13"/>
      <c r="L32" s="13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12"/>
      <c r="C33" s="12"/>
      <c r="D33" s="2"/>
      <c r="E33" s="2"/>
      <c r="F33" s="2"/>
      <c r="G33" s="2"/>
      <c r="H33" s="2"/>
      <c r="I33" s="2"/>
      <c r="J33" s="2"/>
      <c r="K33" s="13"/>
      <c r="L33" s="13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12"/>
      <c r="C34" s="12"/>
      <c r="D34" s="2"/>
      <c r="E34" s="2"/>
      <c r="F34" s="2"/>
      <c r="G34" s="2"/>
      <c r="H34" s="2"/>
      <c r="I34" s="2"/>
      <c r="J34" s="2"/>
      <c r="K34" s="13"/>
      <c r="L34" s="13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12"/>
      <c r="C35" s="12"/>
      <c r="D35" s="2"/>
      <c r="E35" s="29" t="s">
        <v>124</v>
      </c>
      <c r="F35" s="17"/>
      <c r="G35" s="17"/>
      <c r="H35" s="17"/>
      <c r="I35" s="19"/>
      <c r="J35" s="2"/>
      <c r="K35" s="13"/>
      <c r="L35" s="13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12"/>
      <c r="C36" s="12"/>
      <c r="D36" s="2"/>
      <c r="E36" s="20"/>
      <c r="I36" s="21"/>
      <c r="J36" s="2"/>
      <c r="K36" s="13"/>
      <c r="L36" s="13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12"/>
      <c r="C37" s="12"/>
      <c r="D37" s="2"/>
      <c r="E37" s="20"/>
      <c r="I37" s="21"/>
      <c r="J37" s="2"/>
      <c r="K37" s="13"/>
      <c r="L37" s="1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12"/>
      <c r="C38" s="12"/>
      <c r="D38" s="2"/>
      <c r="E38" s="20"/>
      <c r="I38" s="21"/>
      <c r="J38" s="2"/>
      <c r="K38" s="13"/>
      <c r="L38" s="13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12"/>
      <c r="C39" s="12"/>
      <c r="D39" s="2"/>
      <c r="E39" s="22"/>
      <c r="F39" s="23"/>
      <c r="G39" s="23"/>
      <c r="H39" s="23"/>
      <c r="I39" s="24"/>
      <c r="J39" s="2"/>
      <c r="K39" s="13"/>
      <c r="L39" s="13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12"/>
      <c r="C40" s="12"/>
      <c r="D40" s="2"/>
      <c r="E40" s="2"/>
      <c r="F40" s="2"/>
      <c r="G40" s="2"/>
      <c r="H40" s="2"/>
      <c r="I40" s="2"/>
      <c r="J40" s="2"/>
      <c r="K40" s="13"/>
      <c r="L40" s="13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12"/>
      <c r="C41" s="12"/>
      <c r="D41" s="2"/>
      <c r="E41" s="2"/>
      <c r="F41" s="2"/>
      <c r="G41" s="2"/>
      <c r="H41" s="2"/>
      <c r="I41" s="2"/>
      <c r="J41" s="2"/>
      <c r="K41" s="13"/>
      <c r="L41" s="13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12"/>
      <c r="C42" s="12"/>
      <c r="D42" s="2"/>
      <c r="E42" s="2"/>
      <c r="F42" s="2"/>
      <c r="G42" s="2"/>
      <c r="H42" s="2"/>
      <c r="I42" s="2"/>
      <c r="J42" s="2"/>
      <c r="K42" s="13"/>
      <c r="L42" s="13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12"/>
      <c r="C43" s="35"/>
      <c r="D43" s="36"/>
      <c r="E43" s="36"/>
      <c r="F43" s="36"/>
      <c r="G43" s="36"/>
      <c r="H43" s="36"/>
      <c r="I43" s="36"/>
      <c r="J43" s="36"/>
      <c r="K43" s="38"/>
      <c r="L43" s="13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35"/>
      <c r="C44" s="36"/>
      <c r="D44" s="36"/>
      <c r="E44" s="36"/>
      <c r="F44" s="36"/>
      <c r="G44" s="36"/>
      <c r="H44" s="36"/>
      <c r="I44" s="36"/>
      <c r="J44" s="36"/>
      <c r="K44" s="36"/>
      <c r="L44" s="38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6:I10"/>
    <mergeCell ref="E35:I3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4" width="14.43"/>
    <col customWidth="1" hidden="1" min="5" max="5" width="5.57"/>
    <col customWidth="1" hidden="1" min="6" max="6" width="4.0"/>
    <col customWidth="1" min="7" max="7" width="12.14"/>
    <col customWidth="1" min="8" max="8" width="35.43"/>
    <col customWidth="1" min="9" max="9" width="18.0"/>
    <col customWidth="1" min="10" max="10" width="27.86"/>
    <col customWidth="1" min="11" max="11" width="22.43"/>
    <col customWidth="1" min="12" max="12" width="31.43"/>
    <col customWidth="1" min="13" max="13" width="35.0"/>
    <col customWidth="1" min="14" max="14" width="15.57"/>
    <col customWidth="1" min="15" max="15" width="33.57"/>
    <col customWidth="1" min="16" max="16" width="19.14"/>
    <col customWidth="1" min="17" max="17" width="19.0"/>
    <col customWidth="1" min="18" max="18" width="22.71"/>
    <col customWidth="1" min="19" max="19" width="20.57"/>
  </cols>
  <sheetData>
    <row r="1">
      <c r="E1" s="3" t="s">
        <v>1</v>
      </c>
      <c r="F1" s="3"/>
      <c r="G1" s="3" t="s">
        <v>11</v>
      </c>
      <c r="H1" s="3" t="s">
        <v>13</v>
      </c>
      <c r="I1" s="3" t="s">
        <v>16</v>
      </c>
      <c r="J1" s="3" t="s">
        <v>18</v>
      </c>
      <c r="K1" s="4" t="s">
        <v>22</v>
      </c>
      <c r="L1" s="3" t="s">
        <v>25</v>
      </c>
      <c r="M1" s="3" t="s">
        <v>26</v>
      </c>
      <c r="N1" s="3" t="s">
        <v>27</v>
      </c>
      <c r="O1" s="4" t="s">
        <v>28</v>
      </c>
      <c r="P1" s="4" t="s">
        <v>29</v>
      </c>
      <c r="Q1" s="3" t="s">
        <v>30</v>
      </c>
      <c r="R1" s="4" t="s">
        <v>31</v>
      </c>
      <c r="S1" s="7" t="s">
        <v>32</v>
      </c>
      <c r="T1" s="8"/>
      <c r="U1" s="8"/>
      <c r="V1" s="8"/>
      <c r="W1" s="8"/>
      <c r="X1" s="8"/>
      <c r="Y1" s="8"/>
      <c r="Z1" s="8"/>
      <c r="AA1" s="8"/>
      <c r="AB1" s="8"/>
      <c r="AC1" s="8"/>
    </row>
    <row r="2">
      <c r="E2" s="11" t="s">
        <v>33</v>
      </c>
      <c r="F2" s="11">
        <v>10.0</v>
      </c>
      <c r="G2" s="11" t="str">
        <f t="shared" ref="G2:G97" si="1">E2&amp;"_00"&amp;F2</f>
        <v>MTC_0010</v>
      </c>
      <c r="H2" s="14" t="s">
        <v>34</v>
      </c>
      <c r="I2" s="14" t="s">
        <v>0</v>
      </c>
      <c r="J2" s="14" t="s">
        <v>35</v>
      </c>
      <c r="K2" s="14" t="s">
        <v>36</v>
      </c>
      <c r="L2" s="14" t="s">
        <v>37</v>
      </c>
      <c r="M2" s="14" t="s">
        <v>38</v>
      </c>
      <c r="N2" s="14" t="s">
        <v>39</v>
      </c>
      <c r="O2" s="14" t="s">
        <v>40</v>
      </c>
      <c r="P2" s="14" t="s">
        <v>41</v>
      </c>
      <c r="Q2" s="14" t="s">
        <v>2</v>
      </c>
      <c r="R2" s="14" t="s">
        <v>4</v>
      </c>
      <c r="S2" s="16" t="s">
        <v>43</v>
      </c>
      <c r="T2" s="8"/>
      <c r="U2" s="18"/>
      <c r="V2" s="18"/>
      <c r="W2" s="18"/>
      <c r="X2" s="18"/>
      <c r="Y2" s="18"/>
      <c r="Z2" s="18"/>
      <c r="AA2" s="18"/>
      <c r="AB2" s="18"/>
      <c r="AC2" s="18"/>
    </row>
    <row r="3">
      <c r="E3" s="11" t="s">
        <v>33</v>
      </c>
      <c r="F3" s="11">
        <v>20.0</v>
      </c>
      <c r="G3" s="11" t="str">
        <f t="shared" si="1"/>
        <v>MTC_0020</v>
      </c>
      <c r="H3" s="14" t="s">
        <v>44</v>
      </c>
      <c r="I3" s="14" t="s">
        <v>0</v>
      </c>
      <c r="J3" s="14" t="s">
        <v>45</v>
      </c>
      <c r="K3" s="14" t="s">
        <v>46</v>
      </c>
      <c r="L3" s="16" t="s">
        <v>47</v>
      </c>
      <c r="M3" s="14" t="s">
        <v>48</v>
      </c>
      <c r="N3" s="14" t="s">
        <v>39</v>
      </c>
      <c r="O3" s="14" t="s">
        <v>49</v>
      </c>
      <c r="P3" s="14" t="s">
        <v>41</v>
      </c>
      <c r="Q3" s="16" t="s">
        <v>2</v>
      </c>
      <c r="R3" s="14" t="s">
        <v>4</v>
      </c>
      <c r="S3" s="16" t="s">
        <v>43</v>
      </c>
      <c r="T3" s="8"/>
      <c r="U3" s="18"/>
      <c r="V3" s="18"/>
      <c r="W3" s="18"/>
      <c r="X3" s="18"/>
      <c r="Y3" s="18"/>
      <c r="Z3" s="18"/>
      <c r="AA3" s="18"/>
      <c r="AB3" s="18"/>
      <c r="AC3" s="18"/>
    </row>
    <row r="4">
      <c r="E4" s="11" t="s">
        <v>33</v>
      </c>
      <c r="F4" s="11">
        <v>30.0</v>
      </c>
      <c r="G4" s="11" t="str">
        <f t="shared" si="1"/>
        <v>MTC_0030</v>
      </c>
      <c r="H4" s="14" t="s">
        <v>50</v>
      </c>
      <c r="I4" s="14" t="s">
        <v>0</v>
      </c>
      <c r="J4" s="14" t="s">
        <v>51</v>
      </c>
      <c r="K4" s="14" t="s">
        <v>52</v>
      </c>
      <c r="L4" s="16" t="s">
        <v>53</v>
      </c>
      <c r="M4" s="14" t="s">
        <v>38</v>
      </c>
      <c r="N4" s="14" t="s">
        <v>39</v>
      </c>
      <c r="O4" s="14" t="s">
        <v>54</v>
      </c>
      <c r="P4" s="14" t="s">
        <v>41</v>
      </c>
      <c r="Q4" s="16" t="s">
        <v>2</v>
      </c>
      <c r="R4" s="14" t="s">
        <v>4</v>
      </c>
      <c r="S4" s="16" t="s">
        <v>43</v>
      </c>
      <c r="T4" s="8"/>
      <c r="U4" s="18"/>
      <c r="V4" s="18"/>
      <c r="W4" s="18"/>
      <c r="X4" s="18"/>
      <c r="Y4" s="18"/>
      <c r="Z4" s="18"/>
      <c r="AA4" s="18"/>
      <c r="AB4" s="18"/>
      <c r="AC4" s="18"/>
    </row>
    <row r="5">
      <c r="E5" s="11" t="s">
        <v>33</v>
      </c>
      <c r="F5" s="11">
        <v>40.0</v>
      </c>
      <c r="G5" s="11" t="str">
        <f t="shared" si="1"/>
        <v>MTC_0040</v>
      </c>
      <c r="H5" s="14" t="s">
        <v>55</v>
      </c>
      <c r="I5" s="14" t="s">
        <v>0</v>
      </c>
      <c r="J5" s="14" t="s">
        <v>56</v>
      </c>
      <c r="K5" s="14" t="s">
        <v>57</v>
      </c>
      <c r="L5" s="16" t="s">
        <v>58</v>
      </c>
      <c r="M5" s="14" t="s">
        <v>38</v>
      </c>
      <c r="N5" s="14" t="s">
        <v>39</v>
      </c>
      <c r="O5" s="14" t="s">
        <v>59</v>
      </c>
      <c r="P5" s="14" t="s">
        <v>41</v>
      </c>
      <c r="Q5" s="16" t="s">
        <v>2</v>
      </c>
      <c r="R5" s="14" t="s">
        <v>4</v>
      </c>
      <c r="S5" s="16" t="s">
        <v>43</v>
      </c>
      <c r="T5" s="8"/>
      <c r="U5" s="18"/>
      <c r="V5" s="18"/>
      <c r="W5" s="18"/>
      <c r="X5" s="18"/>
      <c r="Y5" s="18"/>
      <c r="Z5" s="18"/>
      <c r="AA5" s="18"/>
      <c r="AB5" s="18"/>
      <c r="AC5" s="18"/>
    </row>
    <row r="6">
      <c r="E6" s="11" t="s">
        <v>33</v>
      </c>
      <c r="F6" s="11">
        <v>50.0</v>
      </c>
      <c r="G6" s="11" t="str">
        <f t="shared" si="1"/>
        <v>MTC_0050</v>
      </c>
      <c r="H6" s="14" t="s">
        <v>60</v>
      </c>
      <c r="I6" s="14" t="s">
        <v>0</v>
      </c>
      <c r="J6" s="14" t="s">
        <v>61</v>
      </c>
      <c r="K6" s="14" t="s">
        <v>62</v>
      </c>
      <c r="L6" s="16" t="s">
        <v>63</v>
      </c>
      <c r="M6" s="14" t="s">
        <v>64</v>
      </c>
      <c r="N6" s="14" t="s">
        <v>39</v>
      </c>
      <c r="O6" s="14" t="s">
        <v>65</v>
      </c>
      <c r="P6" s="14" t="s">
        <v>41</v>
      </c>
      <c r="Q6" s="16" t="s">
        <v>2</v>
      </c>
      <c r="R6" s="14" t="s">
        <v>4</v>
      </c>
      <c r="S6" s="16" t="s">
        <v>43</v>
      </c>
      <c r="T6" s="8"/>
      <c r="U6" s="18"/>
      <c r="V6" s="18"/>
      <c r="W6" s="18"/>
      <c r="X6" s="18"/>
      <c r="Y6" s="18"/>
      <c r="Z6" s="18"/>
      <c r="AA6" s="18"/>
      <c r="AB6" s="18"/>
      <c r="AC6" s="18"/>
    </row>
    <row r="7">
      <c r="E7" s="11" t="s">
        <v>33</v>
      </c>
      <c r="F7" s="11">
        <v>60.0</v>
      </c>
      <c r="G7" s="11" t="str">
        <f t="shared" si="1"/>
        <v>MTC_0060</v>
      </c>
      <c r="H7" s="14" t="s">
        <v>66</v>
      </c>
      <c r="I7" s="14" t="s">
        <v>0</v>
      </c>
      <c r="J7" s="14" t="s">
        <v>67</v>
      </c>
      <c r="K7" s="14" t="s">
        <v>68</v>
      </c>
      <c r="L7" s="16" t="s">
        <v>69</v>
      </c>
      <c r="M7" s="14" t="s">
        <v>70</v>
      </c>
      <c r="N7" s="14" t="s">
        <v>39</v>
      </c>
      <c r="O7" s="14" t="s">
        <v>71</v>
      </c>
      <c r="P7" s="14" t="s">
        <v>41</v>
      </c>
      <c r="Q7" s="16" t="s">
        <v>2</v>
      </c>
      <c r="R7" s="14" t="s">
        <v>4</v>
      </c>
      <c r="S7" s="16" t="s">
        <v>43</v>
      </c>
      <c r="T7" s="8"/>
      <c r="U7" s="18"/>
      <c r="V7" s="18"/>
      <c r="W7" s="18"/>
      <c r="X7" s="18"/>
      <c r="Y7" s="18"/>
      <c r="Z7" s="18"/>
      <c r="AA7" s="18"/>
      <c r="AB7" s="18"/>
      <c r="AC7" s="18"/>
    </row>
    <row r="8">
      <c r="E8" s="11" t="s">
        <v>33</v>
      </c>
      <c r="F8" s="11">
        <v>70.0</v>
      </c>
      <c r="G8" s="11" t="str">
        <f t="shared" si="1"/>
        <v>MTC_0070</v>
      </c>
      <c r="H8" s="14" t="s">
        <v>72</v>
      </c>
      <c r="I8" s="14" t="s">
        <v>0</v>
      </c>
      <c r="J8" s="14" t="s">
        <v>73</v>
      </c>
      <c r="K8" s="14" t="s">
        <v>74</v>
      </c>
      <c r="L8" s="16" t="s">
        <v>75</v>
      </c>
      <c r="M8" s="14" t="s">
        <v>76</v>
      </c>
      <c r="N8" s="14" t="s">
        <v>39</v>
      </c>
      <c r="O8" s="14" t="s">
        <v>77</v>
      </c>
      <c r="P8" s="14" t="s">
        <v>41</v>
      </c>
      <c r="Q8" s="16" t="s">
        <v>2</v>
      </c>
      <c r="R8" s="14" t="s">
        <v>4</v>
      </c>
      <c r="S8" s="16" t="s">
        <v>43</v>
      </c>
      <c r="T8" s="8"/>
      <c r="U8" s="18"/>
      <c r="V8" s="18"/>
      <c r="W8" s="18"/>
      <c r="X8" s="18"/>
      <c r="Y8" s="18"/>
      <c r="Z8" s="18"/>
      <c r="AA8" s="18"/>
      <c r="AB8" s="18"/>
      <c r="AC8" s="18"/>
    </row>
    <row r="9">
      <c r="E9" s="11" t="s">
        <v>33</v>
      </c>
      <c r="F9" s="11">
        <v>80.0</v>
      </c>
      <c r="G9" s="11" t="str">
        <f t="shared" si="1"/>
        <v>MTC_0080</v>
      </c>
      <c r="H9" s="14" t="s">
        <v>78</v>
      </c>
      <c r="I9" s="14" t="s">
        <v>0</v>
      </c>
      <c r="J9" s="14" t="s">
        <v>79</v>
      </c>
      <c r="K9" s="14" t="s">
        <v>80</v>
      </c>
      <c r="L9" s="14"/>
      <c r="M9" s="14" t="s">
        <v>81</v>
      </c>
      <c r="N9" s="14" t="s">
        <v>39</v>
      </c>
      <c r="O9" s="14" t="s">
        <v>82</v>
      </c>
      <c r="P9" s="14" t="s">
        <v>41</v>
      </c>
      <c r="Q9" s="14" t="s">
        <v>10</v>
      </c>
      <c r="R9" s="14" t="s">
        <v>8</v>
      </c>
      <c r="S9" s="16"/>
      <c r="T9" s="8"/>
      <c r="U9" s="18"/>
      <c r="V9" s="18"/>
      <c r="W9" s="18"/>
      <c r="X9" s="18"/>
      <c r="Y9" s="18"/>
      <c r="Z9" s="18"/>
      <c r="AA9" s="18"/>
      <c r="AB9" s="18"/>
      <c r="AC9" s="18"/>
    </row>
    <row r="10">
      <c r="E10" s="11" t="s">
        <v>33</v>
      </c>
      <c r="F10" s="11">
        <v>90.0</v>
      </c>
      <c r="G10" s="11" t="str">
        <f t="shared" si="1"/>
        <v>MTC_0090</v>
      </c>
      <c r="H10" s="14" t="s">
        <v>83</v>
      </c>
      <c r="I10" s="14" t="s">
        <v>0</v>
      </c>
      <c r="J10" s="14" t="s">
        <v>84</v>
      </c>
      <c r="K10" s="14" t="s">
        <v>85</v>
      </c>
      <c r="L10" s="14"/>
      <c r="M10" s="14" t="s">
        <v>86</v>
      </c>
      <c r="N10" s="14" t="s">
        <v>39</v>
      </c>
      <c r="O10" s="14" t="s">
        <v>87</v>
      </c>
      <c r="P10" s="14" t="s">
        <v>41</v>
      </c>
      <c r="Q10" s="14" t="s">
        <v>10</v>
      </c>
      <c r="R10" s="14" t="s">
        <v>8</v>
      </c>
      <c r="S10" s="16"/>
      <c r="T10" s="8"/>
      <c r="U10" s="18"/>
      <c r="V10" s="18"/>
      <c r="W10" s="18"/>
      <c r="X10" s="18"/>
      <c r="Y10" s="18"/>
      <c r="Z10" s="18"/>
      <c r="AA10" s="18"/>
      <c r="AB10" s="18"/>
      <c r="AC10" s="18"/>
    </row>
    <row r="11">
      <c r="E11" s="11" t="s">
        <v>33</v>
      </c>
      <c r="F11" s="11">
        <v>100.0</v>
      </c>
      <c r="G11" s="11" t="str">
        <f t="shared" si="1"/>
        <v>MTC_00100</v>
      </c>
      <c r="H11" s="14" t="s">
        <v>88</v>
      </c>
      <c r="I11" s="14" t="s">
        <v>0</v>
      </c>
      <c r="J11" s="14" t="s">
        <v>89</v>
      </c>
      <c r="K11" s="14" t="s">
        <v>90</v>
      </c>
      <c r="L11" s="16" t="s">
        <v>91</v>
      </c>
      <c r="M11" s="14" t="s">
        <v>92</v>
      </c>
      <c r="N11" s="14" t="s">
        <v>93</v>
      </c>
      <c r="O11" s="14" t="s">
        <v>94</v>
      </c>
      <c r="P11" s="14" t="s">
        <v>41</v>
      </c>
      <c r="Q11" s="16" t="s">
        <v>2</v>
      </c>
      <c r="R11" s="14" t="s">
        <v>4</v>
      </c>
      <c r="S11" s="16" t="s">
        <v>43</v>
      </c>
      <c r="T11" s="8"/>
      <c r="U11" s="18"/>
      <c r="V11" s="18"/>
      <c r="W11" s="18"/>
      <c r="X11" s="18"/>
      <c r="Y11" s="18"/>
      <c r="Z11" s="18"/>
      <c r="AA11" s="18"/>
      <c r="AB11" s="18"/>
      <c r="AC11" s="18"/>
    </row>
    <row r="12">
      <c r="E12" s="11" t="s">
        <v>33</v>
      </c>
      <c r="F12" s="11">
        <v>110.0</v>
      </c>
      <c r="G12" s="11" t="str">
        <f t="shared" si="1"/>
        <v>MTC_00110</v>
      </c>
      <c r="H12" s="14" t="s">
        <v>95</v>
      </c>
      <c r="I12" s="14" t="s">
        <v>0</v>
      </c>
      <c r="J12" s="14" t="s">
        <v>96</v>
      </c>
      <c r="K12" s="14" t="s">
        <v>97</v>
      </c>
      <c r="L12" s="16" t="s">
        <v>98</v>
      </c>
      <c r="M12" s="14" t="s">
        <v>99</v>
      </c>
      <c r="N12" s="14" t="s">
        <v>93</v>
      </c>
      <c r="O12" s="14" t="s">
        <v>100</v>
      </c>
      <c r="P12" s="14" t="s">
        <v>41</v>
      </c>
      <c r="Q12" s="16" t="s">
        <v>2</v>
      </c>
      <c r="R12" s="14" t="s">
        <v>4</v>
      </c>
      <c r="S12" s="16" t="s">
        <v>43</v>
      </c>
      <c r="T12" s="8"/>
      <c r="U12" s="18"/>
      <c r="V12" s="18"/>
      <c r="W12" s="18"/>
      <c r="X12" s="18"/>
      <c r="Y12" s="18"/>
      <c r="Z12" s="18"/>
      <c r="AA12" s="18"/>
      <c r="AB12" s="18"/>
      <c r="AC12" s="18"/>
    </row>
    <row r="13">
      <c r="E13" s="11" t="s">
        <v>33</v>
      </c>
      <c r="F13" s="11">
        <v>120.0</v>
      </c>
      <c r="G13" s="11" t="str">
        <f t="shared" si="1"/>
        <v>MTC_00120</v>
      </c>
      <c r="H13" s="14" t="s">
        <v>101</v>
      </c>
      <c r="I13" s="14" t="s">
        <v>0</v>
      </c>
      <c r="J13" s="14" t="s">
        <v>102</v>
      </c>
      <c r="K13" s="14" t="s">
        <v>103</v>
      </c>
      <c r="L13" s="16" t="s">
        <v>104</v>
      </c>
      <c r="M13" s="14" t="s">
        <v>105</v>
      </c>
      <c r="N13" s="14" t="s">
        <v>93</v>
      </c>
      <c r="O13" s="14" t="s">
        <v>106</v>
      </c>
      <c r="P13" s="14" t="s">
        <v>41</v>
      </c>
      <c r="Q13" s="16" t="s">
        <v>2</v>
      </c>
      <c r="R13" s="14" t="s">
        <v>4</v>
      </c>
      <c r="S13" s="16" t="s">
        <v>43</v>
      </c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>
      <c r="E14" s="11" t="s">
        <v>33</v>
      </c>
      <c r="F14" s="11">
        <v>130.0</v>
      </c>
      <c r="G14" s="11" t="str">
        <f t="shared" si="1"/>
        <v>MTC_00130</v>
      </c>
      <c r="H14" s="14" t="s">
        <v>107</v>
      </c>
      <c r="I14" s="14" t="s">
        <v>0</v>
      </c>
      <c r="J14" s="14" t="s">
        <v>108</v>
      </c>
      <c r="K14" s="14" t="s">
        <v>103</v>
      </c>
      <c r="L14" s="16" t="s">
        <v>109</v>
      </c>
      <c r="M14" s="14" t="s">
        <v>110</v>
      </c>
      <c r="N14" s="14" t="s">
        <v>93</v>
      </c>
      <c r="O14" s="14" t="s">
        <v>111</v>
      </c>
      <c r="P14" s="14" t="s">
        <v>41</v>
      </c>
      <c r="Q14" s="16" t="s">
        <v>2</v>
      </c>
      <c r="R14" s="14" t="s">
        <v>4</v>
      </c>
      <c r="S14" s="16" t="s">
        <v>43</v>
      </c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>
      <c r="E15" s="11" t="s">
        <v>33</v>
      </c>
      <c r="F15" s="11">
        <v>140.0</v>
      </c>
      <c r="G15" s="11" t="str">
        <f t="shared" si="1"/>
        <v>MTC_00140</v>
      </c>
      <c r="H15" s="14" t="s">
        <v>112</v>
      </c>
      <c r="I15" s="14" t="s">
        <v>0</v>
      </c>
      <c r="J15" s="14" t="s">
        <v>113</v>
      </c>
      <c r="K15" s="14" t="s">
        <v>103</v>
      </c>
      <c r="L15" s="16" t="s">
        <v>114</v>
      </c>
      <c r="M15" s="14" t="s">
        <v>115</v>
      </c>
      <c r="N15" s="14" t="s">
        <v>93</v>
      </c>
      <c r="O15" s="14" t="s">
        <v>116</v>
      </c>
      <c r="P15" s="14" t="s">
        <v>41</v>
      </c>
      <c r="Q15" s="16" t="s">
        <v>2</v>
      </c>
      <c r="R15" s="14" t="s">
        <v>8</v>
      </c>
      <c r="S15" s="16" t="s">
        <v>43</v>
      </c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>
      <c r="E16" s="11" t="s">
        <v>33</v>
      </c>
      <c r="F16" s="11">
        <v>150.0</v>
      </c>
      <c r="G16" s="11" t="str">
        <f t="shared" si="1"/>
        <v>MTC_00150</v>
      </c>
      <c r="H16" s="14" t="s">
        <v>118</v>
      </c>
      <c r="I16" s="14" t="s">
        <v>0</v>
      </c>
      <c r="J16" s="14" t="s">
        <v>119</v>
      </c>
      <c r="K16" s="14" t="s">
        <v>120</v>
      </c>
      <c r="L16" s="16" t="s">
        <v>121</v>
      </c>
      <c r="M16" s="14" t="s">
        <v>122</v>
      </c>
      <c r="N16" s="14" t="s">
        <v>93</v>
      </c>
      <c r="O16" s="14" t="s">
        <v>123</v>
      </c>
      <c r="P16" s="14" t="s">
        <v>41</v>
      </c>
      <c r="Q16" s="16" t="s">
        <v>2</v>
      </c>
      <c r="R16" s="14" t="s">
        <v>4</v>
      </c>
      <c r="S16" s="16" t="s">
        <v>43</v>
      </c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>
      <c r="E17" s="11" t="s">
        <v>33</v>
      </c>
      <c r="F17" s="11">
        <v>160.0</v>
      </c>
      <c r="G17" s="11" t="str">
        <f t="shared" si="1"/>
        <v>MTC_00160</v>
      </c>
      <c r="H17" s="14" t="s">
        <v>125</v>
      </c>
      <c r="I17" s="14" t="s">
        <v>0</v>
      </c>
      <c r="J17" s="14" t="s">
        <v>126</v>
      </c>
      <c r="K17" s="14" t="s">
        <v>127</v>
      </c>
      <c r="L17" s="16" t="s">
        <v>128</v>
      </c>
      <c r="M17" s="16" t="s">
        <v>129</v>
      </c>
      <c r="N17" s="14" t="s">
        <v>130</v>
      </c>
      <c r="O17" s="14" t="s">
        <v>131</v>
      </c>
      <c r="P17" s="14" t="s">
        <v>41</v>
      </c>
      <c r="Q17" s="16" t="s">
        <v>2</v>
      </c>
      <c r="R17" s="14" t="s">
        <v>4</v>
      </c>
      <c r="S17" s="16" t="s">
        <v>43</v>
      </c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>
      <c r="E18" s="11" t="s">
        <v>33</v>
      </c>
      <c r="F18" s="11">
        <v>170.0</v>
      </c>
      <c r="G18" s="11" t="str">
        <f t="shared" si="1"/>
        <v>MTC_00170</v>
      </c>
      <c r="H18" s="14" t="s">
        <v>133</v>
      </c>
      <c r="I18" s="14" t="s">
        <v>0</v>
      </c>
      <c r="J18" s="14" t="s">
        <v>134</v>
      </c>
      <c r="K18" s="14" t="s">
        <v>127</v>
      </c>
      <c r="L18" s="16" t="s">
        <v>135</v>
      </c>
      <c r="M18" s="14" t="s">
        <v>136</v>
      </c>
      <c r="N18" s="14" t="s">
        <v>130</v>
      </c>
      <c r="O18" s="14" t="s">
        <v>137</v>
      </c>
      <c r="P18" s="14" t="s">
        <v>41</v>
      </c>
      <c r="Q18" s="16" t="s">
        <v>6</v>
      </c>
      <c r="R18" s="14" t="s">
        <v>4</v>
      </c>
      <c r="S18" s="16" t="s">
        <v>43</v>
      </c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>
      <c r="E19" s="11" t="s">
        <v>33</v>
      </c>
      <c r="F19" s="11">
        <v>180.0</v>
      </c>
      <c r="G19" s="11" t="str">
        <f t="shared" si="1"/>
        <v>MTC_00180</v>
      </c>
      <c r="H19" s="14" t="s">
        <v>139</v>
      </c>
      <c r="I19" s="14" t="s">
        <v>0</v>
      </c>
      <c r="J19" s="14" t="s">
        <v>140</v>
      </c>
      <c r="K19" s="14" t="s">
        <v>141</v>
      </c>
      <c r="L19" s="16" t="s">
        <v>142</v>
      </c>
      <c r="M19" s="14" t="s">
        <v>143</v>
      </c>
      <c r="N19" s="14" t="s">
        <v>130</v>
      </c>
      <c r="O19" s="14" t="s">
        <v>144</v>
      </c>
      <c r="P19" s="14" t="s">
        <v>41</v>
      </c>
      <c r="Q19" s="16" t="s">
        <v>2</v>
      </c>
      <c r="R19" s="14" t="s">
        <v>4</v>
      </c>
      <c r="S19" s="16" t="s">
        <v>43</v>
      </c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>
      <c r="E20" s="11" t="s">
        <v>33</v>
      </c>
      <c r="F20" s="11">
        <v>190.0</v>
      </c>
      <c r="G20" s="11" t="str">
        <f t="shared" si="1"/>
        <v>MTC_00190</v>
      </c>
      <c r="H20" s="14" t="s">
        <v>145</v>
      </c>
      <c r="I20" s="14" t="s">
        <v>0</v>
      </c>
      <c r="J20" s="14" t="s">
        <v>146</v>
      </c>
      <c r="K20" s="14" t="s">
        <v>147</v>
      </c>
      <c r="L20" s="16" t="s">
        <v>148</v>
      </c>
      <c r="M20" s="14" t="s">
        <v>149</v>
      </c>
      <c r="N20" s="14" t="s">
        <v>150</v>
      </c>
      <c r="O20" s="14" t="s">
        <v>152</v>
      </c>
      <c r="P20" s="14" t="s">
        <v>41</v>
      </c>
      <c r="Q20" s="16" t="s">
        <v>2</v>
      </c>
      <c r="R20" s="14" t="s">
        <v>4</v>
      </c>
      <c r="S20" s="16" t="s">
        <v>43</v>
      </c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>
      <c r="E21" s="11" t="s">
        <v>33</v>
      </c>
      <c r="F21" s="11">
        <v>200.0</v>
      </c>
      <c r="G21" s="11" t="str">
        <f t="shared" si="1"/>
        <v>MTC_00200</v>
      </c>
      <c r="H21" s="14" t="s">
        <v>153</v>
      </c>
      <c r="I21" s="14" t="s">
        <v>0</v>
      </c>
      <c r="J21" s="14" t="s">
        <v>154</v>
      </c>
      <c r="K21" s="14" t="s">
        <v>155</v>
      </c>
      <c r="L21" s="16" t="s">
        <v>156</v>
      </c>
      <c r="M21" s="16" t="s">
        <v>157</v>
      </c>
      <c r="N21" s="14" t="s">
        <v>150</v>
      </c>
      <c r="O21" s="14" t="s">
        <v>158</v>
      </c>
      <c r="P21" s="14" t="s">
        <v>41</v>
      </c>
      <c r="Q21" s="16" t="s">
        <v>2</v>
      </c>
      <c r="R21" s="14" t="s">
        <v>4</v>
      </c>
      <c r="S21" s="16" t="s">
        <v>43</v>
      </c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>
      <c r="E22" s="11" t="s">
        <v>33</v>
      </c>
      <c r="F22" s="11">
        <v>210.0</v>
      </c>
      <c r="G22" s="11" t="str">
        <f t="shared" si="1"/>
        <v>MTC_00210</v>
      </c>
      <c r="H22" s="14" t="s">
        <v>162</v>
      </c>
      <c r="I22" s="14" t="s">
        <v>0</v>
      </c>
      <c r="J22" s="14" t="s">
        <v>163</v>
      </c>
      <c r="K22" s="14" t="s">
        <v>164</v>
      </c>
      <c r="L22" s="16" t="s">
        <v>165</v>
      </c>
      <c r="M22" s="14" t="s">
        <v>166</v>
      </c>
      <c r="N22" s="14" t="s">
        <v>150</v>
      </c>
      <c r="O22" s="14" t="s">
        <v>167</v>
      </c>
      <c r="P22" s="14" t="s">
        <v>41</v>
      </c>
      <c r="Q22" s="16" t="s">
        <v>2</v>
      </c>
      <c r="R22" s="14" t="s">
        <v>4</v>
      </c>
      <c r="S22" s="16" t="s">
        <v>43</v>
      </c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>
      <c r="E23" s="11" t="s">
        <v>33</v>
      </c>
      <c r="F23" s="11">
        <v>220.0</v>
      </c>
      <c r="G23" s="11" t="str">
        <f t="shared" si="1"/>
        <v>MTC_00220</v>
      </c>
      <c r="H23" s="14" t="s">
        <v>170</v>
      </c>
      <c r="I23" s="14" t="s">
        <v>0</v>
      </c>
      <c r="J23" s="14" t="s">
        <v>171</v>
      </c>
      <c r="K23" s="14" t="s">
        <v>172</v>
      </c>
      <c r="L23" s="16" t="s">
        <v>173</v>
      </c>
      <c r="M23" s="14" t="s">
        <v>174</v>
      </c>
      <c r="N23" s="14" t="s">
        <v>150</v>
      </c>
      <c r="O23" s="14" t="s">
        <v>175</v>
      </c>
      <c r="P23" s="14" t="s">
        <v>41</v>
      </c>
      <c r="Q23" s="16" t="s">
        <v>2</v>
      </c>
      <c r="R23" s="14" t="s">
        <v>4</v>
      </c>
      <c r="S23" s="16" t="s">
        <v>43</v>
      </c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>
      <c r="E24" s="11" t="s">
        <v>33</v>
      </c>
      <c r="F24" s="11">
        <v>230.0</v>
      </c>
      <c r="G24" s="11" t="str">
        <f t="shared" si="1"/>
        <v>MTC_00230</v>
      </c>
      <c r="H24" s="14" t="s">
        <v>176</v>
      </c>
      <c r="I24" s="14" t="s">
        <v>0</v>
      </c>
      <c r="J24" s="14" t="s">
        <v>177</v>
      </c>
      <c r="K24" s="14" t="s">
        <v>178</v>
      </c>
      <c r="L24" s="14"/>
      <c r="M24" s="14" t="s">
        <v>179</v>
      </c>
      <c r="N24" s="14" t="s">
        <v>150</v>
      </c>
      <c r="O24" s="14" t="s">
        <v>180</v>
      </c>
      <c r="P24" s="14" t="s">
        <v>41</v>
      </c>
      <c r="Q24" s="14" t="s">
        <v>10</v>
      </c>
      <c r="R24" s="14" t="s">
        <v>4</v>
      </c>
      <c r="S24" s="16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>
      <c r="E25" s="11" t="s">
        <v>33</v>
      </c>
      <c r="F25" s="11">
        <v>240.0</v>
      </c>
      <c r="G25" s="11" t="str">
        <f t="shared" si="1"/>
        <v>MTC_00240</v>
      </c>
      <c r="H25" s="14" t="s">
        <v>181</v>
      </c>
      <c r="I25" s="14" t="s">
        <v>0</v>
      </c>
      <c r="J25" s="14" t="s">
        <v>182</v>
      </c>
      <c r="K25" s="14" t="s">
        <v>183</v>
      </c>
      <c r="L25" s="16" t="s">
        <v>184</v>
      </c>
      <c r="M25" s="14" t="s">
        <v>185</v>
      </c>
      <c r="N25" s="14" t="s">
        <v>150</v>
      </c>
      <c r="O25" s="14" t="s">
        <v>186</v>
      </c>
      <c r="P25" s="14" t="s">
        <v>41</v>
      </c>
      <c r="Q25" s="16" t="s">
        <v>2</v>
      </c>
      <c r="R25" s="14" t="s">
        <v>4</v>
      </c>
      <c r="S25" s="16" t="s">
        <v>43</v>
      </c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>
      <c r="E26" s="11" t="s">
        <v>33</v>
      </c>
      <c r="F26" s="11">
        <v>250.0</v>
      </c>
      <c r="G26" s="11" t="str">
        <f t="shared" si="1"/>
        <v>MTC_00250</v>
      </c>
      <c r="H26" s="14" t="s">
        <v>189</v>
      </c>
      <c r="I26" s="14" t="s">
        <v>0</v>
      </c>
      <c r="J26" s="14" t="s">
        <v>190</v>
      </c>
      <c r="K26" s="14" t="s">
        <v>191</v>
      </c>
      <c r="L26" s="16" t="s">
        <v>192</v>
      </c>
      <c r="M26" s="14" t="s">
        <v>193</v>
      </c>
      <c r="N26" s="14" t="s">
        <v>150</v>
      </c>
      <c r="O26" s="14" t="s">
        <v>194</v>
      </c>
      <c r="P26" s="14" t="s">
        <v>41</v>
      </c>
      <c r="Q26" s="16" t="s">
        <v>2</v>
      </c>
      <c r="R26" s="14" t="s">
        <v>4</v>
      </c>
      <c r="S26" s="16" t="s">
        <v>43</v>
      </c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>
      <c r="E27" s="11" t="s">
        <v>33</v>
      </c>
      <c r="F27" s="11">
        <v>260.0</v>
      </c>
      <c r="G27" s="11" t="str">
        <f t="shared" si="1"/>
        <v>MTC_00260</v>
      </c>
      <c r="H27" s="14" t="s">
        <v>196</v>
      </c>
      <c r="I27" s="14" t="s">
        <v>0</v>
      </c>
      <c r="J27" s="14" t="s">
        <v>197</v>
      </c>
      <c r="K27" s="14" t="s">
        <v>198</v>
      </c>
      <c r="L27" s="16" t="s">
        <v>199</v>
      </c>
      <c r="M27" s="16" t="s">
        <v>200</v>
      </c>
      <c r="N27" s="14" t="s">
        <v>201</v>
      </c>
      <c r="O27" s="14" t="s">
        <v>202</v>
      </c>
      <c r="P27" s="14" t="s">
        <v>41</v>
      </c>
      <c r="Q27" s="16" t="s">
        <v>2</v>
      </c>
      <c r="R27" s="14" t="s">
        <v>4</v>
      </c>
      <c r="S27" s="16" t="s">
        <v>43</v>
      </c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>
      <c r="E28" s="11" t="s">
        <v>33</v>
      </c>
      <c r="F28" s="11">
        <v>270.0</v>
      </c>
      <c r="G28" s="11" t="str">
        <f t="shared" si="1"/>
        <v>MTC_00270</v>
      </c>
      <c r="H28" s="14" t="s">
        <v>204</v>
      </c>
      <c r="I28" s="14" t="s">
        <v>0</v>
      </c>
      <c r="J28" s="14" t="s">
        <v>205</v>
      </c>
      <c r="K28" s="16" t="s">
        <v>206</v>
      </c>
      <c r="L28" s="16" t="s">
        <v>207</v>
      </c>
      <c r="M28" s="16" t="s">
        <v>208</v>
      </c>
      <c r="N28" s="14" t="s">
        <v>201</v>
      </c>
      <c r="O28" s="14" t="s">
        <v>209</v>
      </c>
      <c r="P28" s="14" t="s">
        <v>41</v>
      </c>
      <c r="Q28" s="16" t="s">
        <v>2</v>
      </c>
      <c r="R28" s="14" t="s">
        <v>4</v>
      </c>
      <c r="S28" s="16" t="s">
        <v>43</v>
      </c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>
      <c r="E29" s="11" t="s">
        <v>33</v>
      </c>
      <c r="F29" s="11">
        <v>280.0</v>
      </c>
      <c r="G29" s="11" t="str">
        <f t="shared" si="1"/>
        <v>MTC_00280</v>
      </c>
      <c r="H29" s="14" t="s">
        <v>211</v>
      </c>
      <c r="I29" s="14" t="s">
        <v>0</v>
      </c>
      <c r="J29" s="14" t="s">
        <v>212</v>
      </c>
      <c r="K29" s="14" t="s">
        <v>213</v>
      </c>
      <c r="L29" s="16" t="s">
        <v>214</v>
      </c>
      <c r="M29" s="16" t="s">
        <v>215</v>
      </c>
      <c r="N29" s="14" t="s">
        <v>201</v>
      </c>
      <c r="O29" s="14" t="s">
        <v>216</v>
      </c>
      <c r="P29" s="14" t="s">
        <v>41</v>
      </c>
      <c r="Q29" s="16" t="s">
        <v>2</v>
      </c>
      <c r="R29" s="14" t="s">
        <v>4</v>
      </c>
      <c r="S29" s="16" t="s">
        <v>43</v>
      </c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>
      <c r="E30" s="11" t="s">
        <v>33</v>
      </c>
      <c r="F30" s="11">
        <v>290.0</v>
      </c>
      <c r="G30" s="11" t="str">
        <f t="shared" si="1"/>
        <v>MTC_00290</v>
      </c>
      <c r="H30" s="14" t="s">
        <v>219</v>
      </c>
      <c r="I30" s="14" t="s">
        <v>0</v>
      </c>
      <c r="J30" s="14" t="s">
        <v>220</v>
      </c>
      <c r="K30" s="14" t="s">
        <v>221</v>
      </c>
      <c r="L30" s="16" t="s">
        <v>222</v>
      </c>
      <c r="M30" s="14" t="s">
        <v>223</v>
      </c>
      <c r="N30" s="14" t="s">
        <v>201</v>
      </c>
      <c r="O30" s="14" t="s">
        <v>224</v>
      </c>
      <c r="P30" s="14" t="s">
        <v>41</v>
      </c>
      <c r="Q30" s="16" t="s">
        <v>2</v>
      </c>
      <c r="R30" s="14" t="s">
        <v>4</v>
      </c>
      <c r="S30" s="16" t="s">
        <v>43</v>
      </c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>
      <c r="E31" s="11" t="s">
        <v>33</v>
      </c>
      <c r="F31" s="11">
        <v>300.0</v>
      </c>
      <c r="G31" s="11" t="str">
        <f t="shared" si="1"/>
        <v>MTC_00300</v>
      </c>
      <c r="H31" s="14" t="s">
        <v>225</v>
      </c>
      <c r="I31" s="14" t="s">
        <v>0</v>
      </c>
      <c r="J31" s="14" t="s">
        <v>226</v>
      </c>
      <c r="K31" s="14" t="s">
        <v>227</v>
      </c>
      <c r="L31" s="14"/>
      <c r="M31" s="14" t="s">
        <v>228</v>
      </c>
      <c r="N31" s="14" t="s">
        <v>229</v>
      </c>
      <c r="O31" s="14" t="s">
        <v>230</v>
      </c>
      <c r="P31" s="14" t="s">
        <v>41</v>
      </c>
      <c r="Q31" s="14" t="s">
        <v>10</v>
      </c>
      <c r="R31" s="14" t="s">
        <v>4</v>
      </c>
      <c r="S31" s="16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>
      <c r="E32" s="11" t="s">
        <v>33</v>
      </c>
      <c r="F32" s="11">
        <v>310.0</v>
      </c>
      <c r="G32" s="11" t="str">
        <f t="shared" si="1"/>
        <v>MTC_00310</v>
      </c>
      <c r="H32" s="14" t="s">
        <v>232</v>
      </c>
      <c r="I32" s="14" t="s">
        <v>0</v>
      </c>
      <c r="J32" s="14" t="s">
        <v>233</v>
      </c>
      <c r="K32" s="14" t="s">
        <v>234</v>
      </c>
      <c r="L32" s="14"/>
      <c r="M32" s="14" t="s">
        <v>235</v>
      </c>
      <c r="N32" s="14" t="s">
        <v>229</v>
      </c>
      <c r="O32" s="14" t="s">
        <v>236</v>
      </c>
      <c r="P32" s="14" t="s">
        <v>41</v>
      </c>
      <c r="Q32" s="14" t="s">
        <v>10</v>
      </c>
      <c r="R32" s="14" t="s">
        <v>4</v>
      </c>
      <c r="S32" s="16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>
      <c r="E33" s="11" t="s">
        <v>33</v>
      </c>
      <c r="F33" s="11">
        <v>320.0</v>
      </c>
      <c r="G33" s="11" t="str">
        <f t="shared" si="1"/>
        <v>MTC_00320</v>
      </c>
      <c r="H33" s="14" t="s">
        <v>238</v>
      </c>
      <c r="I33" s="14" t="s">
        <v>0</v>
      </c>
      <c r="J33" s="14" t="s">
        <v>241</v>
      </c>
      <c r="K33" s="14" t="s">
        <v>242</v>
      </c>
      <c r="L33" s="14"/>
      <c r="M33" s="14" t="s">
        <v>243</v>
      </c>
      <c r="N33" s="14" t="s">
        <v>229</v>
      </c>
      <c r="O33" s="14" t="s">
        <v>244</v>
      </c>
      <c r="P33" s="14" t="s">
        <v>41</v>
      </c>
      <c r="Q33" s="14" t="s">
        <v>10</v>
      </c>
      <c r="R33" s="14" t="s">
        <v>4</v>
      </c>
      <c r="S33" s="16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>
      <c r="E34" s="11" t="s">
        <v>33</v>
      </c>
      <c r="F34" s="11">
        <v>330.0</v>
      </c>
      <c r="G34" s="11" t="str">
        <f t="shared" si="1"/>
        <v>MTC_00330</v>
      </c>
      <c r="H34" s="14" t="s">
        <v>247</v>
      </c>
      <c r="I34" s="14" t="s">
        <v>0</v>
      </c>
      <c r="J34" s="14" t="s">
        <v>250</v>
      </c>
      <c r="K34" s="14" t="s">
        <v>251</v>
      </c>
      <c r="L34" s="14"/>
      <c r="M34" s="14" t="s">
        <v>252</v>
      </c>
      <c r="N34" s="14" t="s">
        <v>229</v>
      </c>
      <c r="O34" s="14" t="s">
        <v>253</v>
      </c>
      <c r="P34" s="14" t="s">
        <v>41</v>
      </c>
      <c r="Q34" s="14" t="s">
        <v>10</v>
      </c>
      <c r="R34" s="14" t="s">
        <v>4</v>
      </c>
      <c r="S34" s="16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>
      <c r="E35" s="11" t="s">
        <v>33</v>
      </c>
      <c r="F35" s="11">
        <v>340.0</v>
      </c>
      <c r="G35" s="11" t="str">
        <f t="shared" si="1"/>
        <v>MTC_00340</v>
      </c>
      <c r="H35" s="14" t="s">
        <v>257</v>
      </c>
      <c r="I35" s="14" t="s">
        <v>0</v>
      </c>
      <c r="J35" s="14" t="s">
        <v>258</v>
      </c>
      <c r="K35" s="14" t="s">
        <v>259</v>
      </c>
      <c r="L35" s="16" t="s">
        <v>260</v>
      </c>
      <c r="M35" s="14" t="s">
        <v>261</v>
      </c>
      <c r="N35" s="14" t="s">
        <v>262</v>
      </c>
      <c r="O35" s="14" t="s">
        <v>263</v>
      </c>
      <c r="P35" s="14" t="s">
        <v>41</v>
      </c>
      <c r="Q35" s="16" t="s">
        <v>2</v>
      </c>
      <c r="R35" s="14" t="s">
        <v>4</v>
      </c>
      <c r="S35" s="16" t="s">
        <v>43</v>
      </c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>
      <c r="E36" s="11" t="s">
        <v>33</v>
      </c>
      <c r="F36" s="11">
        <v>350.0</v>
      </c>
      <c r="G36" s="11" t="str">
        <f t="shared" si="1"/>
        <v>MTC_00350</v>
      </c>
      <c r="H36" s="14" t="s">
        <v>267</v>
      </c>
      <c r="I36" s="14" t="s">
        <v>0</v>
      </c>
      <c r="J36" s="14" t="s">
        <v>269</v>
      </c>
      <c r="K36" s="14" t="s">
        <v>270</v>
      </c>
      <c r="L36" s="16" t="s">
        <v>271</v>
      </c>
      <c r="M36" s="14" t="s">
        <v>272</v>
      </c>
      <c r="N36" s="14" t="s">
        <v>262</v>
      </c>
      <c r="O36" s="14" t="s">
        <v>273</v>
      </c>
      <c r="P36" s="14" t="s">
        <v>41</v>
      </c>
      <c r="Q36" s="16" t="s">
        <v>2</v>
      </c>
      <c r="R36" s="14" t="s">
        <v>4</v>
      </c>
      <c r="S36" s="16" t="s">
        <v>43</v>
      </c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>
      <c r="E37" s="11" t="s">
        <v>33</v>
      </c>
      <c r="F37" s="11">
        <v>360.0</v>
      </c>
      <c r="G37" s="11" t="str">
        <f t="shared" si="1"/>
        <v>MTC_00360</v>
      </c>
      <c r="H37" s="14" t="s">
        <v>274</v>
      </c>
      <c r="I37" s="14" t="s">
        <v>0</v>
      </c>
      <c r="J37" s="14" t="s">
        <v>275</v>
      </c>
      <c r="K37" s="14" t="s">
        <v>277</v>
      </c>
      <c r="L37" s="16" t="s">
        <v>278</v>
      </c>
      <c r="M37" s="14" t="s">
        <v>279</v>
      </c>
      <c r="N37" s="14" t="s">
        <v>262</v>
      </c>
      <c r="O37" s="14" t="s">
        <v>280</v>
      </c>
      <c r="P37" s="14" t="s">
        <v>41</v>
      </c>
      <c r="Q37" s="16" t="s">
        <v>2</v>
      </c>
      <c r="R37" s="14" t="s">
        <v>8</v>
      </c>
      <c r="S37" s="16" t="s">
        <v>43</v>
      </c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>
      <c r="E38" s="11" t="s">
        <v>33</v>
      </c>
      <c r="F38" s="11">
        <v>370.0</v>
      </c>
      <c r="G38" s="11" t="str">
        <f t="shared" si="1"/>
        <v>MTC_00370</v>
      </c>
      <c r="H38" s="14" t="s">
        <v>281</v>
      </c>
      <c r="I38" s="14" t="s">
        <v>0</v>
      </c>
      <c r="J38" s="14" t="s">
        <v>284</v>
      </c>
      <c r="K38" s="14" t="s">
        <v>285</v>
      </c>
      <c r="L38" s="52" t="s">
        <v>286</v>
      </c>
      <c r="M38" s="14" t="s">
        <v>288</v>
      </c>
      <c r="N38" s="14" t="s">
        <v>262</v>
      </c>
      <c r="O38" s="14" t="s">
        <v>290</v>
      </c>
      <c r="P38" s="14" t="s">
        <v>41</v>
      </c>
      <c r="Q38" s="16" t="s">
        <v>6</v>
      </c>
      <c r="R38" s="14" t="s">
        <v>8</v>
      </c>
      <c r="S38" s="16" t="s">
        <v>43</v>
      </c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>
      <c r="E39" s="11" t="s">
        <v>33</v>
      </c>
      <c r="F39" s="11">
        <v>380.0</v>
      </c>
      <c r="G39" s="11" t="str">
        <f t="shared" si="1"/>
        <v>MTC_00380</v>
      </c>
      <c r="H39" s="14" t="s">
        <v>293</v>
      </c>
      <c r="I39" s="14" t="s">
        <v>0</v>
      </c>
      <c r="J39" s="14" t="s">
        <v>294</v>
      </c>
      <c r="K39" s="14" t="s">
        <v>295</v>
      </c>
      <c r="L39" s="52" t="s">
        <v>296</v>
      </c>
      <c r="M39" s="14" t="s">
        <v>297</v>
      </c>
      <c r="N39" s="14" t="s">
        <v>262</v>
      </c>
      <c r="O39" s="53" t="s">
        <v>298</v>
      </c>
      <c r="P39" s="14" t="s">
        <v>41</v>
      </c>
      <c r="Q39" s="16" t="s">
        <v>2</v>
      </c>
      <c r="R39" s="14" t="s">
        <v>4</v>
      </c>
      <c r="S39" s="16" t="s">
        <v>43</v>
      </c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>
      <c r="E40" s="11" t="s">
        <v>33</v>
      </c>
      <c r="F40" s="11">
        <v>390.0</v>
      </c>
      <c r="G40" s="11" t="str">
        <f t="shared" si="1"/>
        <v>MTC_00390</v>
      </c>
      <c r="H40" s="14" t="s">
        <v>301</v>
      </c>
      <c r="I40" s="14" t="s">
        <v>0</v>
      </c>
      <c r="J40" s="14" t="s">
        <v>302</v>
      </c>
      <c r="K40" s="14" t="s">
        <v>303</v>
      </c>
      <c r="L40" s="52" t="s">
        <v>305</v>
      </c>
      <c r="M40" s="14" t="s">
        <v>307</v>
      </c>
      <c r="N40" s="14" t="s">
        <v>262</v>
      </c>
      <c r="O40" s="53" t="s">
        <v>308</v>
      </c>
      <c r="P40" s="14" t="s">
        <v>41</v>
      </c>
      <c r="Q40" s="16" t="s">
        <v>2</v>
      </c>
      <c r="R40" s="14" t="s">
        <v>4</v>
      </c>
      <c r="S40" s="16" t="s">
        <v>43</v>
      </c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>
      <c r="E41" s="11" t="s">
        <v>33</v>
      </c>
      <c r="F41" s="11">
        <v>400.0</v>
      </c>
      <c r="G41" s="11" t="str">
        <f t="shared" si="1"/>
        <v>MTC_00400</v>
      </c>
      <c r="H41" s="14" t="s">
        <v>311</v>
      </c>
      <c r="I41" s="14" t="s">
        <v>0</v>
      </c>
      <c r="J41" s="14" t="s">
        <v>312</v>
      </c>
      <c r="K41" s="14" t="s">
        <v>313</v>
      </c>
      <c r="L41" s="52" t="s">
        <v>314</v>
      </c>
      <c r="M41" s="14" t="s">
        <v>315</v>
      </c>
      <c r="N41" s="14" t="s">
        <v>262</v>
      </c>
      <c r="O41" s="53" t="s">
        <v>317</v>
      </c>
      <c r="P41" s="14" t="s">
        <v>41</v>
      </c>
      <c r="Q41" s="16" t="s">
        <v>2</v>
      </c>
      <c r="R41" s="14" t="s">
        <v>4</v>
      </c>
      <c r="S41" s="16" t="s">
        <v>43</v>
      </c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>
      <c r="E42" s="11" t="s">
        <v>33</v>
      </c>
      <c r="F42" s="11">
        <v>410.0</v>
      </c>
      <c r="G42" s="11" t="str">
        <f t="shared" si="1"/>
        <v>MTC_00410</v>
      </c>
      <c r="H42" s="14" t="s">
        <v>321</v>
      </c>
      <c r="I42" s="14" t="s">
        <v>0</v>
      </c>
      <c r="J42" s="14" t="s">
        <v>322</v>
      </c>
      <c r="K42" s="14" t="s">
        <v>323</v>
      </c>
      <c r="L42" s="53"/>
      <c r="M42" s="14" t="s">
        <v>324</v>
      </c>
      <c r="N42" s="14" t="s">
        <v>262</v>
      </c>
      <c r="O42" s="53" t="s">
        <v>325</v>
      </c>
      <c r="P42" s="14" t="s">
        <v>41</v>
      </c>
      <c r="Q42" s="14" t="s">
        <v>10</v>
      </c>
      <c r="R42" s="14" t="s">
        <v>4</v>
      </c>
      <c r="S42" s="16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>
      <c r="E43" s="11" t="s">
        <v>33</v>
      </c>
      <c r="F43" s="11">
        <v>420.0</v>
      </c>
      <c r="G43" s="11" t="str">
        <f t="shared" si="1"/>
        <v>MTC_00420</v>
      </c>
      <c r="H43" s="14" t="s">
        <v>329</v>
      </c>
      <c r="I43" s="14" t="s">
        <v>0</v>
      </c>
      <c r="J43" s="14" t="s">
        <v>330</v>
      </c>
      <c r="K43" s="14" t="s">
        <v>331</v>
      </c>
      <c r="L43" s="52" t="s">
        <v>333</v>
      </c>
      <c r="M43" s="14" t="s">
        <v>334</v>
      </c>
      <c r="N43" s="14" t="s">
        <v>262</v>
      </c>
      <c r="O43" s="53" t="s">
        <v>335</v>
      </c>
      <c r="P43" s="14" t="s">
        <v>41</v>
      </c>
      <c r="Q43" s="16" t="s">
        <v>6</v>
      </c>
      <c r="R43" s="14" t="s">
        <v>4</v>
      </c>
      <c r="S43" s="16" t="s">
        <v>43</v>
      </c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>
      <c r="E44" s="11" t="s">
        <v>33</v>
      </c>
      <c r="F44" s="11">
        <v>430.0</v>
      </c>
      <c r="G44" s="11" t="str">
        <f t="shared" si="1"/>
        <v>MTC_00430</v>
      </c>
      <c r="H44" s="14" t="s">
        <v>337</v>
      </c>
      <c r="I44" s="14" t="s">
        <v>0</v>
      </c>
      <c r="J44" s="14" t="s">
        <v>338</v>
      </c>
      <c r="K44" s="14" t="s">
        <v>331</v>
      </c>
      <c r="L44" s="52" t="s">
        <v>339</v>
      </c>
      <c r="M44" s="14" t="s">
        <v>340</v>
      </c>
      <c r="N44" s="14" t="s">
        <v>262</v>
      </c>
      <c r="O44" s="53" t="s">
        <v>341</v>
      </c>
      <c r="P44" s="14" t="s">
        <v>41</v>
      </c>
      <c r="Q44" s="16" t="s">
        <v>6</v>
      </c>
      <c r="R44" s="14" t="s">
        <v>4</v>
      </c>
      <c r="S44" s="16" t="s">
        <v>43</v>
      </c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>
      <c r="E45" s="11" t="s">
        <v>33</v>
      </c>
      <c r="F45" s="11">
        <v>440.0</v>
      </c>
      <c r="G45" s="11" t="str">
        <f t="shared" si="1"/>
        <v>MTC_00440</v>
      </c>
      <c r="H45" s="14" t="s">
        <v>343</v>
      </c>
      <c r="I45" s="14" t="s">
        <v>0</v>
      </c>
      <c r="J45" s="14" t="s">
        <v>344</v>
      </c>
      <c r="K45" s="14" t="s">
        <v>345</v>
      </c>
      <c r="L45" s="52" t="s">
        <v>346</v>
      </c>
      <c r="M45" s="14" t="s">
        <v>340</v>
      </c>
      <c r="N45" s="14" t="s">
        <v>262</v>
      </c>
      <c r="O45" s="53" t="s">
        <v>347</v>
      </c>
      <c r="P45" s="14" t="s">
        <v>41</v>
      </c>
      <c r="Q45" s="16" t="s">
        <v>6</v>
      </c>
      <c r="R45" s="14" t="s">
        <v>4</v>
      </c>
      <c r="S45" s="16" t="s">
        <v>43</v>
      </c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>
      <c r="E46" s="11" t="s">
        <v>33</v>
      </c>
      <c r="F46" s="11">
        <v>450.0</v>
      </c>
      <c r="G46" s="11" t="str">
        <f t="shared" si="1"/>
        <v>MTC_00450</v>
      </c>
      <c r="H46" s="14" t="s">
        <v>348</v>
      </c>
      <c r="I46" s="14" t="s">
        <v>0</v>
      </c>
      <c r="J46" s="14" t="s">
        <v>349</v>
      </c>
      <c r="K46" s="14" t="s">
        <v>331</v>
      </c>
      <c r="L46" s="53"/>
      <c r="M46" s="14" t="s">
        <v>350</v>
      </c>
      <c r="N46" s="14" t="s">
        <v>351</v>
      </c>
      <c r="O46" s="53" t="s">
        <v>352</v>
      </c>
      <c r="P46" s="14" t="s">
        <v>41</v>
      </c>
      <c r="Q46" s="14" t="s">
        <v>10</v>
      </c>
      <c r="R46" s="14" t="s">
        <v>8</v>
      </c>
      <c r="S46" s="16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>
      <c r="E47" s="11" t="s">
        <v>33</v>
      </c>
      <c r="F47" s="11">
        <v>460.0</v>
      </c>
      <c r="G47" s="11" t="str">
        <f t="shared" si="1"/>
        <v>MTC_00460</v>
      </c>
      <c r="H47" s="14" t="s">
        <v>353</v>
      </c>
      <c r="I47" s="14" t="s">
        <v>0</v>
      </c>
      <c r="J47" s="14" t="s">
        <v>354</v>
      </c>
      <c r="K47" s="14" t="s">
        <v>355</v>
      </c>
      <c r="L47" s="53"/>
      <c r="M47" s="14" t="s">
        <v>356</v>
      </c>
      <c r="N47" s="14" t="s">
        <v>351</v>
      </c>
      <c r="O47" s="53" t="s">
        <v>357</v>
      </c>
      <c r="P47" s="14" t="s">
        <v>41</v>
      </c>
      <c r="Q47" s="14" t="s">
        <v>10</v>
      </c>
      <c r="R47" s="14" t="s">
        <v>8</v>
      </c>
      <c r="S47" s="16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>
      <c r="E48" s="11" t="s">
        <v>33</v>
      </c>
      <c r="F48" s="11">
        <v>470.0</v>
      </c>
      <c r="G48" s="11" t="str">
        <f t="shared" si="1"/>
        <v>MTC_00470</v>
      </c>
      <c r="H48" s="14" t="s">
        <v>358</v>
      </c>
      <c r="I48" s="14" t="s">
        <v>0</v>
      </c>
      <c r="J48" s="14" t="s">
        <v>359</v>
      </c>
      <c r="K48" s="14" t="s">
        <v>360</v>
      </c>
      <c r="L48" s="53"/>
      <c r="M48" s="14" t="s">
        <v>356</v>
      </c>
      <c r="N48" s="14" t="s">
        <v>351</v>
      </c>
      <c r="O48" s="53" t="s">
        <v>361</v>
      </c>
      <c r="P48" s="14" t="s">
        <v>41</v>
      </c>
      <c r="Q48" s="14" t="s">
        <v>10</v>
      </c>
      <c r="R48" s="14" t="s">
        <v>8</v>
      </c>
      <c r="S48" s="16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>
      <c r="E49" s="11" t="s">
        <v>33</v>
      </c>
      <c r="F49" s="11">
        <v>480.0</v>
      </c>
      <c r="G49" s="11" t="str">
        <f t="shared" si="1"/>
        <v>MTC_00480</v>
      </c>
      <c r="H49" s="14" t="s">
        <v>363</v>
      </c>
      <c r="I49" s="14" t="s">
        <v>0</v>
      </c>
      <c r="J49" s="14" t="s">
        <v>364</v>
      </c>
      <c r="K49" s="14" t="s">
        <v>365</v>
      </c>
      <c r="L49" s="53"/>
      <c r="M49" s="14" t="s">
        <v>366</v>
      </c>
      <c r="N49" s="14" t="s">
        <v>367</v>
      </c>
      <c r="O49" s="53" t="s">
        <v>368</v>
      </c>
      <c r="P49" s="14" t="s">
        <v>41</v>
      </c>
      <c r="Q49" s="14" t="s">
        <v>10</v>
      </c>
      <c r="R49" s="14" t="s">
        <v>8</v>
      </c>
      <c r="S49" s="16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>
      <c r="E50" s="11" t="s">
        <v>33</v>
      </c>
      <c r="F50" s="11">
        <v>490.0</v>
      </c>
      <c r="G50" s="11" t="str">
        <f t="shared" si="1"/>
        <v>MTC_00490</v>
      </c>
      <c r="H50" s="14" t="s">
        <v>369</v>
      </c>
      <c r="I50" s="14" t="s">
        <v>0</v>
      </c>
      <c r="J50" s="14" t="s">
        <v>370</v>
      </c>
      <c r="K50" s="14" t="s">
        <v>371</v>
      </c>
      <c r="L50" s="53"/>
      <c r="M50" s="14" t="s">
        <v>372</v>
      </c>
      <c r="N50" s="14" t="s">
        <v>367</v>
      </c>
      <c r="O50" s="53" t="s">
        <v>373</v>
      </c>
      <c r="P50" s="14" t="s">
        <v>41</v>
      </c>
      <c r="Q50" s="14" t="s">
        <v>10</v>
      </c>
      <c r="R50" s="14" t="s">
        <v>8</v>
      </c>
      <c r="S50" s="16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>
      <c r="E51" s="11" t="s">
        <v>33</v>
      </c>
      <c r="F51" s="11">
        <v>500.0</v>
      </c>
      <c r="G51" s="11" t="str">
        <f t="shared" si="1"/>
        <v>MTC_00500</v>
      </c>
      <c r="H51" s="14" t="s">
        <v>375</v>
      </c>
      <c r="I51" s="14" t="s">
        <v>0</v>
      </c>
      <c r="J51" s="14" t="s">
        <v>376</v>
      </c>
      <c r="K51" s="14" t="s">
        <v>377</v>
      </c>
      <c r="L51" s="53"/>
      <c r="M51" s="14" t="s">
        <v>378</v>
      </c>
      <c r="N51" s="14" t="s">
        <v>367</v>
      </c>
      <c r="O51" s="53" t="s">
        <v>379</v>
      </c>
      <c r="P51" s="14" t="s">
        <v>41</v>
      </c>
      <c r="Q51" s="14" t="s">
        <v>10</v>
      </c>
      <c r="R51" s="14" t="s">
        <v>8</v>
      </c>
      <c r="S51" s="16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>
      <c r="E52" s="11" t="s">
        <v>33</v>
      </c>
      <c r="F52" s="11">
        <v>510.0</v>
      </c>
      <c r="G52" s="11" t="str">
        <f t="shared" si="1"/>
        <v>MTC_00510</v>
      </c>
      <c r="H52" s="14" t="s">
        <v>380</v>
      </c>
      <c r="I52" s="14" t="s">
        <v>0</v>
      </c>
      <c r="J52" s="14" t="s">
        <v>381</v>
      </c>
      <c r="K52" s="14" t="s">
        <v>382</v>
      </c>
      <c r="L52" s="53"/>
      <c r="M52" s="14" t="s">
        <v>383</v>
      </c>
      <c r="N52" s="14" t="s">
        <v>367</v>
      </c>
      <c r="O52" s="53" t="s">
        <v>384</v>
      </c>
      <c r="P52" s="14" t="s">
        <v>41</v>
      </c>
      <c r="Q52" s="14" t="s">
        <v>10</v>
      </c>
      <c r="R52" s="14" t="s">
        <v>4</v>
      </c>
      <c r="S52" s="16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>
      <c r="E53" s="11" t="s">
        <v>33</v>
      </c>
      <c r="F53" s="11">
        <v>520.0</v>
      </c>
      <c r="G53" s="11" t="str">
        <f t="shared" si="1"/>
        <v>MTC_00520</v>
      </c>
      <c r="H53" s="14" t="s">
        <v>385</v>
      </c>
      <c r="I53" s="14" t="s">
        <v>0</v>
      </c>
      <c r="J53" s="14" t="s">
        <v>386</v>
      </c>
      <c r="K53" s="14" t="s">
        <v>387</v>
      </c>
      <c r="L53" s="53"/>
      <c r="M53" s="14" t="s">
        <v>388</v>
      </c>
      <c r="N53" s="14" t="s">
        <v>367</v>
      </c>
      <c r="O53" s="53" t="s">
        <v>390</v>
      </c>
      <c r="P53" s="14" t="s">
        <v>41</v>
      </c>
      <c r="Q53" s="14" t="s">
        <v>10</v>
      </c>
      <c r="R53" s="14" t="s">
        <v>8</v>
      </c>
      <c r="S53" s="16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>
      <c r="E54" s="11" t="s">
        <v>33</v>
      </c>
      <c r="F54" s="11">
        <v>530.0</v>
      </c>
      <c r="G54" s="11" t="str">
        <f t="shared" si="1"/>
        <v>MTC_00530</v>
      </c>
      <c r="H54" s="14" t="s">
        <v>391</v>
      </c>
      <c r="I54" s="14" t="s">
        <v>0</v>
      </c>
      <c r="J54" s="14" t="s">
        <v>392</v>
      </c>
      <c r="K54" s="14" t="s">
        <v>393</v>
      </c>
      <c r="L54" s="53"/>
      <c r="M54" s="14" t="s">
        <v>394</v>
      </c>
      <c r="N54" s="14" t="s">
        <v>395</v>
      </c>
      <c r="O54" s="53" t="s">
        <v>396</v>
      </c>
      <c r="P54" s="14" t="s">
        <v>41</v>
      </c>
      <c r="Q54" s="14" t="s">
        <v>10</v>
      </c>
      <c r="R54" s="14" t="s">
        <v>4</v>
      </c>
      <c r="S54" s="16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>
      <c r="E55" s="11" t="s">
        <v>33</v>
      </c>
      <c r="F55" s="11">
        <v>540.0</v>
      </c>
      <c r="G55" s="11" t="str">
        <f t="shared" si="1"/>
        <v>MTC_00540</v>
      </c>
      <c r="H55" s="14" t="s">
        <v>397</v>
      </c>
      <c r="I55" s="14" t="s">
        <v>0</v>
      </c>
      <c r="J55" s="14" t="s">
        <v>398</v>
      </c>
      <c r="K55" s="14" t="s">
        <v>399</v>
      </c>
      <c r="L55" s="53"/>
      <c r="M55" s="14" t="s">
        <v>400</v>
      </c>
      <c r="N55" s="14" t="s">
        <v>401</v>
      </c>
      <c r="O55" s="53" t="s">
        <v>402</v>
      </c>
      <c r="P55" s="14" t="s">
        <v>41</v>
      </c>
      <c r="Q55" s="14" t="s">
        <v>10</v>
      </c>
      <c r="R55" s="14" t="s">
        <v>4</v>
      </c>
      <c r="S55" s="16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>
      <c r="E56" s="11" t="s">
        <v>33</v>
      </c>
      <c r="F56" s="11">
        <v>550.0</v>
      </c>
      <c r="G56" s="11" t="str">
        <f t="shared" si="1"/>
        <v>MTC_00550</v>
      </c>
      <c r="H56" s="14" t="s">
        <v>403</v>
      </c>
      <c r="I56" s="14" t="s">
        <v>0</v>
      </c>
      <c r="J56" s="14" t="s">
        <v>404</v>
      </c>
      <c r="K56" s="14" t="s">
        <v>127</v>
      </c>
      <c r="L56" s="53"/>
      <c r="M56" s="14" t="s">
        <v>405</v>
      </c>
      <c r="N56" s="14" t="s">
        <v>406</v>
      </c>
      <c r="O56" s="53" t="s">
        <v>407</v>
      </c>
      <c r="P56" s="14" t="s">
        <v>41</v>
      </c>
      <c r="Q56" s="14" t="s">
        <v>10</v>
      </c>
      <c r="R56" s="14" t="s">
        <v>4</v>
      </c>
      <c r="S56" s="16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>
      <c r="E57" s="11" t="s">
        <v>33</v>
      </c>
      <c r="F57" s="11">
        <v>560.0</v>
      </c>
      <c r="G57" s="11" t="str">
        <f t="shared" si="1"/>
        <v>MTC_00560</v>
      </c>
      <c r="H57" s="14" t="s">
        <v>408</v>
      </c>
      <c r="I57" s="14" t="s">
        <v>0</v>
      </c>
      <c r="J57" s="14" t="s">
        <v>409</v>
      </c>
      <c r="K57" s="14" t="s">
        <v>410</v>
      </c>
      <c r="L57" s="53"/>
      <c r="M57" s="14" t="s">
        <v>411</v>
      </c>
      <c r="N57" s="14" t="s">
        <v>406</v>
      </c>
      <c r="O57" s="53" t="s">
        <v>412</v>
      </c>
      <c r="P57" s="14" t="s">
        <v>41</v>
      </c>
      <c r="Q57" s="14" t="s">
        <v>10</v>
      </c>
      <c r="R57" s="14" t="s">
        <v>4</v>
      </c>
      <c r="S57" s="16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>
      <c r="E58" s="11" t="s">
        <v>33</v>
      </c>
      <c r="F58" s="11">
        <v>570.0</v>
      </c>
      <c r="G58" s="11" t="str">
        <f t="shared" si="1"/>
        <v>MTC_00570</v>
      </c>
      <c r="H58" s="14" t="s">
        <v>413</v>
      </c>
      <c r="I58" s="14" t="s">
        <v>0</v>
      </c>
      <c r="J58" s="14" t="s">
        <v>414</v>
      </c>
      <c r="K58" s="14" t="s">
        <v>415</v>
      </c>
      <c r="L58" s="77"/>
      <c r="M58" s="14" t="s">
        <v>416</v>
      </c>
      <c r="N58" s="14" t="s">
        <v>39</v>
      </c>
      <c r="O58" s="53" t="s">
        <v>417</v>
      </c>
      <c r="P58" s="14" t="s">
        <v>41</v>
      </c>
      <c r="Q58" s="14" t="s">
        <v>10</v>
      </c>
      <c r="R58" s="14" t="s">
        <v>4</v>
      </c>
      <c r="S58" s="16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>
      <c r="E59" s="11" t="s">
        <v>33</v>
      </c>
      <c r="F59" s="11">
        <v>580.0</v>
      </c>
      <c r="G59" s="11" t="str">
        <f t="shared" si="1"/>
        <v>MTC_00580</v>
      </c>
      <c r="H59" s="14" t="s">
        <v>418</v>
      </c>
      <c r="I59" s="14" t="s">
        <v>0</v>
      </c>
      <c r="J59" s="14" t="s">
        <v>419</v>
      </c>
      <c r="K59" s="14" t="s">
        <v>420</v>
      </c>
      <c r="L59" s="78"/>
      <c r="M59" s="14" t="s">
        <v>421</v>
      </c>
      <c r="N59" s="14" t="s">
        <v>39</v>
      </c>
      <c r="O59" s="53" t="s">
        <v>422</v>
      </c>
      <c r="P59" s="14" t="s">
        <v>41</v>
      </c>
      <c r="Q59" s="14" t="s">
        <v>10</v>
      </c>
      <c r="R59" s="14" t="s">
        <v>4</v>
      </c>
      <c r="S59" s="16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>
      <c r="E60" s="11" t="s">
        <v>33</v>
      </c>
      <c r="F60" s="11">
        <v>590.0</v>
      </c>
      <c r="G60" s="11" t="str">
        <f t="shared" si="1"/>
        <v>MTC_00590</v>
      </c>
      <c r="H60" s="14" t="s">
        <v>423</v>
      </c>
      <c r="I60" s="14" t="s">
        <v>0</v>
      </c>
      <c r="J60" s="14" t="s">
        <v>424</v>
      </c>
      <c r="K60" s="14" t="s">
        <v>425</v>
      </c>
      <c r="L60" s="78"/>
      <c r="M60" s="14" t="s">
        <v>426</v>
      </c>
      <c r="N60" s="14" t="s">
        <v>39</v>
      </c>
      <c r="O60" s="53" t="s">
        <v>427</v>
      </c>
      <c r="P60" s="14" t="s">
        <v>41</v>
      </c>
      <c r="Q60" s="14" t="s">
        <v>10</v>
      </c>
      <c r="R60" s="14" t="s">
        <v>8</v>
      </c>
      <c r="S60" s="16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>
      <c r="E61" s="11" t="s">
        <v>33</v>
      </c>
      <c r="F61" s="11">
        <v>600.0</v>
      </c>
      <c r="G61" s="11" t="str">
        <f t="shared" si="1"/>
        <v>MTC_00600</v>
      </c>
      <c r="H61" s="14" t="s">
        <v>428</v>
      </c>
      <c r="I61" s="14" t="s">
        <v>0</v>
      </c>
      <c r="J61" s="14" t="s">
        <v>429</v>
      </c>
      <c r="K61" s="14" t="s">
        <v>430</v>
      </c>
      <c r="L61" s="78"/>
      <c r="M61" s="14" t="s">
        <v>431</v>
      </c>
      <c r="N61" s="14" t="s">
        <v>39</v>
      </c>
      <c r="O61" s="53" t="s">
        <v>432</v>
      </c>
      <c r="P61" s="14" t="s">
        <v>41</v>
      </c>
      <c r="Q61" s="14" t="s">
        <v>10</v>
      </c>
      <c r="R61" s="14" t="s">
        <v>8</v>
      </c>
      <c r="S61" s="16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>
      <c r="E62" s="11" t="s">
        <v>33</v>
      </c>
      <c r="F62" s="11">
        <v>610.0</v>
      </c>
      <c r="G62" s="11" t="str">
        <f t="shared" si="1"/>
        <v>MTC_00610</v>
      </c>
      <c r="H62" s="14" t="s">
        <v>433</v>
      </c>
      <c r="I62" s="14" t="s">
        <v>0</v>
      </c>
      <c r="J62" s="14" t="s">
        <v>434</v>
      </c>
      <c r="K62" s="14" t="s">
        <v>435</v>
      </c>
      <c r="L62" s="78"/>
      <c r="M62" s="14" t="s">
        <v>436</v>
      </c>
      <c r="N62" s="14" t="s">
        <v>39</v>
      </c>
      <c r="O62" s="53" t="s">
        <v>437</v>
      </c>
      <c r="P62" s="14" t="s">
        <v>41</v>
      </c>
      <c r="Q62" s="14" t="s">
        <v>10</v>
      </c>
      <c r="R62" s="14" t="s">
        <v>8</v>
      </c>
      <c r="S62" s="16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>
      <c r="E63" s="11" t="s">
        <v>33</v>
      </c>
      <c r="F63" s="11">
        <v>620.0</v>
      </c>
      <c r="G63" s="11" t="str">
        <f t="shared" si="1"/>
        <v>MTC_00620</v>
      </c>
      <c r="H63" s="14" t="s">
        <v>438</v>
      </c>
      <c r="I63" s="14" t="s">
        <v>0</v>
      </c>
      <c r="J63" s="14" t="s">
        <v>439</v>
      </c>
      <c r="K63" s="14" t="s">
        <v>440</v>
      </c>
      <c r="L63" s="14"/>
      <c r="M63" s="14" t="s">
        <v>441</v>
      </c>
      <c r="N63" s="14" t="s">
        <v>39</v>
      </c>
      <c r="O63" s="14" t="s">
        <v>442</v>
      </c>
      <c r="P63" s="14" t="s">
        <v>41</v>
      </c>
      <c r="Q63" s="14" t="s">
        <v>10</v>
      </c>
      <c r="R63" s="14" t="s">
        <v>8</v>
      </c>
      <c r="S63" s="16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>
      <c r="E64" s="11" t="s">
        <v>33</v>
      </c>
      <c r="F64" s="11">
        <v>630.0</v>
      </c>
      <c r="G64" s="11" t="str">
        <f t="shared" si="1"/>
        <v>MTC_00630</v>
      </c>
      <c r="H64" s="14" t="s">
        <v>443</v>
      </c>
      <c r="I64" s="14" t="s">
        <v>0</v>
      </c>
      <c r="J64" s="14" t="s">
        <v>434</v>
      </c>
      <c r="K64" s="14" t="s">
        <v>444</v>
      </c>
      <c r="L64" s="14"/>
      <c r="M64" s="14" t="s">
        <v>436</v>
      </c>
      <c r="N64" s="14" t="s">
        <v>39</v>
      </c>
      <c r="O64" s="14" t="s">
        <v>445</v>
      </c>
      <c r="P64" s="14" t="s">
        <v>41</v>
      </c>
      <c r="Q64" s="14" t="s">
        <v>10</v>
      </c>
      <c r="R64" s="14" t="s">
        <v>8</v>
      </c>
      <c r="S64" s="16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>
      <c r="E65" s="11" t="s">
        <v>33</v>
      </c>
      <c r="F65" s="11">
        <v>640.0</v>
      </c>
      <c r="G65" s="11" t="str">
        <f t="shared" si="1"/>
        <v>MTC_00640</v>
      </c>
      <c r="H65" s="14" t="s">
        <v>446</v>
      </c>
      <c r="I65" s="14" t="s">
        <v>5</v>
      </c>
      <c r="J65" s="14" t="s">
        <v>447</v>
      </c>
      <c r="K65" s="14" t="s">
        <v>448</v>
      </c>
      <c r="L65" s="14"/>
      <c r="M65" s="14" t="s">
        <v>449</v>
      </c>
      <c r="N65" s="14" t="s">
        <v>450</v>
      </c>
      <c r="O65" s="14" t="s">
        <v>451</v>
      </c>
      <c r="P65" s="14" t="s">
        <v>41</v>
      </c>
      <c r="Q65" s="14" t="s">
        <v>10</v>
      </c>
      <c r="R65" s="14" t="s">
        <v>8</v>
      </c>
      <c r="S65" s="16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>
      <c r="E66" s="11" t="s">
        <v>33</v>
      </c>
      <c r="F66" s="11">
        <v>650.0</v>
      </c>
      <c r="G66" s="11" t="str">
        <f t="shared" si="1"/>
        <v>MTC_00650</v>
      </c>
      <c r="H66" s="14" t="s">
        <v>452</v>
      </c>
      <c r="I66" s="14" t="s">
        <v>5</v>
      </c>
      <c r="J66" s="14" t="s">
        <v>453</v>
      </c>
      <c r="K66" s="14" t="s">
        <v>454</v>
      </c>
      <c r="L66" s="14"/>
      <c r="M66" s="14" t="s">
        <v>455</v>
      </c>
      <c r="N66" s="14" t="s">
        <v>21</v>
      </c>
      <c r="O66" s="14" t="s">
        <v>456</v>
      </c>
      <c r="P66" s="14" t="s">
        <v>41</v>
      </c>
      <c r="Q66" s="14" t="s">
        <v>10</v>
      </c>
      <c r="R66" s="14" t="s">
        <v>8</v>
      </c>
      <c r="S66" s="16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>
      <c r="E67" s="11" t="s">
        <v>33</v>
      </c>
      <c r="F67" s="11">
        <v>660.0</v>
      </c>
      <c r="G67" s="11" t="str">
        <f t="shared" si="1"/>
        <v>MTC_00660</v>
      </c>
      <c r="H67" s="14" t="s">
        <v>457</v>
      </c>
      <c r="I67" s="14" t="s">
        <v>5</v>
      </c>
      <c r="J67" s="14" t="s">
        <v>458</v>
      </c>
      <c r="K67" s="14" t="s">
        <v>459</v>
      </c>
      <c r="L67" s="14"/>
      <c r="M67" s="14" t="s">
        <v>460</v>
      </c>
      <c r="N67" s="14" t="s">
        <v>461</v>
      </c>
      <c r="O67" s="14" t="s">
        <v>462</v>
      </c>
      <c r="P67" s="14" t="s">
        <v>41</v>
      </c>
      <c r="Q67" s="14" t="s">
        <v>10</v>
      </c>
      <c r="R67" s="14" t="s">
        <v>8</v>
      </c>
      <c r="S67" s="16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>
      <c r="E68" s="11" t="s">
        <v>33</v>
      </c>
      <c r="F68" s="11">
        <v>670.0</v>
      </c>
      <c r="G68" s="11" t="str">
        <f t="shared" si="1"/>
        <v>MTC_00670</v>
      </c>
      <c r="H68" s="14" t="s">
        <v>463</v>
      </c>
      <c r="I68" s="14" t="s">
        <v>5</v>
      </c>
      <c r="J68" s="14" t="s">
        <v>464</v>
      </c>
      <c r="K68" s="14" t="s">
        <v>465</v>
      </c>
      <c r="L68" s="14"/>
      <c r="M68" s="14" t="s">
        <v>466</v>
      </c>
      <c r="N68" s="14" t="s">
        <v>467</v>
      </c>
      <c r="O68" s="14" t="s">
        <v>468</v>
      </c>
      <c r="P68" s="14" t="s">
        <v>188</v>
      </c>
      <c r="Q68" s="14" t="s">
        <v>10</v>
      </c>
      <c r="R68" s="14" t="s">
        <v>4</v>
      </c>
      <c r="S68" s="16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>
      <c r="E69" s="11" t="s">
        <v>33</v>
      </c>
      <c r="F69" s="11">
        <v>680.0</v>
      </c>
      <c r="G69" s="11" t="str">
        <f t="shared" si="1"/>
        <v>MTC_00680</v>
      </c>
      <c r="H69" s="14" t="s">
        <v>469</v>
      </c>
      <c r="I69" s="14" t="s">
        <v>5</v>
      </c>
      <c r="J69" s="14" t="s">
        <v>470</v>
      </c>
      <c r="K69" s="14" t="s">
        <v>471</v>
      </c>
      <c r="L69" s="14"/>
      <c r="M69" s="14" t="s">
        <v>472</v>
      </c>
      <c r="N69" s="14" t="s">
        <v>467</v>
      </c>
      <c r="O69" s="14" t="s">
        <v>473</v>
      </c>
      <c r="P69" s="14" t="s">
        <v>188</v>
      </c>
      <c r="Q69" s="14" t="s">
        <v>10</v>
      </c>
      <c r="R69" s="14" t="s">
        <v>4</v>
      </c>
      <c r="S69" s="16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>
      <c r="E70" s="11" t="s">
        <v>33</v>
      </c>
      <c r="F70" s="11">
        <v>690.0</v>
      </c>
      <c r="G70" s="11" t="str">
        <f t="shared" si="1"/>
        <v>MTC_00690</v>
      </c>
      <c r="H70" s="14" t="s">
        <v>474</v>
      </c>
      <c r="I70" s="14" t="s">
        <v>5</v>
      </c>
      <c r="J70" s="14" t="s">
        <v>475</v>
      </c>
      <c r="K70" s="14" t="s">
        <v>476</v>
      </c>
      <c r="L70" s="14"/>
      <c r="M70" s="14" t="s">
        <v>477</v>
      </c>
      <c r="N70" s="14" t="s">
        <v>478</v>
      </c>
      <c r="O70" s="14" t="s">
        <v>479</v>
      </c>
      <c r="P70" s="14" t="s">
        <v>188</v>
      </c>
      <c r="Q70" s="14" t="s">
        <v>10</v>
      </c>
      <c r="R70" s="14" t="s">
        <v>4</v>
      </c>
      <c r="S70" s="16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>
      <c r="E71" s="11" t="s">
        <v>33</v>
      </c>
      <c r="F71" s="11">
        <v>700.0</v>
      </c>
      <c r="G71" s="11" t="str">
        <f t="shared" si="1"/>
        <v>MTC_00700</v>
      </c>
      <c r="H71" s="14" t="s">
        <v>480</v>
      </c>
      <c r="I71" s="14" t="s">
        <v>5</v>
      </c>
      <c r="J71" s="14" t="s">
        <v>481</v>
      </c>
      <c r="K71" s="14" t="s">
        <v>482</v>
      </c>
      <c r="L71" s="14"/>
      <c r="M71" s="14" t="s">
        <v>483</v>
      </c>
      <c r="N71" s="14" t="s">
        <v>484</v>
      </c>
      <c r="O71" s="14" t="s">
        <v>485</v>
      </c>
      <c r="P71" s="14" t="s">
        <v>41</v>
      </c>
      <c r="Q71" s="14" t="s">
        <v>10</v>
      </c>
      <c r="R71" s="14" t="s">
        <v>8</v>
      </c>
      <c r="S71" s="16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>
      <c r="E72" s="11" t="s">
        <v>33</v>
      </c>
      <c r="F72" s="11">
        <v>710.0</v>
      </c>
      <c r="G72" s="11" t="str">
        <f t="shared" si="1"/>
        <v>MTC_00710</v>
      </c>
      <c r="H72" s="14" t="s">
        <v>486</v>
      </c>
      <c r="I72" s="14" t="s">
        <v>14</v>
      </c>
      <c r="J72" s="14" t="s">
        <v>487</v>
      </c>
      <c r="K72" s="14" t="s">
        <v>488</v>
      </c>
      <c r="L72" s="16" t="s">
        <v>489</v>
      </c>
      <c r="M72" s="14" t="s">
        <v>490</v>
      </c>
      <c r="N72" s="14" t="s">
        <v>201</v>
      </c>
      <c r="O72" s="14" t="s">
        <v>491</v>
      </c>
      <c r="P72" s="14" t="s">
        <v>169</v>
      </c>
      <c r="Q72" s="16" t="s">
        <v>2</v>
      </c>
      <c r="R72" s="14" t="s">
        <v>4</v>
      </c>
      <c r="S72" s="16" t="s">
        <v>43</v>
      </c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>
      <c r="E73" s="11" t="s">
        <v>33</v>
      </c>
      <c r="F73" s="11">
        <v>720.0</v>
      </c>
      <c r="G73" s="11" t="str">
        <f t="shared" si="1"/>
        <v>MTC_00720</v>
      </c>
      <c r="H73" s="14" t="s">
        <v>492</v>
      </c>
      <c r="I73" s="14" t="s">
        <v>14</v>
      </c>
      <c r="J73" s="14" t="s">
        <v>493</v>
      </c>
      <c r="K73" s="14" t="s">
        <v>494</v>
      </c>
      <c r="L73" s="16" t="s">
        <v>495</v>
      </c>
      <c r="M73" s="14" t="s">
        <v>496</v>
      </c>
      <c r="N73" s="14" t="s">
        <v>201</v>
      </c>
      <c r="O73" s="14" t="s">
        <v>497</v>
      </c>
      <c r="P73" s="14" t="s">
        <v>169</v>
      </c>
      <c r="Q73" s="16" t="s">
        <v>2</v>
      </c>
      <c r="R73" s="14" t="s">
        <v>4</v>
      </c>
      <c r="S73" s="16" t="s">
        <v>43</v>
      </c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>
      <c r="E74" s="11" t="s">
        <v>33</v>
      </c>
      <c r="F74" s="11">
        <v>730.0</v>
      </c>
      <c r="G74" s="11" t="str">
        <f t="shared" si="1"/>
        <v>MTC_00730</v>
      </c>
      <c r="H74" s="14" t="s">
        <v>498</v>
      </c>
      <c r="I74" s="14" t="s">
        <v>14</v>
      </c>
      <c r="J74" s="14" t="s">
        <v>499</v>
      </c>
      <c r="K74" s="14" t="s">
        <v>500</v>
      </c>
      <c r="L74" s="14"/>
      <c r="M74" s="14" t="s">
        <v>501</v>
      </c>
      <c r="N74" s="14" t="s">
        <v>262</v>
      </c>
      <c r="O74" s="14" t="s">
        <v>502</v>
      </c>
      <c r="P74" s="14" t="s">
        <v>169</v>
      </c>
      <c r="Q74" s="14" t="s">
        <v>10</v>
      </c>
      <c r="R74" s="14" t="s">
        <v>4</v>
      </c>
      <c r="S74" s="16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>
      <c r="E75" s="79" t="s">
        <v>33</v>
      </c>
      <c r="F75" s="80">
        <v>740.0</v>
      </c>
      <c r="G75" s="11" t="str">
        <f t="shared" si="1"/>
        <v>MTC_00740</v>
      </c>
      <c r="H75" s="14" t="s">
        <v>503</v>
      </c>
      <c r="I75" s="14" t="s">
        <v>14</v>
      </c>
      <c r="J75" s="14" t="s">
        <v>504</v>
      </c>
      <c r="K75" s="14" t="s">
        <v>505</v>
      </c>
      <c r="L75" s="16" t="s">
        <v>506</v>
      </c>
      <c r="M75" s="14" t="s">
        <v>507</v>
      </c>
      <c r="N75" s="14" t="s">
        <v>262</v>
      </c>
      <c r="O75" s="14" t="s">
        <v>508</v>
      </c>
      <c r="P75" s="14" t="s">
        <v>169</v>
      </c>
      <c r="Q75" s="16" t="s">
        <v>2</v>
      </c>
      <c r="R75" s="14" t="s">
        <v>4</v>
      </c>
      <c r="S75" s="16" t="s">
        <v>43</v>
      </c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>
      <c r="E76" s="79" t="s">
        <v>33</v>
      </c>
      <c r="F76" s="80">
        <v>750.0</v>
      </c>
      <c r="G76" s="11" t="str">
        <f t="shared" si="1"/>
        <v>MTC_00750</v>
      </c>
      <c r="H76" s="14" t="s">
        <v>509</v>
      </c>
      <c r="I76" s="14" t="s">
        <v>14</v>
      </c>
      <c r="J76" s="14" t="s">
        <v>510</v>
      </c>
      <c r="K76" s="14" t="s">
        <v>511</v>
      </c>
      <c r="L76" s="14"/>
      <c r="M76" s="14" t="s">
        <v>512</v>
      </c>
      <c r="N76" s="14" t="s">
        <v>150</v>
      </c>
      <c r="O76" s="14" t="s">
        <v>513</v>
      </c>
      <c r="P76" s="14" t="s">
        <v>169</v>
      </c>
      <c r="Q76" s="14" t="s">
        <v>10</v>
      </c>
      <c r="R76" s="14" t="s">
        <v>4</v>
      </c>
      <c r="S76" s="16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>
      <c r="E77" s="79" t="s">
        <v>33</v>
      </c>
      <c r="F77" s="80">
        <v>760.0</v>
      </c>
      <c r="G77" s="11" t="str">
        <f t="shared" si="1"/>
        <v>MTC_00760</v>
      </c>
      <c r="H77" s="14" t="s">
        <v>514</v>
      </c>
      <c r="I77" s="14" t="s">
        <v>14</v>
      </c>
      <c r="J77" s="14" t="s">
        <v>515</v>
      </c>
      <c r="K77" s="14" t="s">
        <v>516</v>
      </c>
      <c r="L77" s="16" t="s">
        <v>517</v>
      </c>
      <c r="M77" s="14" t="s">
        <v>518</v>
      </c>
      <c r="N77" s="14" t="s">
        <v>130</v>
      </c>
      <c r="O77" s="14" t="s">
        <v>519</v>
      </c>
      <c r="P77" s="14" t="s">
        <v>169</v>
      </c>
      <c r="Q77" s="16" t="s">
        <v>2</v>
      </c>
      <c r="R77" s="14" t="s">
        <v>4</v>
      </c>
      <c r="S77" s="16" t="s">
        <v>43</v>
      </c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>
      <c r="E78" s="79" t="s">
        <v>33</v>
      </c>
      <c r="F78" s="80">
        <v>770.0</v>
      </c>
      <c r="G78" s="11" t="str">
        <f t="shared" si="1"/>
        <v>MTC_00770</v>
      </c>
      <c r="H78" s="14" t="s">
        <v>520</v>
      </c>
      <c r="I78" s="14" t="s">
        <v>17</v>
      </c>
      <c r="J78" s="14" t="s">
        <v>521</v>
      </c>
      <c r="K78" s="14" t="s">
        <v>522</v>
      </c>
      <c r="L78" s="14"/>
      <c r="M78" s="14" t="s">
        <v>523</v>
      </c>
      <c r="N78" s="14" t="s">
        <v>39</v>
      </c>
      <c r="O78" s="14" t="s">
        <v>524</v>
      </c>
      <c r="P78" s="14" t="s">
        <v>188</v>
      </c>
      <c r="Q78" s="14" t="s">
        <v>10</v>
      </c>
      <c r="R78" s="14" t="s">
        <v>4</v>
      </c>
      <c r="S78" s="16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>
      <c r="E79" s="79" t="s">
        <v>33</v>
      </c>
      <c r="F79" s="80">
        <v>780.0</v>
      </c>
      <c r="G79" s="11" t="str">
        <f t="shared" si="1"/>
        <v>MTC_00780</v>
      </c>
      <c r="H79" s="14" t="s">
        <v>525</v>
      </c>
      <c r="I79" s="14" t="s">
        <v>17</v>
      </c>
      <c r="J79" s="14" t="s">
        <v>526</v>
      </c>
      <c r="K79" s="14" t="s">
        <v>527</v>
      </c>
      <c r="L79" s="14"/>
      <c r="M79" s="14" t="s">
        <v>528</v>
      </c>
      <c r="N79" s="14" t="s">
        <v>93</v>
      </c>
      <c r="O79" s="14" t="s">
        <v>529</v>
      </c>
      <c r="P79" s="14" t="s">
        <v>188</v>
      </c>
      <c r="Q79" s="14" t="s">
        <v>10</v>
      </c>
      <c r="R79" s="14" t="s">
        <v>4</v>
      </c>
      <c r="S79" s="16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>
      <c r="E80" s="79" t="s">
        <v>33</v>
      </c>
      <c r="F80" s="80">
        <v>790.0</v>
      </c>
      <c r="G80" s="11" t="str">
        <f t="shared" si="1"/>
        <v>MTC_00790</v>
      </c>
      <c r="H80" s="14" t="s">
        <v>530</v>
      </c>
      <c r="I80" s="14" t="s">
        <v>17</v>
      </c>
      <c r="J80" s="14" t="s">
        <v>531</v>
      </c>
      <c r="K80" s="14" t="s">
        <v>532</v>
      </c>
      <c r="L80" s="14"/>
      <c r="M80" s="14" t="s">
        <v>533</v>
      </c>
      <c r="N80" s="14" t="s">
        <v>93</v>
      </c>
      <c r="O80" s="14" t="s">
        <v>534</v>
      </c>
      <c r="P80" s="14" t="s">
        <v>188</v>
      </c>
      <c r="Q80" s="14" t="s">
        <v>10</v>
      </c>
      <c r="R80" s="14" t="s">
        <v>4</v>
      </c>
      <c r="S80" s="16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>
      <c r="E81" s="79" t="s">
        <v>33</v>
      </c>
      <c r="F81" s="80">
        <v>800.0</v>
      </c>
      <c r="G81" s="11" t="str">
        <f t="shared" si="1"/>
        <v>MTC_00800</v>
      </c>
      <c r="H81" s="14" t="s">
        <v>535</v>
      </c>
      <c r="I81" s="14" t="s">
        <v>17</v>
      </c>
      <c r="J81" s="14" t="s">
        <v>536</v>
      </c>
      <c r="K81" s="14" t="s">
        <v>537</v>
      </c>
      <c r="L81" s="14"/>
      <c r="M81" s="14" t="s">
        <v>538</v>
      </c>
      <c r="N81" s="14" t="s">
        <v>130</v>
      </c>
      <c r="O81" s="14" t="s">
        <v>539</v>
      </c>
      <c r="P81" s="14" t="s">
        <v>188</v>
      </c>
      <c r="Q81" s="14" t="s">
        <v>10</v>
      </c>
      <c r="R81" s="14" t="s">
        <v>4</v>
      </c>
      <c r="S81" s="16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>
      <c r="E82" s="79" t="s">
        <v>33</v>
      </c>
      <c r="F82" s="80">
        <v>810.0</v>
      </c>
      <c r="G82" s="11" t="str">
        <f t="shared" si="1"/>
        <v>MTC_00810</v>
      </c>
      <c r="H82" s="14" t="s">
        <v>540</v>
      </c>
      <c r="I82" s="14" t="s">
        <v>17</v>
      </c>
      <c r="J82" s="14" t="s">
        <v>541</v>
      </c>
      <c r="K82" s="14" t="s">
        <v>542</v>
      </c>
      <c r="L82" s="14"/>
      <c r="M82" s="14" t="s">
        <v>543</v>
      </c>
      <c r="N82" s="14" t="s">
        <v>150</v>
      </c>
      <c r="O82" s="14" t="s">
        <v>544</v>
      </c>
      <c r="P82" s="14" t="s">
        <v>188</v>
      </c>
      <c r="Q82" s="14" t="s">
        <v>10</v>
      </c>
      <c r="R82" s="14" t="s">
        <v>4</v>
      </c>
      <c r="S82" s="16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>
      <c r="E83" s="79" t="s">
        <v>33</v>
      </c>
      <c r="F83" s="80">
        <v>820.0</v>
      </c>
      <c r="G83" s="11" t="str">
        <f t="shared" si="1"/>
        <v>MTC_00820</v>
      </c>
      <c r="H83" s="14" t="s">
        <v>545</v>
      </c>
      <c r="I83" s="14" t="s">
        <v>17</v>
      </c>
      <c r="J83" s="14" t="s">
        <v>546</v>
      </c>
      <c r="K83" s="14" t="s">
        <v>259</v>
      </c>
      <c r="L83" s="14"/>
      <c r="M83" s="14" t="s">
        <v>547</v>
      </c>
      <c r="N83" s="14" t="s">
        <v>262</v>
      </c>
      <c r="O83" s="14" t="s">
        <v>548</v>
      </c>
      <c r="P83" s="14" t="s">
        <v>188</v>
      </c>
      <c r="Q83" s="14" t="s">
        <v>10</v>
      </c>
      <c r="R83" s="14" t="s">
        <v>4</v>
      </c>
      <c r="S83" s="16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>
      <c r="E84" s="79" t="s">
        <v>33</v>
      </c>
      <c r="F84" s="80">
        <v>830.0</v>
      </c>
      <c r="G84" s="11" t="str">
        <f t="shared" si="1"/>
        <v>MTC_00830</v>
      </c>
      <c r="H84" s="14" t="s">
        <v>549</v>
      </c>
      <c r="I84" s="14" t="s">
        <v>17</v>
      </c>
      <c r="J84" s="14" t="s">
        <v>550</v>
      </c>
      <c r="K84" s="14" t="s">
        <v>551</v>
      </c>
      <c r="L84" s="14"/>
      <c r="M84" s="14" t="s">
        <v>552</v>
      </c>
      <c r="N84" s="14" t="s">
        <v>262</v>
      </c>
      <c r="O84" s="14" t="s">
        <v>553</v>
      </c>
      <c r="P84" s="14" t="s">
        <v>188</v>
      </c>
      <c r="Q84" s="14" t="s">
        <v>10</v>
      </c>
      <c r="R84" s="14" t="s">
        <v>8</v>
      </c>
      <c r="S84" s="16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>
      <c r="E85" s="79" t="s">
        <v>33</v>
      </c>
      <c r="F85" s="80">
        <v>840.0</v>
      </c>
      <c r="G85" s="11" t="str">
        <f t="shared" si="1"/>
        <v>MTC_00840</v>
      </c>
      <c r="H85" s="14" t="s">
        <v>554</v>
      </c>
      <c r="I85" s="14" t="s">
        <v>9</v>
      </c>
      <c r="J85" s="14" t="s">
        <v>555</v>
      </c>
      <c r="K85" s="14" t="s">
        <v>556</v>
      </c>
      <c r="L85" s="14"/>
      <c r="M85" s="14" t="s">
        <v>557</v>
      </c>
      <c r="N85" s="14" t="s">
        <v>558</v>
      </c>
      <c r="O85" s="14" t="s">
        <v>559</v>
      </c>
      <c r="P85" s="14" t="s">
        <v>41</v>
      </c>
      <c r="Q85" s="14" t="s">
        <v>10</v>
      </c>
      <c r="R85" s="14" t="s">
        <v>8</v>
      </c>
      <c r="S85" s="16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>
      <c r="E86" s="79" t="s">
        <v>33</v>
      </c>
      <c r="F86" s="80">
        <v>850.0</v>
      </c>
      <c r="G86" s="11" t="str">
        <f t="shared" si="1"/>
        <v>MTC_00850</v>
      </c>
      <c r="H86" s="14" t="s">
        <v>560</v>
      </c>
      <c r="I86" s="14" t="s">
        <v>9</v>
      </c>
      <c r="J86" s="14" t="s">
        <v>561</v>
      </c>
      <c r="K86" s="14" t="s">
        <v>127</v>
      </c>
      <c r="L86" s="14"/>
      <c r="M86" s="14" t="s">
        <v>562</v>
      </c>
      <c r="N86" s="14" t="s">
        <v>563</v>
      </c>
      <c r="O86" s="14" t="s">
        <v>564</v>
      </c>
      <c r="P86" s="14" t="s">
        <v>41</v>
      </c>
      <c r="Q86" s="14" t="s">
        <v>10</v>
      </c>
      <c r="R86" s="14" t="s">
        <v>8</v>
      </c>
      <c r="S86" s="16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>
      <c r="E87" s="79" t="s">
        <v>33</v>
      </c>
      <c r="F87" s="80">
        <v>860.0</v>
      </c>
      <c r="G87" s="11" t="str">
        <f t="shared" si="1"/>
        <v>MTC_00860</v>
      </c>
      <c r="H87" s="14" t="s">
        <v>565</v>
      </c>
      <c r="I87" s="14" t="s">
        <v>9</v>
      </c>
      <c r="J87" s="14" t="s">
        <v>566</v>
      </c>
      <c r="K87" s="14" t="s">
        <v>567</v>
      </c>
      <c r="L87" s="14"/>
      <c r="M87" s="14" t="s">
        <v>568</v>
      </c>
      <c r="N87" s="14" t="s">
        <v>201</v>
      </c>
      <c r="O87" s="14" t="s">
        <v>569</v>
      </c>
      <c r="P87" s="14" t="s">
        <v>41</v>
      </c>
      <c r="Q87" s="14" t="s">
        <v>10</v>
      </c>
      <c r="R87" s="14" t="s">
        <v>8</v>
      </c>
      <c r="S87" s="16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>
      <c r="E88" s="79" t="s">
        <v>33</v>
      </c>
      <c r="F88" s="80">
        <v>870.0</v>
      </c>
      <c r="G88" s="11" t="str">
        <f t="shared" si="1"/>
        <v>MTC_00870</v>
      </c>
      <c r="H88" s="14" t="s">
        <v>570</v>
      </c>
      <c r="I88" s="14" t="s">
        <v>9</v>
      </c>
      <c r="J88" s="14" t="s">
        <v>571</v>
      </c>
      <c r="K88" s="14" t="s">
        <v>572</v>
      </c>
      <c r="L88" s="14"/>
      <c r="M88" s="14" t="s">
        <v>573</v>
      </c>
      <c r="N88" s="14" t="s">
        <v>229</v>
      </c>
      <c r="O88" s="14" t="s">
        <v>574</v>
      </c>
      <c r="P88" s="14" t="s">
        <v>41</v>
      </c>
      <c r="Q88" s="14" t="s">
        <v>10</v>
      </c>
      <c r="R88" s="14" t="s">
        <v>8</v>
      </c>
      <c r="S88" s="16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>
      <c r="E89" s="79" t="s">
        <v>33</v>
      </c>
      <c r="F89" s="80">
        <v>880.0</v>
      </c>
      <c r="G89" s="11" t="str">
        <f t="shared" si="1"/>
        <v>MTC_00880</v>
      </c>
      <c r="H89" s="14" t="s">
        <v>575</v>
      </c>
      <c r="I89" s="14" t="s">
        <v>9</v>
      </c>
      <c r="J89" s="14" t="s">
        <v>576</v>
      </c>
      <c r="K89" s="14" t="s">
        <v>577</v>
      </c>
      <c r="L89" s="14"/>
      <c r="M89" s="14" t="s">
        <v>578</v>
      </c>
      <c r="N89" s="14" t="s">
        <v>262</v>
      </c>
      <c r="O89" s="14" t="s">
        <v>579</v>
      </c>
      <c r="P89" s="14" t="s">
        <v>41</v>
      </c>
      <c r="Q89" s="14" t="s">
        <v>10</v>
      </c>
      <c r="R89" s="14" t="s">
        <v>8</v>
      </c>
      <c r="S89" s="16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>
      <c r="E90" s="79" t="s">
        <v>33</v>
      </c>
      <c r="F90" s="80">
        <v>890.0</v>
      </c>
      <c r="G90" s="11" t="str">
        <f t="shared" si="1"/>
        <v>MTC_00890</v>
      </c>
      <c r="H90" s="14" t="s">
        <v>580</v>
      </c>
      <c r="I90" s="14" t="s">
        <v>9</v>
      </c>
      <c r="J90" s="14" t="s">
        <v>581</v>
      </c>
      <c r="K90" s="14" t="s">
        <v>582</v>
      </c>
      <c r="L90" s="14"/>
      <c r="M90" s="14" t="s">
        <v>583</v>
      </c>
      <c r="N90" s="14" t="s">
        <v>584</v>
      </c>
      <c r="O90" s="14" t="s">
        <v>585</v>
      </c>
      <c r="P90" s="14" t="s">
        <v>41</v>
      </c>
      <c r="Q90" s="14" t="s">
        <v>10</v>
      </c>
      <c r="R90" s="14" t="s">
        <v>8</v>
      </c>
      <c r="S90" s="16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>
      <c r="E91" s="79" t="s">
        <v>33</v>
      </c>
      <c r="F91" s="80">
        <v>900.0</v>
      </c>
      <c r="G91" s="11" t="str">
        <f t="shared" si="1"/>
        <v>MTC_00900</v>
      </c>
      <c r="H91" s="14" t="s">
        <v>586</v>
      </c>
      <c r="I91" s="14" t="s">
        <v>9</v>
      </c>
      <c r="J91" s="14" t="s">
        <v>587</v>
      </c>
      <c r="K91" s="14" t="s">
        <v>588</v>
      </c>
      <c r="L91" s="14"/>
      <c r="M91" s="14" t="s">
        <v>589</v>
      </c>
      <c r="N91" s="14" t="s">
        <v>590</v>
      </c>
      <c r="O91" s="14" t="s">
        <v>591</v>
      </c>
      <c r="P91" s="14" t="s">
        <v>41</v>
      </c>
      <c r="Q91" s="14" t="s">
        <v>10</v>
      </c>
      <c r="R91" s="14" t="s">
        <v>8</v>
      </c>
      <c r="S91" s="16"/>
      <c r="Y91" s="8"/>
      <c r="Z91" s="8"/>
      <c r="AA91" s="8"/>
      <c r="AB91" s="8"/>
      <c r="AC91" s="8"/>
    </row>
    <row r="92">
      <c r="E92" s="79" t="s">
        <v>33</v>
      </c>
      <c r="F92" s="80">
        <v>910.0</v>
      </c>
      <c r="G92" s="11" t="str">
        <f t="shared" si="1"/>
        <v>MTC_00910</v>
      </c>
      <c r="H92" s="14" t="s">
        <v>592</v>
      </c>
      <c r="I92" s="14" t="s">
        <v>20</v>
      </c>
      <c r="J92" s="14" t="s">
        <v>593</v>
      </c>
      <c r="K92" s="14" t="s">
        <v>594</v>
      </c>
      <c r="L92" s="14"/>
      <c r="M92" s="14" t="s">
        <v>595</v>
      </c>
      <c r="N92" s="14" t="s">
        <v>596</v>
      </c>
      <c r="O92" s="14" t="s">
        <v>597</v>
      </c>
      <c r="P92" s="14" t="s">
        <v>41</v>
      </c>
      <c r="Q92" s="14" t="s">
        <v>10</v>
      </c>
      <c r="R92" s="14" t="s">
        <v>4</v>
      </c>
      <c r="S92" s="16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>
      <c r="E93" s="79" t="s">
        <v>33</v>
      </c>
      <c r="F93" s="80">
        <v>920.0</v>
      </c>
      <c r="G93" s="11" t="str">
        <f t="shared" si="1"/>
        <v>MTC_00920</v>
      </c>
      <c r="H93" s="14" t="s">
        <v>598</v>
      </c>
      <c r="I93" s="14" t="s">
        <v>20</v>
      </c>
      <c r="J93" s="14" t="s">
        <v>599</v>
      </c>
      <c r="K93" s="14" t="s">
        <v>127</v>
      </c>
      <c r="L93" s="14"/>
      <c r="M93" s="14" t="s">
        <v>600</v>
      </c>
      <c r="N93" s="14" t="s">
        <v>596</v>
      </c>
      <c r="O93" s="14" t="s">
        <v>601</v>
      </c>
      <c r="P93" s="14" t="s">
        <v>41</v>
      </c>
      <c r="Q93" s="14" t="s">
        <v>10</v>
      </c>
      <c r="R93" s="14" t="s">
        <v>4</v>
      </c>
      <c r="S93" s="16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>
      <c r="E94" s="79" t="s">
        <v>33</v>
      </c>
      <c r="F94" s="80">
        <v>930.0</v>
      </c>
      <c r="G94" s="11" t="str">
        <f t="shared" si="1"/>
        <v>MTC_00930</v>
      </c>
      <c r="H94" s="14" t="s">
        <v>602</v>
      </c>
      <c r="I94" s="14" t="s">
        <v>20</v>
      </c>
      <c r="J94" s="14" t="s">
        <v>603</v>
      </c>
      <c r="K94" s="14" t="s">
        <v>604</v>
      </c>
      <c r="L94" s="14"/>
      <c r="M94" s="14" t="s">
        <v>605</v>
      </c>
      <c r="N94" s="14" t="s">
        <v>596</v>
      </c>
      <c r="O94" s="14" t="s">
        <v>606</v>
      </c>
      <c r="P94" s="14" t="s">
        <v>41</v>
      </c>
      <c r="Q94" s="14" t="s">
        <v>10</v>
      </c>
      <c r="R94" s="14" t="s">
        <v>4</v>
      </c>
      <c r="S94" s="16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>
      <c r="E95" s="79" t="s">
        <v>33</v>
      </c>
      <c r="F95" s="80">
        <v>940.0</v>
      </c>
      <c r="G95" s="11" t="str">
        <f t="shared" si="1"/>
        <v>MTC_00940</v>
      </c>
      <c r="H95" s="14" t="s">
        <v>607</v>
      </c>
      <c r="I95" s="14" t="s">
        <v>20</v>
      </c>
      <c r="J95" s="14" t="s">
        <v>608</v>
      </c>
      <c r="K95" s="14" t="s">
        <v>259</v>
      </c>
      <c r="L95" s="14"/>
      <c r="M95" s="14" t="s">
        <v>609</v>
      </c>
      <c r="N95" s="14" t="s">
        <v>596</v>
      </c>
      <c r="O95" s="14" t="s">
        <v>610</v>
      </c>
      <c r="P95" s="14" t="s">
        <v>41</v>
      </c>
      <c r="Q95" s="14" t="s">
        <v>10</v>
      </c>
      <c r="R95" s="14" t="s">
        <v>4</v>
      </c>
      <c r="S95" s="16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>
      <c r="E96" s="79" t="s">
        <v>33</v>
      </c>
      <c r="F96" s="80">
        <v>950.0</v>
      </c>
      <c r="G96" s="11" t="str">
        <f t="shared" si="1"/>
        <v>MTC_00950</v>
      </c>
      <c r="H96" s="14" t="s">
        <v>611</v>
      </c>
      <c r="I96" s="14" t="s">
        <v>20</v>
      </c>
      <c r="J96" s="14" t="s">
        <v>612</v>
      </c>
      <c r="K96" s="14" t="s">
        <v>613</v>
      </c>
      <c r="L96" s="14"/>
      <c r="M96" s="14" t="s">
        <v>614</v>
      </c>
      <c r="N96" s="14" t="s">
        <v>596</v>
      </c>
      <c r="O96" s="14" t="s">
        <v>615</v>
      </c>
      <c r="P96" s="14" t="s">
        <v>41</v>
      </c>
      <c r="Q96" s="14" t="s">
        <v>10</v>
      </c>
      <c r="R96" s="14" t="s">
        <v>8</v>
      </c>
      <c r="S96" s="16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>
      <c r="E97" s="79" t="s">
        <v>33</v>
      </c>
      <c r="F97" s="80">
        <v>960.0</v>
      </c>
      <c r="G97" s="11" t="str">
        <f t="shared" si="1"/>
        <v>MTC_00960</v>
      </c>
      <c r="H97" s="14" t="s">
        <v>616</v>
      </c>
      <c r="I97" s="14" t="s">
        <v>20</v>
      </c>
      <c r="J97" s="14" t="s">
        <v>617</v>
      </c>
      <c r="K97" s="14" t="s">
        <v>618</v>
      </c>
      <c r="L97" s="14"/>
      <c r="M97" s="14" t="s">
        <v>619</v>
      </c>
      <c r="N97" s="14" t="s">
        <v>596</v>
      </c>
      <c r="O97" s="14" t="s">
        <v>620</v>
      </c>
      <c r="P97" s="14" t="s">
        <v>41</v>
      </c>
      <c r="Q97" s="14" t="s">
        <v>10</v>
      </c>
      <c r="R97" s="14" t="s">
        <v>8</v>
      </c>
      <c r="S97" s="16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>
      <c r="E98" s="79"/>
      <c r="F98" s="80"/>
      <c r="G98" s="8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>
      <c r="E99" s="79"/>
      <c r="F99" s="80"/>
      <c r="G99" s="8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>
      <c r="E100" s="79"/>
      <c r="F100" s="80"/>
      <c r="G100" s="8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>
      <c r="E101" s="79"/>
      <c r="F101" s="80"/>
      <c r="G101" s="8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>
      <c r="E102" s="79"/>
      <c r="F102" s="80"/>
      <c r="G102" s="8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>
      <c r="E103" s="79"/>
      <c r="F103" s="80"/>
      <c r="G103" s="8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>
      <c r="E104" s="79"/>
      <c r="F104" s="80"/>
      <c r="G104" s="8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>
      <c r="E105" s="79"/>
      <c r="F105" s="80"/>
      <c r="G105" s="8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>
      <c r="E106" s="79"/>
      <c r="F106" s="80"/>
      <c r="G106" s="8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>
      <c r="E107" s="79"/>
      <c r="F107" s="80"/>
      <c r="G107" s="8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>
      <c r="E108" s="79"/>
      <c r="F108" s="80"/>
      <c r="G108" s="8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>
      <c r="E109" s="79"/>
      <c r="F109" s="80"/>
      <c r="G109" s="8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>
      <c r="E110" s="79"/>
      <c r="F110" s="80"/>
      <c r="G110" s="8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>
      <c r="E111" s="79"/>
      <c r="F111" s="80"/>
      <c r="G111" s="8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>
      <c r="E112" s="79"/>
      <c r="F112" s="80"/>
      <c r="G112" s="8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>
      <c r="E113" s="79"/>
      <c r="F113" s="80"/>
      <c r="G113" s="8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>
      <c r="E114" s="79"/>
      <c r="F114" s="80"/>
      <c r="G114" s="8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>
      <c r="E115" s="79"/>
      <c r="F115" s="80"/>
      <c r="G115" s="8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>
      <c r="E116" s="79"/>
      <c r="F116" s="80"/>
      <c r="G116" s="8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>
      <c r="E117" s="79"/>
      <c r="F117" s="80"/>
      <c r="G117" s="8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>
      <c r="E118" s="79"/>
      <c r="F118" s="80"/>
      <c r="G118" s="8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>
      <c r="E119" s="79"/>
      <c r="F119" s="80"/>
      <c r="G119" s="8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>
      <c r="E120" s="79"/>
      <c r="F120" s="80"/>
      <c r="G120" s="8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>
      <c r="E121" s="79"/>
      <c r="F121" s="80"/>
      <c r="G121" s="8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>
      <c r="E122" s="79"/>
      <c r="F122" s="80"/>
      <c r="G122" s="80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>
      <c r="E123" s="79"/>
      <c r="F123" s="80"/>
      <c r="G123" s="80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>
      <c r="E124" s="79"/>
      <c r="F124" s="80"/>
      <c r="G124" s="80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>
      <c r="E125" s="8"/>
      <c r="F125" s="8"/>
      <c r="G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>
      <c r="E126" s="8"/>
      <c r="F126" s="8"/>
      <c r="G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>
      <c r="E127" s="8"/>
      <c r="F127" s="8"/>
      <c r="G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>
      <c r="E128" s="8"/>
      <c r="F128" s="8"/>
      <c r="G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>
      <c r="E129" s="8"/>
      <c r="F129" s="8"/>
      <c r="G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>
      <c r="E130" s="8"/>
      <c r="F130" s="8"/>
      <c r="G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>
      <c r="E131" s="8"/>
      <c r="F131" s="8"/>
      <c r="G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>
      <c r="E132" s="8"/>
      <c r="F132" s="8"/>
      <c r="G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>
      <c r="E133" s="8"/>
      <c r="F133" s="8"/>
      <c r="G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>
      <c r="E134" s="8"/>
      <c r="F134" s="8"/>
      <c r="G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>
      <c r="E135" s="8"/>
      <c r="F135" s="8"/>
      <c r="G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>
      <c r="E136" s="8"/>
      <c r="F136" s="8"/>
      <c r="G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>
      <c r="E137" s="8"/>
      <c r="F137" s="8"/>
      <c r="G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>
      <c r="E138" s="8"/>
      <c r="F138" s="8"/>
      <c r="G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>
      <c r="E139" s="8"/>
      <c r="F139" s="8"/>
      <c r="G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>
      <c r="E140" s="8"/>
      <c r="F140" s="8"/>
      <c r="G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>
      <c r="E141" s="8"/>
      <c r="F141" s="8"/>
      <c r="G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>
      <c r="E142" s="8"/>
      <c r="F142" s="8"/>
      <c r="G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>
      <c r="E143" s="8"/>
      <c r="F143" s="8"/>
      <c r="G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>
      <c r="E144" s="8"/>
      <c r="F144" s="8"/>
      <c r="G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>
      <c r="E145" s="8"/>
      <c r="F145" s="8"/>
      <c r="G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>
      <c r="E146" s="8"/>
      <c r="F146" s="8"/>
      <c r="G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>
      <c r="E147" s="8"/>
      <c r="F147" s="8"/>
      <c r="G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>
      <c r="E148" s="8"/>
      <c r="F148" s="8"/>
      <c r="G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>
      <c r="E149" s="8"/>
      <c r="F149" s="8"/>
      <c r="G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>
      <c r="E150" s="8"/>
      <c r="F150" s="8"/>
      <c r="G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>
      <c r="E151" s="8"/>
      <c r="F151" s="8"/>
      <c r="G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>
      <c r="E152" s="8"/>
      <c r="F152" s="8"/>
      <c r="G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>
      <c r="E153" s="8"/>
      <c r="F153" s="8"/>
      <c r="G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>
      <c r="E154" s="8"/>
      <c r="F154" s="8"/>
      <c r="G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>
      <c r="E155" s="8"/>
      <c r="F155" s="8"/>
      <c r="G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>
      <c r="E156" s="8"/>
      <c r="F156" s="8"/>
      <c r="G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>
      <c r="E157" s="8"/>
      <c r="F157" s="8"/>
      <c r="G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>
      <c r="E158" s="8"/>
      <c r="F158" s="8"/>
      <c r="G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>
      <c r="E159" s="8"/>
      <c r="F159" s="8"/>
      <c r="G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>
      <c r="E160" s="8"/>
      <c r="F160" s="8"/>
      <c r="G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>
      <c r="E161" s="8"/>
      <c r="F161" s="8"/>
      <c r="G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>
      <c r="E162" s="8"/>
      <c r="F162" s="8"/>
      <c r="G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>
      <c r="E163" s="8"/>
      <c r="F163" s="8"/>
      <c r="G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>
      <c r="E164" s="8"/>
      <c r="F164" s="8"/>
      <c r="G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>
      <c r="E165" s="8"/>
      <c r="F165" s="8"/>
      <c r="G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>
      <c r="E166" s="8"/>
      <c r="F166" s="8"/>
      <c r="G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>
      <c r="E167" s="8"/>
      <c r="F167" s="8"/>
      <c r="G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>
      <c r="E168" s="8"/>
      <c r="F168" s="8"/>
      <c r="G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>
      <c r="E169" s="8"/>
      <c r="F169" s="8"/>
      <c r="G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>
      <c r="E170" s="8"/>
      <c r="F170" s="8"/>
      <c r="G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50"/>
      <c r="U250" s="2"/>
      <c r="V250" s="81"/>
      <c r="W250" s="82"/>
      <c r="X250" s="82"/>
      <c r="Y250" s="8"/>
      <c r="Z250" s="8"/>
      <c r="AA250" s="8"/>
      <c r="AB250" s="8"/>
      <c r="AC250" s="8"/>
    </row>
    <row r="251"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50"/>
      <c r="U251" s="2"/>
      <c r="V251" s="81"/>
      <c r="W251" s="82"/>
      <c r="X251" s="82"/>
      <c r="Y251" s="8"/>
      <c r="Z251" s="8"/>
      <c r="AA251" s="8"/>
      <c r="AB251" s="8"/>
      <c r="AC251" s="8"/>
    </row>
    <row r="252"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50"/>
      <c r="U252" s="2"/>
      <c r="V252" s="81"/>
      <c r="W252" s="82"/>
      <c r="X252" s="82"/>
      <c r="Y252" s="8"/>
      <c r="Z252" s="8"/>
      <c r="AA252" s="8"/>
      <c r="AB252" s="8"/>
      <c r="AC252" s="8"/>
    </row>
    <row r="253"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50"/>
      <c r="U253" s="2"/>
      <c r="V253" s="81"/>
      <c r="W253" s="82"/>
      <c r="X253" s="82"/>
      <c r="Y253" s="8"/>
      <c r="Z253" s="8"/>
      <c r="AA253" s="8"/>
      <c r="AB253" s="8"/>
      <c r="AC253" s="8"/>
    </row>
    <row r="254"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50"/>
      <c r="U254" s="2"/>
      <c r="V254" s="81"/>
      <c r="W254" s="82"/>
      <c r="X254" s="82"/>
      <c r="Y254" s="8"/>
      <c r="Z254" s="8"/>
      <c r="AA254" s="8"/>
      <c r="AB254" s="8"/>
      <c r="AC254" s="8"/>
    </row>
    <row r="255"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50"/>
      <c r="U255" s="2"/>
      <c r="V255" s="81"/>
      <c r="W255" s="82"/>
      <c r="X255" s="82"/>
      <c r="Y255" s="8"/>
      <c r="Z255" s="8"/>
      <c r="AA255" s="8"/>
      <c r="AB255" s="8"/>
      <c r="AC255" s="8"/>
    </row>
    <row r="256"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50"/>
      <c r="U256" s="2"/>
      <c r="V256" s="81"/>
      <c r="W256" s="82"/>
      <c r="X256" s="82"/>
      <c r="Y256" s="8"/>
      <c r="Z256" s="8"/>
      <c r="AA256" s="8"/>
      <c r="AB256" s="8"/>
      <c r="AC256" s="8"/>
    </row>
    <row r="257"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</sheetData>
  <autoFilter ref="$E$1:$S$97"/>
  <dataValidations>
    <dataValidation type="list" allowBlank="1" sqref="Q2:Q97">
      <formula1>Datos!$B$1:$B$5</formula1>
    </dataValidation>
    <dataValidation type="list" allowBlank="1" sqref="I2:I97">
      <formula1>Datos!$A$1:$A$9</formula1>
    </dataValidation>
    <dataValidation type="list" allowBlank="1" sqref="P2:P97">
      <formula1>#REF!</formula1>
    </dataValidation>
    <dataValidation type="list" allowBlank="1" sqref="R2:R97">
      <formula1>Datos!$D$1:$D$2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16.14"/>
    <col customWidth="1" min="4" max="4" width="13.14"/>
    <col customWidth="1" hidden="1" min="5" max="5" width="4.86"/>
    <col customWidth="1" min="6" max="6" width="10.57"/>
    <col customWidth="1" min="7" max="11" width="10.71"/>
    <col customWidth="1" min="12" max="12" width="5.43"/>
    <col customWidth="1" min="13" max="26" width="10.71"/>
  </cols>
  <sheetData>
    <row r="1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44"/>
      <c r="C2" s="44"/>
      <c r="D2" s="4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/>
      <c r="B3" s="44"/>
      <c r="C3" s="44"/>
      <c r="D3" s="44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/>
      <c r="B4" s="44"/>
      <c r="C4" s="44"/>
      <c r="D4" s="44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2"/>
      <c r="C5" s="2"/>
      <c r="D5" s="44"/>
      <c r="E5" s="44"/>
      <c r="F5" s="44"/>
      <c r="G5" s="2"/>
      <c r="H5" s="2"/>
      <c r="I5" s="2"/>
      <c r="J5" s="2"/>
      <c r="K5" s="2"/>
      <c r="L5" s="2"/>
      <c r="M5" s="2"/>
      <c r="N5" s="2"/>
      <c r="O5" s="2"/>
      <c r="P5" s="46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"/>
      <c r="B6" s="47" t="s">
        <v>254</v>
      </c>
      <c r="C6" s="48" t="s">
        <v>2</v>
      </c>
      <c r="D6" s="49">
        <f>COUNTIF('Plan de prueba'!Q2:Q97,Control!C6)</f>
        <v>35</v>
      </c>
      <c r="E6" s="50"/>
      <c r="F6" s="50"/>
      <c r="G6" s="2"/>
      <c r="H6" s="2"/>
      <c r="I6" s="2"/>
      <c r="J6" s="2"/>
      <c r="K6" s="2"/>
      <c r="L6" s="2"/>
      <c r="M6" s="2"/>
      <c r="N6" s="2"/>
      <c r="O6" s="2"/>
      <c r="P6" s="46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/>
      <c r="B7" s="51"/>
      <c r="C7" s="48" t="s">
        <v>6</v>
      </c>
      <c r="D7" s="49">
        <f>COUNTIF('Plan de prueba'!Q2:Q97,Control!C7)</f>
        <v>5</v>
      </c>
      <c r="E7" s="50"/>
      <c r="F7" s="50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/>
      <c r="B8" s="51"/>
      <c r="C8" s="48" t="s">
        <v>10</v>
      </c>
      <c r="D8" s="49">
        <f>COUNTIF('Plan de prueba'!Q2:Q97,C8)</f>
        <v>56</v>
      </c>
      <c r="E8" s="50"/>
      <c r="F8" s="50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/>
      <c r="B9" s="51"/>
      <c r="C9" s="48" t="s">
        <v>15</v>
      </c>
      <c r="D9" s="49">
        <f>COUNTIF('Plan de prueba'!Q2:Q97,C9)</f>
        <v>0</v>
      </c>
      <c r="E9" s="50"/>
      <c r="F9" s="50"/>
      <c r="G9" s="2"/>
      <c r="H9" s="2"/>
      <c r="I9" s="2"/>
      <c r="J9" s="2"/>
      <c r="K9" s="2"/>
      <c r="L9" s="2"/>
      <c r="M9" s="2"/>
      <c r="N9" s="2"/>
      <c r="O9" s="46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54"/>
      <c r="C10" s="48" t="s">
        <v>19</v>
      </c>
      <c r="D10" s="49">
        <f>COUNTIF('Plan de prueba'!Q2:Q97,C10)</f>
        <v>0</v>
      </c>
      <c r="E10" s="50"/>
      <c r="F10" s="50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55"/>
      <c r="C11" s="55"/>
      <c r="D11" s="50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56"/>
      <c r="C12" s="27"/>
      <c r="D12" s="57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58" t="s">
        <v>328</v>
      </c>
      <c r="C13" s="59"/>
      <c r="D13" s="61">
        <f>COUNTIF('Plan de prueba'!E2:E97,"*")</f>
        <v>96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62" t="s">
        <v>342</v>
      </c>
      <c r="C14" s="63"/>
      <c r="D14" s="64">
        <f>SUM(D6+D7+D9+D10)/D13</f>
        <v>0.4166666667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65"/>
      <c r="C15" s="66"/>
      <c r="D15" s="5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67" t="s">
        <v>362</v>
      </c>
      <c r="C18" s="68"/>
      <c r="D18" s="69" t="s">
        <v>43</v>
      </c>
      <c r="E18" s="59"/>
      <c r="F18" s="61">
        <f>COUNTIF('Plan de prueba'!$S$2:$S$97,D18)</f>
        <v>40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70"/>
      <c r="C19" s="21"/>
      <c r="D19" s="69" t="s">
        <v>374</v>
      </c>
      <c r="E19" s="59"/>
      <c r="F19" s="61">
        <f>COUNTIF('Plan de prueba'!$S$2:$S$97,D19)</f>
        <v>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70"/>
      <c r="C20" s="21"/>
      <c r="D20" s="71"/>
      <c r="E20" s="59"/>
      <c r="F20" s="6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65"/>
      <c r="C21" s="72"/>
      <c r="D21" s="71"/>
      <c r="E21" s="59"/>
      <c r="F21" s="7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74" t="s">
        <v>389</v>
      </c>
      <c r="E23" s="75"/>
      <c r="F23" s="76">
        <f>SUM(F18:F21)</f>
        <v>40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1">
    <mergeCell ref="D19:E19"/>
    <mergeCell ref="D20:E20"/>
    <mergeCell ref="D23:E23"/>
    <mergeCell ref="B6:B10"/>
    <mergeCell ref="B12:C12"/>
    <mergeCell ref="B13:C13"/>
    <mergeCell ref="B14:C15"/>
    <mergeCell ref="D14:D15"/>
    <mergeCell ref="B18:C21"/>
    <mergeCell ref="D18:E18"/>
    <mergeCell ref="D21:E2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2.43"/>
    <col customWidth="1" min="3" max="3" width="6.29"/>
    <col customWidth="1" min="4" max="6" width="10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</row>
    <row r="2" ht="14.25" customHeight="1">
      <c r="A2" s="1" t="s">
        <v>5</v>
      </c>
      <c r="B2" s="1" t="s">
        <v>6</v>
      </c>
      <c r="C2" s="1" t="s">
        <v>7</v>
      </c>
      <c r="D2" s="1" t="s">
        <v>8</v>
      </c>
    </row>
    <row r="3" ht="14.25" customHeight="1">
      <c r="A3" s="1" t="s">
        <v>9</v>
      </c>
      <c r="B3" s="1" t="s">
        <v>10</v>
      </c>
      <c r="C3" s="1" t="s">
        <v>12</v>
      </c>
    </row>
    <row r="4" ht="14.25" customHeight="1">
      <c r="A4" s="1" t="s">
        <v>14</v>
      </c>
      <c r="B4" s="1" t="s">
        <v>15</v>
      </c>
    </row>
    <row r="5" ht="14.25" customHeight="1">
      <c r="A5" s="1" t="s">
        <v>17</v>
      </c>
      <c r="B5" s="1" t="s">
        <v>19</v>
      </c>
    </row>
    <row r="6" ht="14.25" customHeight="1">
      <c r="A6" s="1" t="s">
        <v>20</v>
      </c>
    </row>
    <row r="7" ht="14.25" customHeight="1">
      <c r="A7" s="1" t="s">
        <v>21</v>
      </c>
    </row>
    <row r="8" ht="14.25" customHeight="1">
      <c r="A8" s="1" t="s">
        <v>23</v>
      </c>
    </row>
    <row r="9" ht="14.25" customHeight="1">
      <c r="A9" s="5" t="s">
        <v>24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58.0"/>
    <col customWidth="1" min="3" max="3" width="24.0"/>
    <col customWidth="1" min="4" max="4" width="18.0"/>
    <col customWidth="1" min="5" max="26" width="9.14"/>
  </cols>
  <sheetData>
    <row r="1" ht="25.5" customHeight="1">
      <c r="A1" s="25" t="s">
        <v>117</v>
      </c>
      <c r="B1" s="26"/>
      <c r="C1" s="26"/>
      <c r="D1" s="27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30" t="s">
        <v>132</v>
      </c>
      <c r="B3" s="26"/>
      <c r="C3" s="26"/>
      <c r="D3" s="27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31" t="s">
        <v>138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30" t="s">
        <v>151</v>
      </c>
      <c r="B7" s="26"/>
      <c r="C7" s="26"/>
      <c r="D7" s="27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32" t="s">
        <v>16</v>
      </c>
      <c r="B8" s="33" t="s">
        <v>159</v>
      </c>
      <c r="C8" s="33" t="s">
        <v>160</v>
      </c>
      <c r="D8" s="34" t="s">
        <v>161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37" t="s">
        <v>14</v>
      </c>
      <c r="B9" s="31" t="s">
        <v>168</v>
      </c>
      <c r="C9" s="31" t="s">
        <v>169</v>
      </c>
      <c r="D9" s="39">
        <f>COUNTIF('Plan de prueba'!$I$2:$I$97,A9)</f>
        <v>6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37" t="s">
        <v>17</v>
      </c>
      <c r="B10" s="31" t="s">
        <v>187</v>
      </c>
      <c r="C10" s="31" t="s">
        <v>188</v>
      </c>
      <c r="D10" s="39">
        <f>COUNTIF('Plan de prueba'!$I$2:$I$97,A10)</f>
        <v>7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37" t="s">
        <v>0</v>
      </c>
      <c r="B11" s="31" t="s">
        <v>195</v>
      </c>
      <c r="C11" s="31" t="s">
        <v>41</v>
      </c>
      <c r="D11" s="39">
        <f>COUNTIF('Plan de prueba'!$I$2:$I$97,A11)</f>
        <v>63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37" t="s">
        <v>9</v>
      </c>
      <c r="B12" s="31" t="s">
        <v>203</v>
      </c>
      <c r="C12" s="31" t="s">
        <v>41</v>
      </c>
      <c r="D12" s="39">
        <f>COUNTIF('Plan de prueba'!$I$2:$I$97,A12)</f>
        <v>7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37" t="s">
        <v>20</v>
      </c>
      <c r="B13" s="31" t="s">
        <v>210</v>
      </c>
      <c r="C13" s="31" t="s">
        <v>41</v>
      </c>
      <c r="D13" s="39">
        <f>COUNTIF('Plan de prueba'!$I$2:$I$97,A13)</f>
        <v>6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40" t="s">
        <v>5</v>
      </c>
      <c r="B14" s="41" t="s">
        <v>217</v>
      </c>
      <c r="C14" s="41" t="s">
        <v>218</v>
      </c>
      <c r="D14" s="42">
        <f>COUNTIF('Plan de prueba'!$I$2:$I$97,A14)</f>
        <v>7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30" t="s">
        <v>231</v>
      </c>
      <c r="B16" s="26"/>
      <c r="C16" s="26"/>
      <c r="D16" s="27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43" t="s">
        <v>29</v>
      </c>
      <c r="B17" s="45" t="s">
        <v>237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37" t="s">
        <v>239</v>
      </c>
      <c r="B18" s="39" t="s">
        <v>240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37" t="s">
        <v>245</v>
      </c>
      <c r="B19" s="39" t="s">
        <v>246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37" t="s">
        <v>248</v>
      </c>
      <c r="B20" s="39" t="s">
        <v>249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37" t="s">
        <v>255</v>
      </c>
      <c r="B21" s="39" t="s">
        <v>256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37" t="s">
        <v>264</v>
      </c>
      <c r="B22" s="39" t="s">
        <v>265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40" t="s">
        <v>266</v>
      </c>
      <c r="B23" s="42" t="s">
        <v>268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30" t="s">
        <v>276</v>
      </c>
      <c r="B25" s="26"/>
      <c r="C25" s="26"/>
      <c r="D25" s="27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43" t="s">
        <v>282</v>
      </c>
      <c r="B26" s="45" t="s">
        <v>283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37" t="s">
        <v>287</v>
      </c>
      <c r="B27" s="39" t="s">
        <v>289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37" t="s">
        <v>291</v>
      </c>
      <c r="B28" s="39" t="s">
        <v>292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37" t="s">
        <v>299</v>
      </c>
      <c r="B29" s="39" t="s">
        <v>300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37" t="s">
        <v>304</v>
      </c>
      <c r="B30" s="39" t="s">
        <v>306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37" t="s">
        <v>309</v>
      </c>
      <c r="B31" s="39" t="s">
        <v>310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37" t="s">
        <v>316</v>
      </c>
      <c r="B32" s="39" t="s">
        <v>318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37" t="s">
        <v>319</v>
      </c>
      <c r="B33" s="39" t="s">
        <v>320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37" t="s">
        <v>326</v>
      </c>
      <c r="B34" s="39" t="s">
        <v>327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60" t="s">
        <v>332</v>
      </c>
      <c r="B35" s="42" t="s">
        <v>336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6">
    <mergeCell ref="A1:D1"/>
    <mergeCell ref="A3:D3"/>
    <mergeCell ref="A4:D5"/>
    <mergeCell ref="A7:D7"/>
    <mergeCell ref="A16:D16"/>
    <mergeCell ref="A25:D2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