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Ex8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4\"/>
    </mc:Choice>
  </mc:AlternateContent>
  <xr:revisionPtr revIDLastSave="0" documentId="13_ncr:1_{70FC0588-5D1F-4745-A0CC-E176B263A63C}" xr6:coauthVersionLast="47" xr6:coauthVersionMax="47" xr10:uidLastSave="{00000000-0000-0000-0000-000000000000}"/>
  <bookViews>
    <workbookView xWindow="-120" yWindow="-120" windowWidth="29040" windowHeight="15720" firstSheet="8" activeTab="15" xr2:uid="{31B0CFA9-0FD1-449F-ACCE-972417C4B92F}"/>
  </bookViews>
  <sheets>
    <sheet name="1-1" sheetId="1" r:id="rId1"/>
    <sheet name="1-2" sheetId="2" r:id="rId2"/>
    <sheet name="1-3" sheetId="3" r:id="rId3"/>
    <sheet name="1-4" sheetId="4" r:id="rId4"/>
    <sheet name="3" sheetId="5" r:id="rId5"/>
    <sheet name="3-New Taipei" sheetId="6" r:id="rId6"/>
    <sheet name="3-Taipei " sheetId="7" r:id="rId7"/>
    <sheet name="3-Taoyuan" sheetId="8" r:id="rId8"/>
    <sheet name="3-Taichung" sheetId="9" r:id="rId9"/>
    <sheet name="3-Tainan" sheetId="10" r:id="rId10"/>
    <sheet name="3-Kaohsiung" sheetId="11" r:id="rId11"/>
    <sheet name="3-Yilan" sheetId="12" r:id="rId12"/>
    <sheet name="3-Hsinchu" sheetId="13" r:id="rId13"/>
    <sheet name="3- Miaoli" sheetId="14" r:id="rId14"/>
    <sheet name="3-Hualien" sheetId="15" r:id="rId15"/>
    <sheet name="3-Keelung" sheetId="16" r:id="rId16"/>
  </sheets>
  <definedNames>
    <definedName name="_xlchart.v1.0" hidden="1">'1-1'!$H$3:$H$87</definedName>
    <definedName name="_xlchart.v1.1" hidden="1">'1-1'!$L$3:$L$87</definedName>
    <definedName name="_xlchart.v1.10" hidden="1">'1-2'!$D$3:$D$87</definedName>
    <definedName name="_xlchart.v1.11" hidden="1">'1-2'!$E$2</definedName>
    <definedName name="_xlchart.v1.12" hidden="1">'1-2'!$E$3:$E$87</definedName>
    <definedName name="_xlchart.v1.13" hidden="1">'1-2'!$F$2</definedName>
    <definedName name="_xlchart.v1.14" hidden="1">'1-2'!$F$3:$F$87</definedName>
    <definedName name="_xlchart.v1.15" hidden="1">'1-4'!$A$1:$A$425</definedName>
    <definedName name="_xlchart.v1.16" hidden="1">'1-4'!$B$1:$B$425</definedName>
    <definedName name="_xlchart.v1.17" hidden="1">'1-4'!$C$1:$C$425</definedName>
    <definedName name="_xlchart.v1.18" hidden="1">'3'!$B$4</definedName>
    <definedName name="_xlchart.v1.19" hidden="1">'3'!$B$5:$B$139</definedName>
    <definedName name="_xlchart.v1.2" hidden="1">'1-1'!$I$3:$I$87</definedName>
    <definedName name="_xlchart.v1.20" hidden="1">'3'!$B$4</definedName>
    <definedName name="_xlchart.v1.21" hidden="1">'3'!$B$5:$B$139</definedName>
    <definedName name="_xlchart.v1.22" hidden="1">'3'!$B$4</definedName>
    <definedName name="_xlchart.v1.23" hidden="1">'3'!$B$5:$B$139</definedName>
    <definedName name="_xlchart.v1.24" hidden="1">'3'!$B$4</definedName>
    <definedName name="_xlchart.v1.25" hidden="1">'3'!$B$5:$B$139</definedName>
    <definedName name="_xlchart.v1.26" hidden="1">'3'!$B$4</definedName>
    <definedName name="_xlchart.v1.27" hidden="1">'3'!$B$5:$B$139</definedName>
    <definedName name="_xlchart.v1.28" hidden="1">'3'!$B$4</definedName>
    <definedName name="_xlchart.v1.29" hidden="1">'3'!$B$5:$B$139</definedName>
    <definedName name="_xlchart.v1.3" hidden="1">'1-1'!$J$3:$J$87</definedName>
    <definedName name="_xlchart.v1.30" hidden="1">'3'!$B$4</definedName>
    <definedName name="_xlchart.v1.31" hidden="1">'3'!$B$5:$B$139</definedName>
    <definedName name="_xlchart.v1.32" hidden="1">'3'!$B$4</definedName>
    <definedName name="_xlchart.v1.33" hidden="1">'3'!$B$5:$B$139</definedName>
    <definedName name="_xlchart.v1.34" hidden="1">'3'!$B$4</definedName>
    <definedName name="_xlchart.v1.35" hidden="1">'3'!$B$5:$B$139</definedName>
    <definedName name="_xlchart.v1.4" hidden="1">'1-1'!$K$3:$K$87</definedName>
    <definedName name="_xlchart.v1.5" hidden="1">'1-2'!$B$2</definedName>
    <definedName name="_xlchart.v1.6" hidden="1">'1-2'!$B$3:$B$87</definedName>
    <definedName name="_xlchart.v1.7" hidden="1">'1-2'!$C$2</definedName>
    <definedName name="_xlchart.v1.8" hidden="1">'1-2'!$C$3:$C$87</definedName>
    <definedName name="_xlchart.v1.9" hidden="1">'1-2'!$D$2</definedName>
    <definedName name="_xlnm.Print_Titles" localSheetId="4">'3'!$1:$4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6" l="1"/>
  <c r="E31" i="16"/>
  <c r="F31" i="16" s="1"/>
  <c r="G30" i="16"/>
  <c r="E30" i="16"/>
  <c r="F30" i="16" s="1"/>
  <c r="G29" i="16"/>
  <c r="E29" i="16"/>
  <c r="F29" i="16" s="1"/>
  <c r="G28" i="16"/>
  <c r="E28" i="16"/>
  <c r="F28" i="16" s="1"/>
  <c r="G27" i="16"/>
  <c r="E27" i="16"/>
  <c r="F27" i="16" s="1"/>
  <c r="G26" i="16"/>
  <c r="F26" i="16"/>
  <c r="E26" i="16"/>
  <c r="G25" i="16"/>
  <c r="E25" i="16"/>
  <c r="F25" i="16" s="1"/>
  <c r="G24" i="16"/>
  <c r="E24" i="16"/>
  <c r="F24" i="16" s="1"/>
  <c r="G23" i="16"/>
  <c r="E23" i="16"/>
  <c r="F23" i="16" s="1"/>
  <c r="G22" i="16"/>
  <c r="E22" i="16"/>
  <c r="F22" i="16" s="1"/>
  <c r="G21" i="16"/>
  <c r="E21" i="16"/>
  <c r="F21" i="16" s="1"/>
  <c r="G20" i="16"/>
  <c r="E20" i="16"/>
  <c r="F20" i="16" s="1"/>
  <c r="G19" i="16"/>
  <c r="E19" i="16"/>
  <c r="F19" i="16" s="1"/>
  <c r="G18" i="16"/>
  <c r="E18" i="16"/>
  <c r="F18" i="16" s="1"/>
  <c r="G17" i="16"/>
  <c r="E17" i="16"/>
  <c r="F17" i="16" s="1"/>
  <c r="G16" i="16"/>
  <c r="E16" i="16"/>
  <c r="F16" i="16" s="1"/>
  <c r="G15" i="16"/>
  <c r="E15" i="16"/>
  <c r="F15" i="16" s="1"/>
  <c r="G14" i="16"/>
  <c r="F14" i="16"/>
  <c r="E14" i="16"/>
  <c r="G13" i="16"/>
  <c r="E13" i="16"/>
  <c r="F13" i="16" s="1"/>
  <c r="G12" i="16"/>
  <c r="E12" i="16"/>
  <c r="F12" i="16" s="1"/>
  <c r="G11" i="16"/>
  <c r="E11" i="16"/>
  <c r="F11" i="16" s="1"/>
  <c r="G10" i="16"/>
  <c r="E10" i="16"/>
  <c r="F10" i="16" s="1"/>
  <c r="G9" i="16"/>
  <c r="E9" i="16"/>
  <c r="F9" i="16" s="1"/>
  <c r="G8" i="16"/>
  <c r="E8" i="16"/>
  <c r="F8" i="16" s="1"/>
  <c r="G7" i="16"/>
  <c r="E7" i="16"/>
  <c r="F7" i="16" s="1"/>
  <c r="G6" i="16"/>
  <c r="E6" i="16"/>
  <c r="F6" i="16" s="1"/>
  <c r="G5" i="16"/>
  <c r="E5" i="16"/>
  <c r="F5" i="16" s="1"/>
  <c r="G4" i="16"/>
  <c r="E4" i="16"/>
  <c r="F4" i="16" s="1"/>
  <c r="G3" i="16"/>
  <c r="E3" i="16"/>
  <c r="F3" i="16" s="1"/>
  <c r="G2" i="16"/>
  <c r="E2" i="16"/>
  <c r="F2" i="16" s="1"/>
  <c r="G31" i="15"/>
  <c r="E31" i="15"/>
  <c r="F31" i="15" s="1"/>
  <c r="G30" i="15"/>
  <c r="E30" i="15"/>
  <c r="F30" i="15" s="1"/>
  <c r="G29" i="15"/>
  <c r="E29" i="15"/>
  <c r="F29" i="15" s="1"/>
  <c r="G28" i="15"/>
  <c r="E28" i="15"/>
  <c r="F28" i="15" s="1"/>
  <c r="G27" i="15"/>
  <c r="E27" i="15"/>
  <c r="F27" i="15" s="1"/>
  <c r="G26" i="15"/>
  <c r="E26" i="15"/>
  <c r="F26" i="15" s="1"/>
  <c r="G25" i="15"/>
  <c r="E25" i="15"/>
  <c r="F25" i="15" s="1"/>
  <c r="G24" i="15"/>
  <c r="E24" i="15"/>
  <c r="F24" i="15" s="1"/>
  <c r="G23" i="15"/>
  <c r="E23" i="15"/>
  <c r="F23" i="15" s="1"/>
  <c r="G22" i="15"/>
  <c r="E22" i="15"/>
  <c r="F22" i="15" s="1"/>
  <c r="G21" i="15"/>
  <c r="E21" i="15"/>
  <c r="F21" i="15" s="1"/>
  <c r="G20" i="15"/>
  <c r="E20" i="15"/>
  <c r="F20" i="15" s="1"/>
  <c r="G19" i="15"/>
  <c r="E19" i="15"/>
  <c r="F19" i="15" s="1"/>
  <c r="G18" i="15"/>
  <c r="E18" i="15"/>
  <c r="F18" i="15" s="1"/>
  <c r="G17" i="15"/>
  <c r="E17" i="15"/>
  <c r="F17" i="15" s="1"/>
  <c r="G16" i="15"/>
  <c r="E16" i="15"/>
  <c r="F16" i="15" s="1"/>
  <c r="G15" i="15"/>
  <c r="F15" i="15"/>
  <c r="E15" i="15"/>
  <c r="G14" i="15"/>
  <c r="E14" i="15"/>
  <c r="F14" i="15" s="1"/>
  <c r="G13" i="15"/>
  <c r="E13" i="15"/>
  <c r="F13" i="15" s="1"/>
  <c r="G12" i="15"/>
  <c r="E12" i="15"/>
  <c r="F12" i="15" s="1"/>
  <c r="G11" i="15"/>
  <c r="E11" i="15"/>
  <c r="F11" i="15" s="1"/>
  <c r="G10" i="15"/>
  <c r="E10" i="15"/>
  <c r="F10" i="15" s="1"/>
  <c r="G9" i="15"/>
  <c r="E9" i="15"/>
  <c r="F9" i="15" s="1"/>
  <c r="G8" i="15"/>
  <c r="E8" i="15"/>
  <c r="F8" i="15" s="1"/>
  <c r="G7" i="15"/>
  <c r="F7" i="15"/>
  <c r="E7" i="15"/>
  <c r="G6" i="15"/>
  <c r="E6" i="15"/>
  <c r="F6" i="15" s="1"/>
  <c r="G5" i="15"/>
  <c r="F5" i="15"/>
  <c r="E5" i="15"/>
  <c r="G4" i="15"/>
  <c r="E4" i="15"/>
  <c r="F4" i="15" s="1"/>
  <c r="G3" i="15"/>
  <c r="E3" i="15"/>
  <c r="F3" i="15" s="1"/>
  <c r="G2" i="15"/>
  <c r="E2" i="15"/>
  <c r="F2" i="15" s="1"/>
  <c r="G31" i="14"/>
  <c r="E31" i="14"/>
  <c r="F31" i="14" s="1"/>
  <c r="G30" i="14"/>
  <c r="E30" i="14"/>
  <c r="F30" i="14" s="1"/>
  <c r="G29" i="14"/>
  <c r="E29" i="14"/>
  <c r="F29" i="14" s="1"/>
  <c r="G28" i="14"/>
  <c r="E28" i="14"/>
  <c r="F28" i="14" s="1"/>
  <c r="G27" i="14"/>
  <c r="E27" i="14"/>
  <c r="F27" i="14" s="1"/>
  <c r="G26" i="14"/>
  <c r="E26" i="14"/>
  <c r="F26" i="14" s="1"/>
  <c r="G25" i="14"/>
  <c r="E25" i="14"/>
  <c r="F25" i="14" s="1"/>
  <c r="G24" i="14"/>
  <c r="E24" i="14"/>
  <c r="F24" i="14" s="1"/>
  <c r="G23" i="14"/>
  <c r="E23" i="14"/>
  <c r="F23" i="14" s="1"/>
  <c r="G22" i="14"/>
  <c r="E22" i="14"/>
  <c r="F22" i="14" s="1"/>
  <c r="G21" i="14"/>
  <c r="E21" i="14"/>
  <c r="F21" i="14" s="1"/>
  <c r="G20" i="14"/>
  <c r="F20" i="14"/>
  <c r="E20" i="14"/>
  <c r="G19" i="14"/>
  <c r="E19" i="14"/>
  <c r="F19" i="14" s="1"/>
  <c r="G18" i="14"/>
  <c r="E18" i="14"/>
  <c r="F18" i="14" s="1"/>
  <c r="G17" i="14"/>
  <c r="E17" i="14"/>
  <c r="F17" i="14" s="1"/>
  <c r="G16" i="14"/>
  <c r="E16" i="14"/>
  <c r="F16" i="14" s="1"/>
  <c r="G15" i="14"/>
  <c r="E15" i="14"/>
  <c r="F15" i="14" s="1"/>
  <c r="G14" i="14"/>
  <c r="E14" i="14"/>
  <c r="F14" i="14" s="1"/>
  <c r="G13" i="14"/>
  <c r="F13" i="14"/>
  <c r="E13" i="14"/>
  <c r="G12" i="14"/>
  <c r="F12" i="14"/>
  <c r="E12" i="14"/>
  <c r="G11" i="14"/>
  <c r="E11" i="14"/>
  <c r="F11" i="14" s="1"/>
  <c r="G10" i="14"/>
  <c r="F10" i="14"/>
  <c r="E10" i="14"/>
  <c r="G9" i="14"/>
  <c r="E9" i="14"/>
  <c r="F9" i="14" s="1"/>
  <c r="G8" i="14"/>
  <c r="E8" i="14"/>
  <c r="F8" i="14" s="1"/>
  <c r="G7" i="14"/>
  <c r="E7" i="14"/>
  <c r="F7" i="14" s="1"/>
  <c r="G6" i="14"/>
  <c r="E6" i="14"/>
  <c r="F6" i="14" s="1"/>
  <c r="G5" i="14"/>
  <c r="F5" i="14"/>
  <c r="E5" i="14"/>
  <c r="G4" i="14"/>
  <c r="E4" i="14"/>
  <c r="F4" i="14" s="1"/>
  <c r="G3" i="14"/>
  <c r="E3" i="14"/>
  <c r="F3" i="14" s="1"/>
  <c r="G2" i="14"/>
  <c r="F2" i="14"/>
  <c r="E2" i="14"/>
  <c r="G31" i="13"/>
  <c r="E31" i="13"/>
  <c r="F31" i="13" s="1"/>
  <c r="G30" i="13"/>
  <c r="E30" i="13"/>
  <c r="F30" i="13" s="1"/>
  <c r="G29" i="13"/>
  <c r="E29" i="13"/>
  <c r="F29" i="13" s="1"/>
  <c r="G28" i="13"/>
  <c r="E28" i="13"/>
  <c r="F28" i="13" s="1"/>
  <c r="G27" i="13"/>
  <c r="E27" i="13"/>
  <c r="F27" i="13" s="1"/>
  <c r="G26" i="13"/>
  <c r="E26" i="13"/>
  <c r="F26" i="13" s="1"/>
  <c r="G25" i="13"/>
  <c r="E25" i="13"/>
  <c r="F25" i="13" s="1"/>
  <c r="G24" i="13"/>
  <c r="E24" i="13"/>
  <c r="F24" i="13" s="1"/>
  <c r="G23" i="13"/>
  <c r="E23" i="13"/>
  <c r="F23" i="13" s="1"/>
  <c r="G22" i="13"/>
  <c r="E22" i="13"/>
  <c r="F22" i="13" s="1"/>
  <c r="G21" i="13"/>
  <c r="E21" i="13"/>
  <c r="F21" i="13" s="1"/>
  <c r="G20" i="13"/>
  <c r="F20" i="13"/>
  <c r="E20" i="13"/>
  <c r="G19" i="13"/>
  <c r="E19" i="13"/>
  <c r="F19" i="13" s="1"/>
  <c r="G18" i="13"/>
  <c r="E18" i="13"/>
  <c r="F18" i="13" s="1"/>
  <c r="G17" i="13"/>
  <c r="E17" i="13"/>
  <c r="F17" i="13" s="1"/>
  <c r="G16" i="13"/>
  <c r="E16" i="13"/>
  <c r="F16" i="13" s="1"/>
  <c r="G15" i="13"/>
  <c r="E15" i="13"/>
  <c r="F15" i="13" s="1"/>
  <c r="G14" i="13"/>
  <c r="F14" i="13"/>
  <c r="E14" i="13"/>
  <c r="G13" i="13"/>
  <c r="E13" i="13"/>
  <c r="F13" i="13" s="1"/>
  <c r="G12" i="13"/>
  <c r="E12" i="13"/>
  <c r="F12" i="13" s="1"/>
  <c r="G11" i="13"/>
  <c r="E11" i="13"/>
  <c r="F11" i="13" s="1"/>
  <c r="G10" i="13"/>
  <c r="E10" i="13"/>
  <c r="F10" i="13" s="1"/>
  <c r="G9" i="13"/>
  <c r="E9" i="13"/>
  <c r="F9" i="13" s="1"/>
  <c r="G8" i="13"/>
  <c r="E8" i="13"/>
  <c r="F8" i="13" s="1"/>
  <c r="G7" i="13"/>
  <c r="E7" i="13"/>
  <c r="F7" i="13" s="1"/>
  <c r="G6" i="13"/>
  <c r="E6" i="13"/>
  <c r="F6" i="13" s="1"/>
  <c r="G5" i="13"/>
  <c r="E5" i="13"/>
  <c r="F5" i="13" s="1"/>
  <c r="G4" i="13"/>
  <c r="F4" i="13"/>
  <c r="E4" i="13"/>
  <c r="G3" i="13"/>
  <c r="E3" i="13"/>
  <c r="F3" i="13" s="1"/>
  <c r="G2" i="13"/>
  <c r="E2" i="13"/>
  <c r="F2" i="13" s="1"/>
  <c r="G31" i="12"/>
  <c r="E31" i="12"/>
  <c r="F31" i="12" s="1"/>
  <c r="G30" i="12"/>
  <c r="E30" i="12"/>
  <c r="F30" i="12" s="1"/>
  <c r="G29" i="12"/>
  <c r="E29" i="12"/>
  <c r="F29" i="12" s="1"/>
  <c r="G28" i="12"/>
  <c r="E28" i="12"/>
  <c r="F28" i="12" s="1"/>
  <c r="G27" i="12"/>
  <c r="E27" i="12"/>
  <c r="F27" i="12" s="1"/>
  <c r="G26" i="12"/>
  <c r="E26" i="12"/>
  <c r="F26" i="12" s="1"/>
  <c r="G25" i="12"/>
  <c r="E25" i="12"/>
  <c r="F25" i="12" s="1"/>
  <c r="G24" i="12"/>
  <c r="E24" i="12"/>
  <c r="F24" i="12" s="1"/>
  <c r="G23" i="12"/>
  <c r="E23" i="12"/>
  <c r="F23" i="12" s="1"/>
  <c r="G22" i="12"/>
  <c r="E22" i="12"/>
  <c r="F22" i="12" s="1"/>
  <c r="G21" i="12"/>
  <c r="E21" i="12"/>
  <c r="F21" i="12" s="1"/>
  <c r="G20" i="12"/>
  <c r="E20" i="12"/>
  <c r="F20" i="12" s="1"/>
  <c r="G19" i="12"/>
  <c r="E19" i="12"/>
  <c r="F19" i="12" s="1"/>
  <c r="G18" i="12"/>
  <c r="E18" i="12"/>
  <c r="F18" i="12" s="1"/>
  <c r="G17" i="12"/>
  <c r="E17" i="12"/>
  <c r="F17" i="12" s="1"/>
  <c r="G16" i="12"/>
  <c r="E16" i="12"/>
  <c r="F16" i="12" s="1"/>
  <c r="G15" i="12"/>
  <c r="E15" i="12"/>
  <c r="F15" i="12" s="1"/>
  <c r="G14" i="12"/>
  <c r="F14" i="12"/>
  <c r="E14" i="12"/>
  <c r="G13" i="12"/>
  <c r="E13" i="12"/>
  <c r="F13" i="12" s="1"/>
  <c r="G12" i="12"/>
  <c r="E12" i="12"/>
  <c r="F12" i="12" s="1"/>
  <c r="G11" i="12"/>
  <c r="E11" i="12"/>
  <c r="F11" i="12" s="1"/>
  <c r="G10" i="12"/>
  <c r="E10" i="12"/>
  <c r="F10" i="12" s="1"/>
  <c r="G9" i="12"/>
  <c r="E9" i="12"/>
  <c r="F9" i="12" s="1"/>
  <c r="G8" i="12"/>
  <c r="E8" i="12"/>
  <c r="F8" i="12" s="1"/>
  <c r="G7" i="12"/>
  <c r="E7" i="12"/>
  <c r="F7" i="12" s="1"/>
  <c r="G6" i="12"/>
  <c r="E6" i="12"/>
  <c r="F6" i="12" s="1"/>
  <c r="G5" i="12"/>
  <c r="E5" i="12"/>
  <c r="F5" i="12" s="1"/>
  <c r="G4" i="12"/>
  <c r="E4" i="12"/>
  <c r="F4" i="12" s="1"/>
  <c r="G3" i="12"/>
  <c r="E3" i="12"/>
  <c r="F3" i="12" s="1"/>
  <c r="G2" i="12"/>
  <c r="E2" i="12"/>
  <c r="F2" i="12" s="1"/>
  <c r="G31" i="11"/>
  <c r="E31" i="11"/>
  <c r="F31" i="11" s="1"/>
  <c r="G30" i="11"/>
  <c r="E30" i="11"/>
  <c r="F30" i="11" s="1"/>
  <c r="G29" i="11"/>
  <c r="E29" i="11"/>
  <c r="F29" i="11" s="1"/>
  <c r="G28" i="11"/>
  <c r="E28" i="11"/>
  <c r="F28" i="11" s="1"/>
  <c r="G27" i="11"/>
  <c r="E27" i="11"/>
  <c r="F27" i="11" s="1"/>
  <c r="G26" i="11"/>
  <c r="E26" i="11"/>
  <c r="F26" i="11" s="1"/>
  <c r="G25" i="11"/>
  <c r="E25" i="11"/>
  <c r="F25" i="11" s="1"/>
  <c r="G24" i="11"/>
  <c r="E24" i="11"/>
  <c r="F24" i="11" s="1"/>
  <c r="G23" i="11"/>
  <c r="E23" i="11"/>
  <c r="F23" i="11" s="1"/>
  <c r="G22" i="11"/>
  <c r="E22" i="11"/>
  <c r="F22" i="11" s="1"/>
  <c r="G21" i="11"/>
  <c r="E21" i="11"/>
  <c r="F21" i="11" s="1"/>
  <c r="G20" i="11"/>
  <c r="E20" i="11"/>
  <c r="F20" i="11" s="1"/>
  <c r="G19" i="11"/>
  <c r="E19" i="11"/>
  <c r="F19" i="11" s="1"/>
  <c r="G18" i="11"/>
  <c r="E18" i="11"/>
  <c r="F18" i="11" s="1"/>
  <c r="G17" i="11"/>
  <c r="E17" i="11"/>
  <c r="F17" i="11" s="1"/>
  <c r="G16" i="11"/>
  <c r="E16" i="11"/>
  <c r="F16" i="11" s="1"/>
  <c r="G15" i="11"/>
  <c r="E15" i="11"/>
  <c r="F15" i="11" s="1"/>
  <c r="G14" i="11"/>
  <c r="E14" i="11"/>
  <c r="F14" i="11" s="1"/>
  <c r="G13" i="11"/>
  <c r="E13" i="11"/>
  <c r="F13" i="11" s="1"/>
  <c r="G12" i="11"/>
  <c r="E12" i="11"/>
  <c r="F12" i="11" s="1"/>
  <c r="G11" i="11"/>
  <c r="E11" i="11"/>
  <c r="F11" i="11" s="1"/>
  <c r="G10" i="11"/>
  <c r="E10" i="11"/>
  <c r="F10" i="11" s="1"/>
  <c r="G9" i="11"/>
  <c r="F9" i="11"/>
  <c r="E9" i="11"/>
  <c r="G8" i="11"/>
  <c r="E8" i="11"/>
  <c r="F8" i="11" s="1"/>
  <c r="G7" i="11"/>
  <c r="E7" i="11"/>
  <c r="F7" i="11" s="1"/>
  <c r="G6" i="11"/>
  <c r="E6" i="11"/>
  <c r="F6" i="11" s="1"/>
  <c r="G5" i="11"/>
  <c r="E5" i="11"/>
  <c r="F5" i="11" s="1"/>
  <c r="G4" i="11"/>
  <c r="E4" i="11"/>
  <c r="F4" i="11" s="1"/>
  <c r="G3" i="11"/>
  <c r="E3" i="11"/>
  <c r="F3" i="11" s="1"/>
  <c r="G2" i="11"/>
  <c r="E2" i="11"/>
  <c r="F2" i="11" s="1"/>
  <c r="G31" i="10"/>
  <c r="E31" i="10"/>
  <c r="F31" i="10" s="1"/>
  <c r="G30" i="10"/>
  <c r="E30" i="10"/>
  <c r="F30" i="10" s="1"/>
  <c r="G29" i="10"/>
  <c r="E29" i="10"/>
  <c r="F29" i="10" s="1"/>
  <c r="G28" i="10"/>
  <c r="E28" i="10"/>
  <c r="F28" i="10" s="1"/>
  <c r="G27" i="10"/>
  <c r="F27" i="10"/>
  <c r="E27" i="10"/>
  <c r="G26" i="10"/>
  <c r="E26" i="10"/>
  <c r="F26" i="10" s="1"/>
  <c r="G25" i="10"/>
  <c r="E25" i="10"/>
  <c r="F25" i="10" s="1"/>
  <c r="G24" i="10"/>
  <c r="E24" i="10"/>
  <c r="F24" i="10" s="1"/>
  <c r="G23" i="10"/>
  <c r="E23" i="10"/>
  <c r="F23" i="10" s="1"/>
  <c r="G22" i="10"/>
  <c r="F22" i="10"/>
  <c r="E22" i="10"/>
  <c r="G21" i="10"/>
  <c r="E21" i="10"/>
  <c r="F21" i="10" s="1"/>
  <c r="G20" i="10"/>
  <c r="E20" i="10"/>
  <c r="F20" i="10" s="1"/>
  <c r="G19" i="10"/>
  <c r="E19" i="10"/>
  <c r="F19" i="10" s="1"/>
  <c r="G18" i="10"/>
  <c r="E18" i="10"/>
  <c r="F18" i="10" s="1"/>
  <c r="G17" i="10"/>
  <c r="E17" i="10"/>
  <c r="F17" i="10" s="1"/>
  <c r="G16" i="10"/>
  <c r="E16" i="10"/>
  <c r="F16" i="10" s="1"/>
  <c r="G15" i="10"/>
  <c r="E15" i="10"/>
  <c r="F15" i="10" s="1"/>
  <c r="G14" i="10"/>
  <c r="F14" i="10"/>
  <c r="E14" i="10"/>
  <c r="G13" i="10"/>
  <c r="E13" i="10"/>
  <c r="F13" i="10" s="1"/>
  <c r="G12" i="10"/>
  <c r="F12" i="10"/>
  <c r="E12" i="10"/>
  <c r="G11" i="10"/>
  <c r="E11" i="10"/>
  <c r="F11" i="10" s="1"/>
  <c r="G10" i="10"/>
  <c r="E10" i="10"/>
  <c r="F10" i="10" s="1"/>
  <c r="G9" i="10"/>
  <c r="E9" i="10"/>
  <c r="F9" i="10" s="1"/>
  <c r="G8" i="10"/>
  <c r="E8" i="10"/>
  <c r="F8" i="10" s="1"/>
  <c r="G7" i="10"/>
  <c r="E7" i="10"/>
  <c r="F7" i="10" s="1"/>
  <c r="G6" i="10"/>
  <c r="E6" i="10"/>
  <c r="F6" i="10" s="1"/>
  <c r="G5" i="10"/>
  <c r="F5" i="10"/>
  <c r="E5" i="10"/>
  <c r="G4" i="10"/>
  <c r="E4" i="10"/>
  <c r="F4" i="10" s="1"/>
  <c r="G3" i="10"/>
  <c r="F3" i="10"/>
  <c r="E3" i="10"/>
  <c r="G2" i="10"/>
  <c r="E2" i="10"/>
  <c r="F2" i="10" s="1"/>
  <c r="G31" i="9"/>
  <c r="E31" i="9"/>
  <c r="F31" i="9" s="1"/>
  <c r="G30" i="9"/>
  <c r="E30" i="9"/>
  <c r="F30" i="9" s="1"/>
  <c r="G29" i="9"/>
  <c r="E29" i="9"/>
  <c r="F29" i="9" s="1"/>
  <c r="G28" i="9"/>
  <c r="E28" i="9"/>
  <c r="F28" i="9" s="1"/>
  <c r="G27" i="9"/>
  <c r="E27" i="9"/>
  <c r="F27" i="9" s="1"/>
  <c r="G26" i="9"/>
  <c r="F26" i="9"/>
  <c r="E26" i="9"/>
  <c r="G25" i="9"/>
  <c r="E25" i="9"/>
  <c r="F25" i="9" s="1"/>
  <c r="G24" i="9"/>
  <c r="E24" i="9"/>
  <c r="F24" i="9" s="1"/>
  <c r="G23" i="9"/>
  <c r="E23" i="9"/>
  <c r="F23" i="9" s="1"/>
  <c r="G22" i="9"/>
  <c r="E22" i="9"/>
  <c r="F22" i="9" s="1"/>
  <c r="G21" i="9"/>
  <c r="E21" i="9"/>
  <c r="F21" i="9" s="1"/>
  <c r="G20" i="9"/>
  <c r="E20" i="9"/>
  <c r="F20" i="9" s="1"/>
  <c r="G19" i="9"/>
  <c r="E19" i="9"/>
  <c r="F19" i="9" s="1"/>
  <c r="G18" i="9"/>
  <c r="E18" i="9"/>
  <c r="F18" i="9" s="1"/>
  <c r="G17" i="9"/>
  <c r="E17" i="9"/>
  <c r="F17" i="9" s="1"/>
  <c r="G16" i="9"/>
  <c r="E16" i="9"/>
  <c r="F16" i="9" s="1"/>
  <c r="G15" i="9"/>
  <c r="E15" i="9"/>
  <c r="F15" i="9" s="1"/>
  <c r="G14" i="9"/>
  <c r="E14" i="9"/>
  <c r="F14" i="9" s="1"/>
  <c r="G13" i="9"/>
  <c r="E13" i="9"/>
  <c r="F13" i="9" s="1"/>
  <c r="G12" i="9"/>
  <c r="E12" i="9"/>
  <c r="F12" i="9" s="1"/>
  <c r="G11" i="9"/>
  <c r="E11" i="9"/>
  <c r="F11" i="9" s="1"/>
  <c r="G10" i="9"/>
  <c r="E10" i="9"/>
  <c r="F10" i="9" s="1"/>
  <c r="G9" i="9"/>
  <c r="E9" i="9"/>
  <c r="F9" i="9" s="1"/>
  <c r="G8" i="9"/>
  <c r="E8" i="9"/>
  <c r="F8" i="9" s="1"/>
  <c r="G7" i="9"/>
  <c r="E7" i="9"/>
  <c r="F7" i="9" s="1"/>
  <c r="G6" i="9"/>
  <c r="E6" i="9"/>
  <c r="F6" i="9" s="1"/>
  <c r="G5" i="9"/>
  <c r="E5" i="9"/>
  <c r="F5" i="9" s="1"/>
  <c r="G4" i="9"/>
  <c r="E4" i="9"/>
  <c r="F4" i="9" s="1"/>
  <c r="G3" i="9"/>
  <c r="E3" i="9"/>
  <c r="F3" i="9" s="1"/>
  <c r="G2" i="9"/>
  <c r="E2" i="9"/>
  <c r="F2" i="9" s="1"/>
  <c r="G31" i="8"/>
  <c r="E31" i="8"/>
  <c r="F31" i="8" s="1"/>
  <c r="G30" i="8"/>
  <c r="F30" i="8"/>
  <c r="E30" i="8"/>
  <c r="G29" i="8"/>
  <c r="E29" i="8"/>
  <c r="F29" i="8" s="1"/>
  <c r="G28" i="8"/>
  <c r="E28" i="8"/>
  <c r="F28" i="8" s="1"/>
  <c r="G27" i="8"/>
  <c r="E27" i="8"/>
  <c r="F27" i="8" s="1"/>
  <c r="G26" i="8"/>
  <c r="E26" i="8"/>
  <c r="F26" i="8" s="1"/>
  <c r="G25" i="8"/>
  <c r="E25" i="8"/>
  <c r="F25" i="8" s="1"/>
  <c r="G24" i="8"/>
  <c r="E24" i="8"/>
  <c r="F24" i="8" s="1"/>
  <c r="G23" i="8"/>
  <c r="E23" i="8"/>
  <c r="F23" i="8" s="1"/>
  <c r="G22" i="8"/>
  <c r="E22" i="8"/>
  <c r="F22" i="8" s="1"/>
  <c r="G21" i="8"/>
  <c r="E21" i="8"/>
  <c r="F21" i="8" s="1"/>
  <c r="G20" i="8"/>
  <c r="E20" i="8"/>
  <c r="F20" i="8" s="1"/>
  <c r="G19" i="8"/>
  <c r="E19" i="8"/>
  <c r="F19" i="8" s="1"/>
  <c r="G18" i="8"/>
  <c r="E18" i="8"/>
  <c r="F18" i="8" s="1"/>
  <c r="G17" i="8"/>
  <c r="E17" i="8"/>
  <c r="F17" i="8" s="1"/>
  <c r="G16" i="8"/>
  <c r="E16" i="8"/>
  <c r="F16" i="8" s="1"/>
  <c r="G15" i="8"/>
  <c r="E15" i="8"/>
  <c r="F15" i="8" s="1"/>
  <c r="G14" i="8"/>
  <c r="F14" i="8"/>
  <c r="E14" i="8"/>
  <c r="G13" i="8"/>
  <c r="E13" i="8"/>
  <c r="F13" i="8" s="1"/>
  <c r="G12" i="8"/>
  <c r="E12" i="8"/>
  <c r="F12" i="8" s="1"/>
  <c r="G11" i="8"/>
  <c r="E11" i="8"/>
  <c r="F11" i="8" s="1"/>
  <c r="G10" i="8"/>
  <c r="E10" i="8"/>
  <c r="F10" i="8" s="1"/>
  <c r="G9" i="8"/>
  <c r="E9" i="8"/>
  <c r="F9" i="8" s="1"/>
  <c r="G8" i="8"/>
  <c r="E8" i="8"/>
  <c r="F8" i="8" s="1"/>
  <c r="G7" i="8"/>
  <c r="E7" i="8"/>
  <c r="F7" i="8" s="1"/>
  <c r="G6" i="8"/>
  <c r="E6" i="8"/>
  <c r="F6" i="8" s="1"/>
  <c r="G5" i="8"/>
  <c r="E5" i="8"/>
  <c r="F5" i="8" s="1"/>
  <c r="G4" i="8"/>
  <c r="E4" i="8"/>
  <c r="F4" i="8" s="1"/>
  <c r="G3" i="8"/>
  <c r="E3" i="8"/>
  <c r="F3" i="8" s="1"/>
  <c r="G2" i="8"/>
  <c r="E2" i="8"/>
  <c r="F2" i="8" s="1"/>
  <c r="G31" i="7"/>
  <c r="E31" i="7"/>
  <c r="F31" i="7" s="1"/>
  <c r="G30" i="7"/>
  <c r="E30" i="7"/>
  <c r="F30" i="7" s="1"/>
  <c r="G29" i="7"/>
  <c r="E29" i="7"/>
  <c r="F29" i="7" s="1"/>
  <c r="G28" i="7"/>
  <c r="E28" i="7"/>
  <c r="F28" i="7" s="1"/>
  <c r="G27" i="7"/>
  <c r="F27" i="7"/>
  <c r="E27" i="7"/>
  <c r="G26" i="7"/>
  <c r="E26" i="7"/>
  <c r="F26" i="7" s="1"/>
  <c r="G25" i="7"/>
  <c r="F25" i="7"/>
  <c r="E25" i="7"/>
  <c r="G24" i="7"/>
  <c r="E24" i="7"/>
  <c r="F24" i="7" s="1"/>
  <c r="G23" i="7"/>
  <c r="F23" i="7"/>
  <c r="E23" i="7"/>
  <c r="G22" i="7"/>
  <c r="E22" i="7"/>
  <c r="F22" i="7" s="1"/>
  <c r="G21" i="7"/>
  <c r="E21" i="7"/>
  <c r="F21" i="7" s="1"/>
  <c r="G20" i="7"/>
  <c r="E20" i="7"/>
  <c r="F20" i="7" s="1"/>
  <c r="G19" i="7"/>
  <c r="E19" i="7"/>
  <c r="F19" i="7" s="1"/>
  <c r="G18" i="7"/>
  <c r="E18" i="7"/>
  <c r="F18" i="7" s="1"/>
  <c r="G17" i="7"/>
  <c r="E17" i="7"/>
  <c r="F17" i="7" s="1"/>
  <c r="G16" i="7"/>
  <c r="E16" i="7"/>
  <c r="F16" i="7" s="1"/>
  <c r="G15" i="7"/>
  <c r="F15" i="7"/>
  <c r="E15" i="7"/>
  <c r="G14" i="7"/>
  <c r="E14" i="7"/>
  <c r="F14" i="7" s="1"/>
  <c r="G13" i="7"/>
  <c r="E13" i="7"/>
  <c r="F13" i="7" s="1"/>
  <c r="G12" i="7"/>
  <c r="E12" i="7"/>
  <c r="F12" i="7" s="1"/>
  <c r="G11" i="7"/>
  <c r="E11" i="7"/>
  <c r="F11" i="7" s="1"/>
  <c r="G10" i="7"/>
  <c r="E10" i="7"/>
  <c r="F10" i="7" s="1"/>
  <c r="G9" i="7"/>
  <c r="E9" i="7"/>
  <c r="F9" i="7" s="1"/>
  <c r="G8" i="7"/>
  <c r="E8" i="7"/>
  <c r="F8" i="7" s="1"/>
  <c r="G7" i="7"/>
  <c r="E7" i="7"/>
  <c r="F7" i="7" s="1"/>
  <c r="G6" i="7"/>
  <c r="E6" i="7"/>
  <c r="F6" i="7" s="1"/>
  <c r="G5" i="7"/>
  <c r="E5" i="7"/>
  <c r="F5" i="7" s="1"/>
  <c r="G4" i="7"/>
  <c r="E4" i="7"/>
  <c r="F4" i="7" s="1"/>
  <c r="G3" i="7"/>
  <c r="E3" i="7"/>
  <c r="F3" i="7" s="1"/>
  <c r="G2" i="7"/>
  <c r="E2" i="7"/>
  <c r="F2" i="7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Q27" i="5"/>
  <c r="P27" i="5"/>
  <c r="O6" i="5"/>
  <c r="P6" i="5"/>
  <c r="R6" i="5"/>
  <c r="S6" i="5"/>
  <c r="T6" i="5"/>
  <c r="U6" i="5"/>
  <c r="V6" i="5"/>
  <c r="W6" i="5"/>
  <c r="X6" i="5"/>
  <c r="N6" i="5"/>
  <c r="O5" i="5"/>
  <c r="P5" i="5"/>
  <c r="Q5" i="5"/>
  <c r="Q6" i="5" s="1"/>
  <c r="P11" i="5" s="1" a="1"/>
  <c r="P11" i="5" s="1"/>
  <c r="R5" i="5"/>
  <c r="S5" i="5"/>
  <c r="T5" i="5"/>
  <c r="U5" i="5"/>
  <c r="V5" i="5"/>
  <c r="W5" i="5"/>
  <c r="X5" i="5"/>
  <c r="N5" i="5"/>
  <c r="G11" i="4"/>
  <c r="H11" i="4"/>
  <c r="G7" i="4"/>
  <c r="H7" i="4"/>
  <c r="F11" i="4"/>
  <c r="F7" i="4"/>
  <c r="G13" i="4"/>
  <c r="H13" i="4"/>
  <c r="G12" i="4"/>
  <c r="H12" i="4"/>
  <c r="G9" i="4"/>
  <c r="H9" i="4"/>
  <c r="H10" i="4"/>
  <c r="G10" i="4"/>
  <c r="G8" i="4"/>
  <c r="H8" i="4"/>
  <c r="G6" i="4"/>
  <c r="H6" i="4"/>
  <c r="F9" i="4"/>
  <c r="F12" i="4"/>
  <c r="F13" i="4"/>
  <c r="F10" i="4"/>
  <c r="F8" i="4"/>
  <c r="F6" i="4"/>
  <c r="H88" i="2" a="1"/>
  <c r="H88" i="2" s="1"/>
  <c r="C89" i="2"/>
  <c r="D89" i="2"/>
  <c r="E89" i="2"/>
  <c r="F89" i="2"/>
  <c r="C93" i="2"/>
  <c r="D93" i="2"/>
  <c r="E93" i="2"/>
  <c r="F93" i="2"/>
  <c r="B93" i="2"/>
  <c r="B89" i="2"/>
  <c r="O4" i="3"/>
  <c r="P4" i="3"/>
  <c r="Q4" i="3"/>
  <c r="R4" i="3"/>
  <c r="N4" i="3"/>
  <c r="O3" i="3"/>
  <c r="P3" i="3"/>
  <c r="Q3" i="3"/>
  <c r="R3" i="3"/>
  <c r="N3" i="3"/>
  <c r="C96" i="2"/>
  <c r="D96" i="2"/>
  <c r="E96" i="2"/>
  <c r="F96" i="2"/>
  <c r="B96" i="2"/>
  <c r="C94" i="2"/>
  <c r="D94" i="2"/>
  <c r="E94" i="2"/>
  <c r="F94" i="2"/>
  <c r="B94" i="2"/>
  <c r="C92" i="2"/>
  <c r="D92" i="2"/>
  <c r="D98" i="2" s="1"/>
  <c r="E92" i="2"/>
  <c r="E98" i="2" s="1"/>
  <c r="F92" i="2"/>
  <c r="B92" i="2"/>
  <c r="C91" i="2"/>
  <c r="D91" i="2"/>
  <c r="E91" i="2"/>
  <c r="F91" i="2"/>
  <c r="C90" i="2"/>
  <c r="C97" i="2" s="1"/>
  <c r="D90" i="2"/>
  <c r="D97" i="2" s="1"/>
  <c r="E90" i="2"/>
  <c r="E97" i="2" s="1"/>
  <c r="F90" i="2"/>
  <c r="B91" i="2"/>
  <c r="C88" i="2"/>
  <c r="D88" i="2"/>
  <c r="E88" i="2"/>
  <c r="F88" i="2"/>
  <c r="B90" i="2"/>
  <c r="B88" i="2"/>
  <c r="J4" i="2"/>
  <c r="K4" i="2"/>
  <c r="I4" i="2"/>
  <c r="H4" i="2"/>
  <c r="J3" i="2"/>
  <c r="K3" i="2"/>
  <c r="I3" i="2"/>
  <c r="H3" i="2"/>
  <c r="I94" i="1"/>
  <c r="J94" i="1"/>
  <c r="K94" i="1"/>
  <c r="L94" i="1"/>
  <c r="I93" i="1"/>
  <c r="J93" i="1"/>
  <c r="K93" i="1"/>
  <c r="L93" i="1"/>
  <c r="H94" i="1"/>
  <c r="H93" i="1"/>
  <c r="I92" i="1"/>
  <c r="J92" i="1"/>
  <c r="K92" i="1"/>
  <c r="L92" i="1"/>
  <c r="H92" i="1"/>
  <c r="I91" i="1"/>
  <c r="J91" i="1"/>
  <c r="K91" i="1"/>
  <c r="L91" i="1"/>
  <c r="M91" i="1"/>
  <c r="N91" i="1"/>
  <c r="O91" i="1"/>
  <c r="P91" i="1"/>
  <c r="Q91" i="1"/>
  <c r="C91" i="1"/>
  <c r="D91" i="1"/>
  <c r="E91" i="1"/>
  <c r="F91" i="1"/>
  <c r="G91" i="1"/>
  <c r="H91" i="1"/>
  <c r="I90" i="1"/>
  <c r="J90" i="1"/>
  <c r="K90" i="1"/>
  <c r="L90" i="1"/>
  <c r="M90" i="1"/>
  <c r="N90" i="1"/>
  <c r="O90" i="1"/>
  <c r="P90" i="1"/>
  <c r="Q90" i="1"/>
  <c r="C90" i="1"/>
  <c r="D90" i="1"/>
  <c r="E90" i="1"/>
  <c r="F90" i="1"/>
  <c r="G90" i="1"/>
  <c r="I89" i="1"/>
  <c r="J89" i="1"/>
  <c r="K89" i="1"/>
  <c r="L89" i="1"/>
  <c r="M89" i="1"/>
  <c r="N89" i="1"/>
  <c r="O89" i="1"/>
  <c r="P89" i="1"/>
  <c r="Q89" i="1"/>
  <c r="C89" i="1"/>
  <c r="D89" i="1"/>
  <c r="E89" i="1"/>
  <c r="F89" i="1"/>
  <c r="G89" i="1"/>
  <c r="H90" i="1"/>
  <c r="H89" i="1"/>
  <c r="I88" i="1"/>
  <c r="J88" i="1"/>
  <c r="K88" i="1"/>
  <c r="L88" i="1"/>
  <c r="M88" i="1"/>
  <c r="N88" i="1"/>
  <c r="O88" i="1"/>
  <c r="P88" i="1"/>
  <c r="Q88" i="1"/>
  <c r="C88" i="1"/>
  <c r="D88" i="1"/>
  <c r="E88" i="1"/>
  <c r="F88" i="1"/>
  <c r="G88" i="1"/>
  <c r="H88" i="1"/>
  <c r="C98" i="2" l="1"/>
  <c r="F97" i="2"/>
  <c r="F98" i="2"/>
  <c r="B104" i="2"/>
  <c r="B98" i="2"/>
  <c r="B97" i="2"/>
  <c r="E102" i="2"/>
  <c r="D101" i="2"/>
  <c r="D104" i="2"/>
  <c r="F103" i="2"/>
  <c r="E103" i="2"/>
  <c r="C101" i="2"/>
  <c r="D103" i="2"/>
  <c r="C103" i="2"/>
  <c r="F102" i="2"/>
  <c r="B102" i="2"/>
  <c r="C102" i="2"/>
  <c r="E104" i="2"/>
  <c r="F101" i="2"/>
  <c r="C104" i="2"/>
  <c r="B101" i="2"/>
  <c r="F104" i="2"/>
  <c r="E101" i="2"/>
  <c r="B103" i="2"/>
  <c r="D10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<sst xmlns="http://schemas.openxmlformats.org/spreadsheetml/2006/main" count="354" uniqueCount="75">
  <si>
    <t>target</t>
    <phoneticPr fontId="3" type="noConversion"/>
  </si>
  <si>
    <t>73SC35</t>
    <phoneticPr fontId="3" type="noConversion"/>
  </si>
  <si>
    <t xml:space="preserve">              Top Zone</t>
    <phoneticPr fontId="3" type="noConversion"/>
  </si>
  <si>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3" type="noConversion"/>
  </si>
  <si>
    <t xml:space="preserve">                  Bottom Zone</t>
    <phoneticPr fontId="3" type="noConversion"/>
  </si>
  <si>
    <t>up</t>
    <phoneticPr fontId="3" type="noConversion"/>
  </si>
  <si>
    <t>middle</t>
    <phoneticPr fontId="3" type="noConversion"/>
  </si>
  <si>
    <t>down</t>
    <phoneticPr fontId="3" type="noConversion"/>
  </si>
  <si>
    <t>left</t>
    <phoneticPr fontId="3" type="noConversion"/>
  </si>
  <si>
    <t>right</t>
    <phoneticPr fontId="3" type="noConversion"/>
  </si>
  <si>
    <t>Thickness</t>
    <phoneticPr fontId="3" type="noConversion"/>
  </si>
  <si>
    <r>
      <t xml:space="preserve"> </t>
    </r>
    <r>
      <rPr>
        <sz val="12"/>
        <color theme="1"/>
        <rFont val="新細明體"/>
        <family val="2"/>
        <charset val="136"/>
        <scheme val="minor"/>
      </rPr>
      <t>程</t>
    </r>
    <r>
      <rPr>
        <sz val="12"/>
        <rFont val="Times New Roman"/>
        <family val="1"/>
      </rPr>
      <t xml:space="preserve">   </t>
    </r>
    <r>
      <rPr>
        <sz val="12"/>
        <color theme="1"/>
        <rFont val="新細明體"/>
        <family val="2"/>
        <charset val="136"/>
        <scheme val="minor"/>
      </rPr>
      <t>式</t>
    </r>
    <r>
      <rPr>
        <sz val="12"/>
        <rFont val="Times New Roman"/>
        <family val="1"/>
      </rPr>
      <t xml:space="preserve">
Recipe</t>
    </r>
    <phoneticPr fontId="3" type="noConversion"/>
  </si>
  <si>
    <t>sample mean</t>
    <phoneticPr fontId="2" type="noConversion"/>
  </si>
  <si>
    <t>median</t>
    <phoneticPr fontId="2" type="noConversion"/>
  </si>
  <si>
    <t>extreme mean</t>
    <phoneticPr fontId="2" type="noConversion"/>
  </si>
  <si>
    <t>trimmed mean</t>
    <phoneticPr fontId="2" type="noConversion"/>
  </si>
  <si>
    <t>sample standard deviation</t>
    <phoneticPr fontId="2" type="noConversion"/>
  </si>
  <si>
    <t>sample range</t>
    <phoneticPr fontId="2" type="noConversion"/>
  </si>
  <si>
    <t>IQR</t>
    <phoneticPr fontId="2" type="noConversion"/>
  </si>
  <si>
    <t>IQR(Q3-Q1)</t>
    <phoneticPr fontId="2" type="noConversion"/>
  </si>
  <si>
    <t>center zone</t>
    <phoneticPr fontId="2" type="noConversion"/>
  </si>
  <si>
    <t>up</t>
    <phoneticPr fontId="2" type="noConversion"/>
  </si>
  <si>
    <t>middle</t>
    <phoneticPr fontId="2" type="noConversion"/>
  </si>
  <si>
    <t>down</t>
    <phoneticPr fontId="2" type="noConversion"/>
  </si>
  <si>
    <t>left</t>
    <phoneticPr fontId="2" type="noConversion"/>
  </si>
  <si>
    <t>right</t>
    <phoneticPr fontId="2" type="noConversion"/>
  </si>
  <si>
    <t>middle/up</t>
    <phoneticPr fontId="2" type="noConversion"/>
  </si>
  <si>
    <t>sample covariance</t>
    <phoneticPr fontId="2" type="noConversion"/>
  </si>
  <si>
    <t>middle/down</t>
    <phoneticPr fontId="2" type="noConversion"/>
  </si>
  <si>
    <t>middle/left</t>
    <phoneticPr fontId="2" type="noConversion"/>
  </si>
  <si>
    <t>middle/right</t>
    <phoneticPr fontId="2" type="noConversion"/>
  </si>
  <si>
    <t>min</t>
    <phoneticPr fontId="2" type="noConversion"/>
  </si>
  <si>
    <t>Q1</t>
    <phoneticPr fontId="2" type="noConversion"/>
  </si>
  <si>
    <t>Q3</t>
    <phoneticPr fontId="2" type="noConversion"/>
  </si>
  <si>
    <t>max</t>
    <phoneticPr fontId="2" type="noConversion"/>
  </si>
  <si>
    <t>Q1-min</t>
    <phoneticPr fontId="2" type="noConversion"/>
  </si>
  <si>
    <t>median-Q1</t>
    <phoneticPr fontId="2" type="noConversion"/>
  </si>
  <si>
    <t>Q3-median</t>
    <phoneticPr fontId="2" type="noConversion"/>
  </si>
  <si>
    <t>max-Q3</t>
    <phoneticPr fontId="2" type="noConversion"/>
  </si>
  <si>
    <t>Low f</t>
    <phoneticPr fontId="2" type="noConversion"/>
  </si>
  <si>
    <t>Upper f</t>
    <phoneticPr fontId="2" type="noConversion"/>
  </si>
  <si>
    <t>correlation coefficients</t>
    <phoneticPr fontId="2" type="noConversion"/>
  </si>
  <si>
    <t>lower fence</t>
    <phoneticPr fontId="2" type="noConversion"/>
  </si>
  <si>
    <t>upper fence</t>
    <phoneticPr fontId="2" type="noConversion"/>
  </si>
  <si>
    <t>1~425</t>
    <phoneticPr fontId="2" type="noConversion"/>
  </si>
  <si>
    <t>Top Zone</t>
    <phoneticPr fontId="2" type="noConversion"/>
  </si>
  <si>
    <t>Center Zone</t>
    <phoneticPr fontId="2" type="noConversion"/>
  </si>
  <si>
    <t>Bottom Zone</t>
    <phoneticPr fontId="2" type="noConversion"/>
  </si>
  <si>
    <t>maximum</t>
    <phoneticPr fontId="2" type="noConversion"/>
  </si>
  <si>
    <t>minimum</t>
    <phoneticPr fontId="2" type="noConversion"/>
  </si>
  <si>
    <t>LQR</t>
    <phoneticPr fontId="2" type="noConversion"/>
  </si>
  <si>
    <t>Keelung</t>
    <phoneticPr fontId="3" type="noConversion"/>
  </si>
  <si>
    <t>Hualien</t>
    <phoneticPr fontId="3" type="noConversion"/>
  </si>
  <si>
    <t>Miaoli</t>
    <phoneticPr fontId="3" type="noConversion"/>
  </si>
  <si>
    <t>Hsinchu</t>
    <phoneticPr fontId="3" type="noConversion"/>
  </si>
  <si>
    <t>Yilan</t>
    <phoneticPr fontId="3" type="noConversion"/>
  </si>
  <si>
    <t>Kaohsiung</t>
    <phoneticPr fontId="3" type="noConversion"/>
  </si>
  <si>
    <t>Tainan</t>
    <phoneticPr fontId="3" type="noConversion"/>
  </si>
  <si>
    <t>Taichung</t>
    <phoneticPr fontId="3" type="noConversion"/>
  </si>
  <si>
    <t>Taoyuan</t>
    <phoneticPr fontId="3" type="noConversion"/>
  </si>
  <si>
    <t>Taipei</t>
    <phoneticPr fontId="3" type="noConversion"/>
  </si>
  <si>
    <t>New Taipei</t>
    <phoneticPr fontId="3" type="noConversion"/>
  </si>
  <si>
    <t>Number of Deaths</t>
    <phoneticPr fontId="3" type="noConversion"/>
  </si>
  <si>
    <t>period</t>
    <phoneticPr fontId="3" type="noConversion"/>
  </si>
  <si>
    <t>Accident Death</t>
    <phoneticPr fontId="3" type="noConversion"/>
  </si>
  <si>
    <t>n=135</t>
    <phoneticPr fontId="2" type="noConversion"/>
  </si>
  <si>
    <t>estimated λ</t>
    <phoneticPr fontId="3" type="noConversion"/>
  </si>
  <si>
    <t>standard error</t>
    <phoneticPr fontId="3" type="noConversion"/>
  </si>
  <si>
    <t>numbers</t>
    <phoneticPr fontId="2" type="noConversion"/>
  </si>
  <si>
    <t>samples number</t>
    <phoneticPr fontId="2" type="noConversion"/>
  </si>
  <si>
    <t>poisson distribution</t>
    <phoneticPr fontId="2" type="noConversion"/>
  </si>
  <si>
    <r>
      <t xml:space="preserve">estimated </t>
    </r>
    <r>
      <rPr>
        <sz val="10"/>
        <rFont val="Tahoma"/>
        <family val="1"/>
        <charset val="161"/>
      </rPr>
      <t>λ</t>
    </r>
    <phoneticPr fontId="2" type="noConversion"/>
  </si>
  <si>
    <t>samples numberfrequency (number/n)</t>
    <phoneticPr fontId="2" type="noConversion"/>
  </si>
  <si>
    <t>samples number frequency (number/n)</t>
    <phoneticPr fontId="2" type="noConversion"/>
  </si>
  <si>
    <t>death numbers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</si>
</sst>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12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Times New Roman"/>
      <family val="2"/>
    </font>
    <font>
      <sz val="12"/>
      <color rgb="FF9C0006"/>
      <name val="新細明體"/>
      <family val="2"/>
      <charset val="136"/>
      <scheme val="minor"/>
    </font>
    <font>
      <sz val="10"/>
      <name val="Tahoma"/>
      <family val="2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4"/>
      <name val="微軟正黑體"/>
      <family val="2"/>
      <charset val="136"/>
    </font>
    <font>
      <sz val="10"/>
      <name val="微軟正黑體"/>
      <family val="1"/>
      <charset val="136"/>
    </font>
    <font>
      <sz val="10"/>
      <name val="Tahoma"/>
      <family val="1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2F6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/>
    <xf numFmtId="0" fontId="1" fillId="0" borderId="4" xfId="0" applyFont="1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0" xfId="0" applyFont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5" fillId="2" borderId="0" xfId="1" applyBorder="1" applyAlignment="1"/>
    <xf numFmtId="0" fontId="1" fillId="0" borderId="0" xfId="0" applyFont="1" applyBorder="1" applyAlignment="1">
      <alignment wrapText="1"/>
    </xf>
    <xf numFmtId="0" fontId="0" fillId="0" borderId="4" xfId="0" applyBorder="1" applyAlignment="1"/>
    <xf numFmtId="0" fontId="1" fillId="0" borderId="1" xfId="0" applyFont="1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6" fillId="0" borderId="0" xfId="2"/>
    <xf numFmtId="0" fontId="7" fillId="0" borderId="0" xfId="2" applyFont="1"/>
    <xf numFmtId="176" fontId="7" fillId="0" borderId="0" xfId="2" applyNumberFormat="1" applyFont="1"/>
    <xf numFmtId="0" fontId="7" fillId="0" borderId="3" xfId="2" applyFont="1" applyBorder="1" applyAlignment="1">
      <alignment horizontal="right" vertical="top"/>
    </xf>
    <xf numFmtId="176" fontId="7" fillId="0" borderId="3" xfId="2" applyNumberFormat="1" applyFont="1" applyBorder="1" applyAlignment="1">
      <alignment vertical="top"/>
    </xf>
    <xf numFmtId="17" fontId="7" fillId="0" borderId="6" xfId="2" applyNumberFormat="1" applyFont="1" applyBorder="1" applyAlignment="1">
      <alignment vertical="top"/>
    </xf>
    <xf numFmtId="0" fontId="8" fillId="3" borderId="3" xfId="2" applyFont="1" applyFill="1" applyBorder="1" applyAlignment="1">
      <alignment horizontal="center" vertical="top" wrapText="1"/>
    </xf>
    <xf numFmtId="0" fontId="7" fillId="3" borderId="6" xfId="2" applyFont="1" applyFill="1" applyBorder="1" applyAlignment="1">
      <alignment horizontal="center" vertical="top"/>
    </xf>
    <xf numFmtId="0" fontId="8" fillId="3" borderId="7" xfId="2" applyFont="1" applyFill="1" applyBorder="1" applyAlignment="1">
      <alignment horizontal="center" vertical="top" wrapText="1"/>
    </xf>
    <xf numFmtId="0" fontId="7" fillId="3" borderId="8" xfId="2" applyFont="1" applyFill="1" applyBorder="1" applyAlignment="1">
      <alignment horizontal="center" vertical="top"/>
    </xf>
    <xf numFmtId="0" fontId="6" fillId="0" borderId="0" xfId="2" applyAlignment="1">
      <alignment horizontal="right"/>
    </xf>
    <xf numFmtId="0" fontId="6" fillId="0" borderId="0" xfId="2" applyAlignment="1">
      <alignment horizontal="center"/>
    </xf>
    <xf numFmtId="0" fontId="9" fillId="0" borderId="0" xfId="2" applyFont="1" applyAlignment="1">
      <alignment horizontal="center"/>
    </xf>
    <xf numFmtId="0" fontId="6" fillId="0" borderId="0" xfId="2" applyAlignment="1">
      <alignment horizontal="center"/>
    </xf>
    <xf numFmtId="0" fontId="8" fillId="3" borderId="0" xfId="2" applyFont="1" applyFill="1" applyBorder="1" applyAlignment="1">
      <alignment horizontal="center" vertical="top" wrapText="1"/>
    </xf>
    <xf numFmtId="176" fontId="7" fillId="0" borderId="0" xfId="2" applyNumberFormat="1" applyFont="1" applyBorder="1" applyAlignment="1">
      <alignment vertical="top"/>
    </xf>
    <xf numFmtId="0" fontId="7" fillId="0" borderId="0" xfId="2" applyFont="1" applyBorder="1" applyAlignment="1">
      <alignment horizontal="right" vertical="top"/>
    </xf>
    <xf numFmtId="176" fontId="10" fillId="0" borderId="0" xfId="2" applyNumberFormat="1" applyFont="1" applyBorder="1" applyAlignment="1">
      <alignment vertical="top"/>
    </xf>
  </cellXfs>
  <cellStyles count="3">
    <cellStyle name="一般" xfId="0" builtinId="0"/>
    <cellStyle name="一般 2" xfId="2" xr:uid="{994A28D6-A06E-441F-936E-337D4E67E637}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middle/up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'1-2'!$C$3:$C$87</c:f>
              <c:numCache>
                <c:formatCode>General</c:formatCode>
                <c:ptCount val="85"/>
                <c:pt idx="0">
                  <c:v>352</c:v>
                </c:pt>
                <c:pt idx="1">
                  <c:v>353</c:v>
                </c:pt>
                <c:pt idx="2">
                  <c:v>352</c:v>
                </c:pt>
                <c:pt idx="3">
                  <c:v>356</c:v>
                </c:pt>
                <c:pt idx="4">
                  <c:v>352</c:v>
                </c:pt>
                <c:pt idx="5">
                  <c:v>352</c:v>
                </c:pt>
                <c:pt idx="6">
                  <c:v>354</c:v>
                </c:pt>
                <c:pt idx="7">
                  <c:v>352</c:v>
                </c:pt>
                <c:pt idx="8">
                  <c:v>354</c:v>
                </c:pt>
                <c:pt idx="9">
                  <c:v>353</c:v>
                </c:pt>
                <c:pt idx="10">
                  <c:v>352</c:v>
                </c:pt>
                <c:pt idx="11">
                  <c:v>352</c:v>
                </c:pt>
                <c:pt idx="12">
                  <c:v>352</c:v>
                </c:pt>
                <c:pt idx="13">
                  <c:v>352</c:v>
                </c:pt>
                <c:pt idx="14">
                  <c:v>353</c:v>
                </c:pt>
                <c:pt idx="15">
                  <c:v>351</c:v>
                </c:pt>
                <c:pt idx="16">
                  <c:v>352</c:v>
                </c:pt>
                <c:pt idx="17">
                  <c:v>339</c:v>
                </c:pt>
                <c:pt idx="18">
                  <c:v>344</c:v>
                </c:pt>
                <c:pt idx="19">
                  <c:v>343</c:v>
                </c:pt>
                <c:pt idx="20">
                  <c:v>345</c:v>
                </c:pt>
                <c:pt idx="21">
                  <c:v>346</c:v>
                </c:pt>
                <c:pt idx="22">
                  <c:v>350</c:v>
                </c:pt>
                <c:pt idx="23">
                  <c:v>350</c:v>
                </c:pt>
                <c:pt idx="24">
                  <c:v>348</c:v>
                </c:pt>
                <c:pt idx="25">
                  <c:v>344</c:v>
                </c:pt>
                <c:pt idx="26">
                  <c:v>337</c:v>
                </c:pt>
                <c:pt idx="27">
                  <c:v>344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349</c:v>
                </c:pt>
                <c:pt idx="32">
                  <c:v>350</c:v>
                </c:pt>
                <c:pt idx="33">
                  <c:v>348</c:v>
                </c:pt>
                <c:pt idx="34">
                  <c:v>349</c:v>
                </c:pt>
                <c:pt idx="35">
                  <c:v>350</c:v>
                </c:pt>
                <c:pt idx="36">
                  <c:v>344</c:v>
                </c:pt>
                <c:pt idx="37">
                  <c:v>351</c:v>
                </c:pt>
                <c:pt idx="38">
                  <c:v>342</c:v>
                </c:pt>
                <c:pt idx="39">
                  <c:v>349</c:v>
                </c:pt>
                <c:pt idx="40">
                  <c:v>348</c:v>
                </c:pt>
                <c:pt idx="41">
                  <c:v>349</c:v>
                </c:pt>
                <c:pt idx="42">
                  <c:v>348</c:v>
                </c:pt>
                <c:pt idx="43">
                  <c:v>349</c:v>
                </c:pt>
                <c:pt idx="44">
                  <c:v>340</c:v>
                </c:pt>
                <c:pt idx="45">
                  <c:v>350</c:v>
                </c:pt>
                <c:pt idx="46">
                  <c:v>350</c:v>
                </c:pt>
                <c:pt idx="47">
                  <c:v>343</c:v>
                </c:pt>
                <c:pt idx="48">
                  <c:v>344</c:v>
                </c:pt>
                <c:pt idx="49">
                  <c:v>350</c:v>
                </c:pt>
                <c:pt idx="50">
                  <c:v>350</c:v>
                </c:pt>
                <c:pt idx="51">
                  <c:v>354</c:v>
                </c:pt>
                <c:pt idx="52">
                  <c:v>349</c:v>
                </c:pt>
                <c:pt idx="53">
                  <c:v>351</c:v>
                </c:pt>
                <c:pt idx="54">
                  <c:v>350</c:v>
                </c:pt>
                <c:pt idx="55">
                  <c:v>346</c:v>
                </c:pt>
                <c:pt idx="56">
                  <c:v>346</c:v>
                </c:pt>
                <c:pt idx="57">
                  <c:v>345</c:v>
                </c:pt>
                <c:pt idx="58">
                  <c:v>348</c:v>
                </c:pt>
                <c:pt idx="59">
                  <c:v>348</c:v>
                </c:pt>
                <c:pt idx="60">
                  <c:v>350</c:v>
                </c:pt>
                <c:pt idx="61">
                  <c:v>350</c:v>
                </c:pt>
                <c:pt idx="62">
                  <c:v>347</c:v>
                </c:pt>
                <c:pt idx="63">
                  <c:v>349</c:v>
                </c:pt>
                <c:pt idx="64">
                  <c:v>351</c:v>
                </c:pt>
                <c:pt idx="65">
                  <c:v>348</c:v>
                </c:pt>
                <c:pt idx="66">
                  <c:v>349</c:v>
                </c:pt>
                <c:pt idx="67">
                  <c:v>348</c:v>
                </c:pt>
                <c:pt idx="68">
                  <c:v>347</c:v>
                </c:pt>
                <c:pt idx="69">
                  <c:v>347</c:v>
                </c:pt>
                <c:pt idx="70">
                  <c:v>349</c:v>
                </c:pt>
                <c:pt idx="71">
                  <c:v>338</c:v>
                </c:pt>
                <c:pt idx="72">
                  <c:v>348</c:v>
                </c:pt>
                <c:pt idx="73">
                  <c:v>348</c:v>
                </c:pt>
                <c:pt idx="74">
                  <c:v>346</c:v>
                </c:pt>
                <c:pt idx="75">
                  <c:v>348</c:v>
                </c:pt>
                <c:pt idx="76">
                  <c:v>347</c:v>
                </c:pt>
                <c:pt idx="77">
                  <c:v>349</c:v>
                </c:pt>
                <c:pt idx="78">
                  <c:v>350</c:v>
                </c:pt>
                <c:pt idx="79">
                  <c:v>350</c:v>
                </c:pt>
                <c:pt idx="80">
                  <c:v>348</c:v>
                </c:pt>
                <c:pt idx="81">
                  <c:v>349</c:v>
                </c:pt>
                <c:pt idx="82">
                  <c:v>347</c:v>
                </c:pt>
                <c:pt idx="83">
                  <c:v>351</c:v>
                </c:pt>
                <c:pt idx="84">
                  <c:v>348</c:v>
                </c:pt>
              </c:numCache>
            </c:numRef>
          </c:xVal>
          <c:yVal>
            <c:numRef>
              <c:f>'1-2'!$B$3:$B$87</c:f>
              <c:numCache>
                <c:formatCode>General</c:formatCode>
                <c:ptCount val="85"/>
                <c:pt idx="0">
                  <c:v>352</c:v>
                </c:pt>
                <c:pt idx="1">
                  <c:v>354</c:v>
                </c:pt>
                <c:pt idx="2">
                  <c:v>352</c:v>
                </c:pt>
                <c:pt idx="3">
                  <c:v>355</c:v>
                </c:pt>
                <c:pt idx="4">
                  <c:v>351</c:v>
                </c:pt>
                <c:pt idx="5">
                  <c:v>350</c:v>
                </c:pt>
                <c:pt idx="6">
                  <c:v>354</c:v>
                </c:pt>
                <c:pt idx="7">
                  <c:v>352</c:v>
                </c:pt>
                <c:pt idx="8">
                  <c:v>354</c:v>
                </c:pt>
                <c:pt idx="9">
                  <c:v>352</c:v>
                </c:pt>
                <c:pt idx="10">
                  <c:v>353</c:v>
                </c:pt>
                <c:pt idx="11">
                  <c:v>351</c:v>
                </c:pt>
                <c:pt idx="12">
                  <c:v>352</c:v>
                </c:pt>
                <c:pt idx="13">
                  <c:v>352</c:v>
                </c:pt>
                <c:pt idx="14">
                  <c:v>352</c:v>
                </c:pt>
                <c:pt idx="15">
                  <c:v>351</c:v>
                </c:pt>
                <c:pt idx="16">
                  <c:v>352</c:v>
                </c:pt>
                <c:pt idx="17">
                  <c:v>338</c:v>
                </c:pt>
                <c:pt idx="18">
                  <c:v>346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</c:v>
                </c:pt>
                <c:pt idx="24">
                  <c:v>348</c:v>
                </c:pt>
                <c:pt idx="25">
                  <c:v>344</c:v>
                </c:pt>
                <c:pt idx="26">
                  <c:v>337</c:v>
                </c:pt>
                <c:pt idx="27">
                  <c:v>344</c:v>
                </c:pt>
                <c:pt idx="28">
                  <c:v>345</c:v>
                </c:pt>
                <c:pt idx="29">
                  <c:v>344</c:v>
                </c:pt>
                <c:pt idx="30">
                  <c:v>345</c:v>
                </c:pt>
                <c:pt idx="31">
                  <c:v>349</c:v>
                </c:pt>
                <c:pt idx="32">
                  <c:v>349</c:v>
                </c:pt>
                <c:pt idx="33">
                  <c:v>348</c:v>
                </c:pt>
                <c:pt idx="34">
                  <c:v>348</c:v>
                </c:pt>
                <c:pt idx="35">
                  <c:v>354</c:v>
                </c:pt>
                <c:pt idx="36">
                  <c:v>346</c:v>
                </c:pt>
                <c:pt idx="37">
                  <c:v>350</c:v>
                </c:pt>
                <c:pt idx="38">
                  <c:v>342</c:v>
                </c:pt>
                <c:pt idx="39">
                  <c:v>349</c:v>
                </c:pt>
                <c:pt idx="40">
                  <c:v>349</c:v>
                </c:pt>
                <c:pt idx="41">
                  <c:v>349</c:v>
                </c:pt>
                <c:pt idx="42">
                  <c:v>348</c:v>
                </c:pt>
                <c:pt idx="43">
                  <c:v>349</c:v>
                </c:pt>
                <c:pt idx="44">
                  <c:v>339</c:v>
                </c:pt>
                <c:pt idx="45">
                  <c:v>350</c:v>
                </c:pt>
                <c:pt idx="46">
                  <c:v>349</c:v>
                </c:pt>
                <c:pt idx="47">
                  <c:v>343</c:v>
                </c:pt>
                <c:pt idx="48">
                  <c:v>342</c:v>
                </c:pt>
                <c:pt idx="49">
                  <c:v>350</c:v>
                </c:pt>
                <c:pt idx="50">
                  <c:v>350</c:v>
                </c:pt>
                <c:pt idx="51">
                  <c:v>355</c:v>
                </c:pt>
                <c:pt idx="52">
                  <c:v>349</c:v>
                </c:pt>
                <c:pt idx="53">
                  <c:v>351</c:v>
                </c:pt>
                <c:pt idx="54">
                  <c:v>350</c:v>
                </c:pt>
                <c:pt idx="55">
                  <c:v>345</c:v>
                </c:pt>
                <c:pt idx="56">
                  <c:v>345</c:v>
                </c:pt>
                <c:pt idx="57">
                  <c:v>348</c:v>
                </c:pt>
                <c:pt idx="58">
                  <c:v>348</c:v>
                </c:pt>
                <c:pt idx="59">
                  <c:v>352</c:v>
                </c:pt>
                <c:pt idx="60">
                  <c:v>350</c:v>
                </c:pt>
                <c:pt idx="61">
                  <c:v>350</c:v>
                </c:pt>
                <c:pt idx="62">
                  <c:v>348</c:v>
                </c:pt>
                <c:pt idx="63">
                  <c:v>348</c:v>
                </c:pt>
                <c:pt idx="64">
                  <c:v>351</c:v>
                </c:pt>
                <c:pt idx="65">
                  <c:v>347</c:v>
                </c:pt>
                <c:pt idx="66">
                  <c:v>349</c:v>
                </c:pt>
                <c:pt idx="67">
                  <c:v>347</c:v>
                </c:pt>
                <c:pt idx="68">
                  <c:v>347</c:v>
                </c:pt>
                <c:pt idx="69">
                  <c:v>347</c:v>
                </c:pt>
                <c:pt idx="70">
                  <c:v>349</c:v>
                </c:pt>
                <c:pt idx="71">
                  <c:v>338</c:v>
                </c:pt>
                <c:pt idx="72">
                  <c:v>348</c:v>
                </c:pt>
                <c:pt idx="73">
                  <c:v>348</c:v>
                </c:pt>
                <c:pt idx="74">
                  <c:v>346</c:v>
                </c:pt>
                <c:pt idx="75">
                  <c:v>348</c:v>
                </c:pt>
                <c:pt idx="76">
                  <c:v>346</c:v>
                </c:pt>
                <c:pt idx="77">
                  <c:v>350</c:v>
                </c:pt>
                <c:pt idx="78">
                  <c:v>350</c:v>
                </c:pt>
                <c:pt idx="79">
                  <c:v>350</c:v>
                </c:pt>
                <c:pt idx="80">
                  <c:v>348</c:v>
                </c:pt>
                <c:pt idx="81">
                  <c:v>350</c:v>
                </c:pt>
                <c:pt idx="82">
                  <c:v>345</c:v>
                </c:pt>
                <c:pt idx="83">
                  <c:v>351</c:v>
                </c:pt>
                <c:pt idx="84">
                  <c:v>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20D-441F-B41B-1B9BDBE0F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263535"/>
        <c:axId val="104947887"/>
      </c:scatterChart>
      <c:valAx>
        <c:axId val="70626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up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947887"/>
        <c:crosses val="autoZero"/>
        <c:crossBetween val="midCat"/>
      </c:valAx>
      <c:valAx>
        <c:axId val="10494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middle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626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middle/down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middle/down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'1-2'!$C$3:$C$87</c:f>
              <c:numCache>
                <c:formatCode>General</c:formatCode>
                <c:ptCount val="85"/>
                <c:pt idx="0">
                  <c:v>352</c:v>
                </c:pt>
                <c:pt idx="1">
                  <c:v>353</c:v>
                </c:pt>
                <c:pt idx="2">
                  <c:v>352</c:v>
                </c:pt>
                <c:pt idx="3">
                  <c:v>356</c:v>
                </c:pt>
                <c:pt idx="4">
                  <c:v>352</c:v>
                </c:pt>
                <c:pt idx="5">
                  <c:v>352</c:v>
                </c:pt>
                <c:pt idx="6">
                  <c:v>354</c:v>
                </c:pt>
                <c:pt idx="7">
                  <c:v>352</c:v>
                </c:pt>
                <c:pt idx="8">
                  <c:v>354</c:v>
                </c:pt>
                <c:pt idx="9">
                  <c:v>353</c:v>
                </c:pt>
                <c:pt idx="10">
                  <c:v>352</c:v>
                </c:pt>
                <c:pt idx="11">
                  <c:v>352</c:v>
                </c:pt>
                <c:pt idx="12">
                  <c:v>352</c:v>
                </c:pt>
                <c:pt idx="13">
                  <c:v>352</c:v>
                </c:pt>
                <c:pt idx="14">
                  <c:v>353</c:v>
                </c:pt>
                <c:pt idx="15">
                  <c:v>351</c:v>
                </c:pt>
                <c:pt idx="16">
                  <c:v>352</c:v>
                </c:pt>
                <c:pt idx="17">
                  <c:v>339</c:v>
                </c:pt>
                <c:pt idx="18">
                  <c:v>344</c:v>
                </c:pt>
                <c:pt idx="19">
                  <c:v>343</c:v>
                </c:pt>
                <c:pt idx="20">
                  <c:v>345</c:v>
                </c:pt>
                <c:pt idx="21">
                  <c:v>346</c:v>
                </c:pt>
                <c:pt idx="22">
                  <c:v>350</c:v>
                </c:pt>
                <c:pt idx="23">
                  <c:v>350</c:v>
                </c:pt>
                <c:pt idx="24">
                  <c:v>348</c:v>
                </c:pt>
                <c:pt idx="25">
                  <c:v>344</c:v>
                </c:pt>
                <c:pt idx="26">
                  <c:v>337</c:v>
                </c:pt>
                <c:pt idx="27">
                  <c:v>344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349</c:v>
                </c:pt>
                <c:pt idx="32">
                  <c:v>350</c:v>
                </c:pt>
                <c:pt idx="33">
                  <c:v>348</c:v>
                </c:pt>
                <c:pt idx="34">
                  <c:v>349</c:v>
                </c:pt>
                <c:pt idx="35">
                  <c:v>350</c:v>
                </c:pt>
                <c:pt idx="36">
                  <c:v>344</c:v>
                </c:pt>
                <c:pt idx="37">
                  <c:v>351</c:v>
                </c:pt>
                <c:pt idx="38">
                  <c:v>342</c:v>
                </c:pt>
                <c:pt idx="39">
                  <c:v>349</c:v>
                </c:pt>
                <c:pt idx="40">
                  <c:v>348</c:v>
                </c:pt>
                <c:pt idx="41">
                  <c:v>349</c:v>
                </c:pt>
                <c:pt idx="42">
                  <c:v>348</c:v>
                </c:pt>
                <c:pt idx="43">
                  <c:v>349</c:v>
                </c:pt>
                <c:pt idx="44">
                  <c:v>340</c:v>
                </c:pt>
                <c:pt idx="45">
                  <c:v>350</c:v>
                </c:pt>
                <c:pt idx="46">
                  <c:v>350</c:v>
                </c:pt>
                <c:pt idx="47">
                  <c:v>343</c:v>
                </c:pt>
                <c:pt idx="48">
                  <c:v>344</c:v>
                </c:pt>
                <c:pt idx="49">
                  <c:v>350</c:v>
                </c:pt>
                <c:pt idx="50">
                  <c:v>350</c:v>
                </c:pt>
                <c:pt idx="51">
                  <c:v>354</c:v>
                </c:pt>
                <c:pt idx="52">
                  <c:v>349</c:v>
                </c:pt>
                <c:pt idx="53">
                  <c:v>351</c:v>
                </c:pt>
                <c:pt idx="54">
                  <c:v>350</c:v>
                </c:pt>
                <c:pt idx="55">
                  <c:v>346</c:v>
                </c:pt>
                <c:pt idx="56">
                  <c:v>346</c:v>
                </c:pt>
                <c:pt idx="57">
                  <c:v>345</c:v>
                </c:pt>
                <c:pt idx="58">
                  <c:v>348</c:v>
                </c:pt>
                <c:pt idx="59">
                  <c:v>348</c:v>
                </c:pt>
                <c:pt idx="60">
                  <c:v>350</c:v>
                </c:pt>
                <c:pt idx="61">
                  <c:v>350</c:v>
                </c:pt>
                <c:pt idx="62">
                  <c:v>347</c:v>
                </c:pt>
                <c:pt idx="63">
                  <c:v>349</c:v>
                </c:pt>
                <c:pt idx="64">
                  <c:v>351</c:v>
                </c:pt>
                <c:pt idx="65">
                  <c:v>348</c:v>
                </c:pt>
                <c:pt idx="66">
                  <c:v>349</c:v>
                </c:pt>
                <c:pt idx="67">
                  <c:v>348</c:v>
                </c:pt>
                <c:pt idx="68">
                  <c:v>347</c:v>
                </c:pt>
                <c:pt idx="69">
                  <c:v>347</c:v>
                </c:pt>
                <c:pt idx="70">
                  <c:v>349</c:v>
                </c:pt>
                <c:pt idx="71">
                  <c:v>338</c:v>
                </c:pt>
                <c:pt idx="72">
                  <c:v>348</c:v>
                </c:pt>
                <c:pt idx="73">
                  <c:v>348</c:v>
                </c:pt>
                <c:pt idx="74">
                  <c:v>346</c:v>
                </c:pt>
                <c:pt idx="75">
                  <c:v>348</c:v>
                </c:pt>
                <c:pt idx="76">
                  <c:v>347</c:v>
                </c:pt>
                <c:pt idx="77">
                  <c:v>349</c:v>
                </c:pt>
                <c:pt idx="78">
                  <c:v>350</c:v>
                </c:pt>
                <c:pt idx="79">
                  <c:v>350</c:v>
                </c:pt>
                <c:pt idx="80">
                  <c:v>348</c:v>
                </c:pt>
                <c:pt idx="81">
                  <c:v>349</c:v>
                </c:pt>
                <c:pt idx="82">
                  <c:v>347</c:v>
                </c:pt>
                <c:pt idx="83">
                  <c:v>351</c:v>
                </c:pt>
                <c:pt idx="84">
                  <c:v>348</c:v>
                </c:pt>
              </c:numCache>
            </c:numRef>
          </c:xVal>
          <c:yVal>
            <c:numRef>
              <c:f>'1-2'!$D$3:$D$87</c:f>
              <c:numCache>
                <c:formatCode>General</c:formatCode>
                <c:ptCount val="85"/>
                <c:pt idx="0">
                  <c:v>353</c:v>
                </c:pt>
                <c:pt idx="1">
                  <c:v>354</c:v>
                </c:pt>
                <c:pt idx="2">
                  <c:v>352</c:v>
                </c:pt>
                <c:pt idx="3">
                  <c:v>355</c:v>
                </c:pt>
                <c:pt idx="4">
                  <c:v>351</c:v>
                </c:pt>
                <c:pt idx="5">
                  <c:v>350</c:v>
                </c:pt>
                <c:pt idx="6">
                  <c:v>354</c:v>
                </c:pt>
                <c:pt idx="7">
                  <c:v>352</c:v>
                </c:pt>
                <c:pt idx="8">
                  <c:v>353</c:v>
                </c:pt>
                <c:pt idx="9">
                  <c:v>353</c:v>
                </c:pt>
                <c:pt idx="10">
                  <c:v>353</c:v>
                </c:pt>
                <c:pt idx="11">
                  <c:v>352</c:v>
                </c:pt>
                <c:pt idx="12">
                  <c:v>351</c:v>
                </c:pt>
                <c:pt idx="13">
                  <c:v>350</c:v>
                </c:pt>
                <c:pt idx="14">
                  <c:v>353</c:v>
                </c:pt>
                <c:pt idx="15">
                  <c:v>350</c:v>
                </c:pt>
                <c:pt idx="16">
                  <c:v>352</c:v>
                </c:pt>
                <c:pt idx="17">
                  <c:v>338</c:v>
                </c:pt>
                <c:pt idx="18">
                  <c:v>345</c:v>
                </c:pt>
                <c:pt idx="19">
                  <c:v>343</c:v>
                </c:pt>
                <c:pt idx="20">
                  <c:v>344</c:v>
                </c:pt>
                <c:pt idx="21">
                  <c:v>345</c:v>
                </c:pt>
                <c:pt idx="22">
                  <c:v>346</c:v>
                </c:pt>
                <c:pt idx="23">
                  <c:v>346</c:v>
                </c:pt>
                <c:pt idx="24">
                  <c:v>346</c:v>
                </c:pt>
                <c:pt idx="25">
                  <c:v>345</c:v>
                </c:pt>
                <c:pt idx="26">
                  <c:v>338</c:v>
                </c:pt>
                <c:pt idx="27">
                  <c:v>345</c:v>
                </c:pt>
                <c:pt idx="28">
                  <c:v>346</c:v>
                </c:pt>
                <c:pt idx="29">
                  <c:v>345</c:v>
                </c:pt>
                <c:pt idx="30">
                  <c:v>345</c:v>
                </c:pt>
                <c:pt idx="31">
                  <c:v>348</c:v>
                </c:pt>
                <c:pt idx="32">
                  <c:v>348</c:v>
                </c:pt>
                <c:pt idx="33">
                  <c:v>348</c:v>
                </c:pt>
                <c:pt idx="34">
                  <c:v>348</c:v>
                </c:pt>
                <c:pt idx="35">
                  <c:v>360</c:v>
                </c:pt>
                <c:pt idx="36">
                  <c:v>344</c:v>
                </c:pt>
                <c:pt idx="37">
                  <c:v>351</c:v>
                </c:pt>
                <c:pt idx="38">
                  <c:v>343</c:v>
                </c:pt>
                <c:pt idx="39">
                  <c:v>349</c:v>
                </c:pt>
                <c:pt idx="40">
                  <c:v>348</c:v>
                </c:pt>
                <c:pt idx="41">
                  <c:v>347</c:v>
                </c:pt>
                <c:pt idx="42">
                  <c:v>347</c:v>
                </c:pt>
                <c:pt idx="43">
                  <c:v>349</c:v>
                </c:pt>
                <c:pt idx="44">
                  <c:v>341</c:v>
                </c:pt>
                <c:pt idx="45">
                  <c:v>348</c:v>
                </c:pt>
                <c:pt idx="46">
                  <c:v>349</c:v>
                </c:pt>
                <c:pt idx="47">
                  <c:v>343</c:v>
                </c:pt>
                <c:pt idx="48">
                  <c:v>345</c:v>
                </c:pt>
                <c:pt idx="49">
                  <c:v>349</c:v>
                </c:pt>
                <c:pt idx="50">
                  <c:v>349</c:v>
                </c:pt>
                <c:pt idx="51">
                  <c:v>355</c:v>
                </c:pt>
                <c:pt idx="52">
                  <c:v>350</c:v>
                </c:pt>
                <c:pt idx="53">
                  <c:v>350</c:v>
                </c:pt>
                <c:pt idx="54">
                  <c:v>350</c:v>
                </c:pt>
                <c:pt idx="55">
                  <c:v>355</c:v>
                </c:pt>
                <c:pt idx="56">
                  <c:v>354</c:v>
                </c:pt>
                <c:pt idx="57">
                  <c:v>348</c:v>
                </c:pt>
                <c:pt idx="58">
                  <c:v>348</c:v>
                </c:pt>
                <c:pt idx="59">
                  <c:v>349</c:v>
                </c:pt>
                <c:pt idx="60">
                  <c:v>348</c:v>
                </c:pt>
                <c:pt idx="61">
                  <c:v>348</c:v>
                </c:pt>
                <c:pt idx="62">
                  <c:v>346</c:v>
                </c:pt>
                <c:pt idx="63">
                  <c:v>348</c:v>
                </c:pt>
                <c:pt idx="64">
                  <c:v>350</c:v>
                </c:pt>
                <c:pt idx="65">
                  <c:v>349</c:v>
                </c:pt>
                <c:pt idx="66">
                  <c:v>348</c:v>
                </c:pt>
                <c:pt idx="67">
                  <c:v>348</c:v>
                </c:pt>
                <c:pt idx="68">
                  <c:v>347</c:v>
                </c:pt>
                <c:pt idx="69">
                  <c:v>345</c:v>
                </c:pt>
                <c:pt idx="70">
                  <c:v>349</c:v>
                </c:pt>
                <c:pt idx="71">
                  <c:v>340</c:v>
                </c:pt>
                <c:pt idx="72">
                  <c:v>348</c:v>
                </c:pt>
                <c:pt idx="73">
                  <c:v>348</c:v>
                </c:pt>
                <c:pt idx="74">
                  <c:v>347</c:v>
                </c:pt>
                <c:pt idx="75">
                  <c:v>347</c:v>
                </c:pt>
                <c:pt idx="76">
                  <c:v>347</c:v>
                </c:pt>
                <c:pt idx="77">
                  <c:v>349</c:v>
                </c:pt>
                <c:pt idx="78">
                  <c:v>350</c:v>
                </c:pt>
                <c:pt idx="79">
                  <c:v>349</c:v>
                </c:pt>
                <c:pt idx="80">
                  <c:v>348</c:v>
                </c:pt>
                <c:pt idx="81">
                  <c:v>349</c:v>
                </c:pt>
                <c:pt idx="82">
                  <c:v>346</c:v>
                </c:pt>
                <c:pt idx="83">
                  <c:v>350</c:v>
                </c:pt>
                <c:pt idx="84">
                  <c:v>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F0-40BB-9BEF-6B6A172B2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263535"/>
        <c:axId val="104947887"/>
      </c:scatterChart>
      <c:valAx>
        <c:axId val="70626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middle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947887"/>
        <c:crosses val="autoZero"/>
        <c:crossBetween val="midCat"/>
      </c:valAx>
      <c:valAx>
        <c:axId val="10494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down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626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middle/left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'1-2'!$C$3:$C$87</c:f>
              <c:numCache>
                <c:formatCode>General</c:formatCode>
                <c:ptCount val="85"/>
                <c:pt idx="0">
                  <c:v>352</c:v>
                </c:pt>
                <c:pt idx="1">
                  <c:v>353</c:v>
                </c:pt>
                <c:pt idx="2">
                  <c:v>352</c:v>
                </c:pt>
                <c:pt idx="3">
                  <c:v>356</c:v>
                </c:pt>
                <c:pt idx="4">
                  <c:v>352</c:v>
                </c:pt>
                <c:pt idx="5">
                  <c:v>352</c:v>
                </c:pt>
                <c:pt idx="6">
                  <c:v>354</c:v>
                </c:pt>
                <c:pt idx="7">
                  <c:v>352</c:v>
                </c:pt>
                <c:pt idx="8">
                  <c:v>354</c:v>
                </c:pt>
                <c:pt idx="9">
                  <c:v>353</c:v>
                </c:pt>
                <c:pt idx="10">
                  <c:v>352</c:v>
                </c:pt>
                <c:pt idx="11">
                  <c:v>352</c:v>
                </c:pt>
                <c:pt idx="12">
                  <c:v>352</c:v>
                </c:pt>
                <c:pt idx="13">
                  <c:v>352</c:v>
                </c:pt>
                <c:pt idx="14">
                  <c:v>353</c:v>
                </c:pt>
                <c:pt idx="15">
                  <c:v>351</c:v>
                </c:pt>
                <c:pt idx="16">
                  <c:v>352</c:v>
                </c:pt>
                <c:pt idx="17">
                  <c:v>339</c:v>
                </c:pt>
                <c:pt idx="18">
                  <c:v>344</c:v>
                </c:pt>
                <c:pt idx="19">
                  <c:v>343</c:v>
                </c:pt>
                <c:pt idx="20">
                  <c:v>345</c:v>
                </c:pt>
                <c:pt idx="21">
                  <c:v>346</c:v>
                </c:pt>
                <c:pt idx="22">
                  <c:v>350</c:v>
                </c:pt>
                <c:pt idx="23">
                  <c:v>350</c:v>
                </c:pt>
                <c:pt idx="24">
                  <c:v>348</c:v>
                </c:pt>
                <c:pt idx="25">
                  <c:v>344</c:v>
                </c:pt>
                <c:pt idx="26">
                  <c:v>337</c:v>
                </c:pt>
                <c:pt idx="27">
                  <c:v>344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349</c:v>
                </c:pt>
                <c:pt idx="32">
                  <c:v>350</c:v>
                </c:pt>
                <c:pt idx="33">
                  <c:v>348</c:v>
                </c:pt>
                <c:pt idx="34">
                  <c:v>349</c:v>
                </c:pt>
                <c:pt idx="35">
                  <c:v>350</c:v>
                </c:pt>
                <c:pt idx="36">
                  <c:v>344</c:v>
                </c:pt>
                <c:pt idx="37">
                  <c:v>351</c:v>
                </c:pt>
                <c:pt idx="38">
                  <c:v>342</c:v>
                </c:pt>
                <c:pt idx="39">
                  <c:v>349</c:v>
                </c:pt>
                <c:pt idx="40">
                  <c:v>348</c:v>
                </c:pt>
                <c:pt idx="41">
                  <c:v>349</c:v>
                </c:pt>
                <c:pt idx="42">
                  <c:v>348</c:v>
                </c:pt>
                <c:pt idx="43">
                  <c:v>349</c:v>
                </c:pt>
                <c:pt idx="44">
                  <c:v>340</c:v>
                </c:pt>
                <c:pt idx="45">
                  <c:v>350</c:v>
                </c:pt>
                <c:pt idx="46">
                  <c:v>350</c:v>
                </c:pt>
                <c:pt idx="47">
                  <c:v>343</c:v>
                </c:pt>
                <c:pt idx="48">
                  <c:v>344</c:v>
                </c:pt>
                <c:pt idx="49">
                  <c:v>350</c:v>
                </c:pt>
                <c:pt idx="50">
                  <c:v>350</c:v>
                </c:pt>
                <c:pt idx="51">
                  <c:v>354</c:v>
                </c:pt>
                <c:pt idx="52">
                  <c:v>349</c:v>
                </c:pt>
                <c:pt idx="53">
                  <c:v>351</c:v>
                </c:pt>
                <c:pt idx="54">
                  <c:v>350</c:v>
                </c:pt>
                <c:pt idx="55">
                  <c:v>346</c:v>
                </c:pt>
                <c:pt idx="56">
                  <c:v>346</c:v>
                </c:pt>
                <c:pt idx="57">
                  <c:v>345</c:v>
                </c:pt>
                <c:pt idx="58">
                  <c:v>348</c:v>
                </c:pt>
                <c:pt idx="59">
                  <c:v>348</c:v>
                </c:pt>
                <c:pt idx="60">
                  <c:v>350</c:v>
                </c:pt>
                <c:pt idx="61">
                  <c:v>350</c:v>
                </c:pt>
                <c:pt idx="62">
                  <c:v>347</c:v>
                </c:pt>
                <c:pt idx="63">
                  <c:v>349</c:v>
                </c:pt>
                <c:pt idx="64">
                  <c:v>351</c:v>
                </c:pt>
                <c:pt idx="65">
                  <c:v>348</c:v>
                </c:pt>
                <c:pt idx="66">
                  <c:v>349</c:v>
                </c:pt>
                <c:pt idx="67">
                  <c:v>348</c:v>
                </c:pt>
                <c:pt idx="68">
                  <c:v>347</c:v>
                </c:pt>
                <c:pt idx="69">
                  <c:v>347</c:v>
                </c:pt>
                <c:pt idx="70">
                  <c:v>349</c:v>
                </c:pt>
                <c:pt idx="71">
                  <c:v>338</c:v>
                </c:pt>
                <c:pt idx="72">
                  <c:v>348</c:v>
                </c:pt>
                <c:pt idx="73">
                  <c:v>348</c:v>
                </c:pt>
                <c:pt idx="74">
                  <c:v>346</c:v>
                </c:pt>
                <c:pt idx="75">
                  <c:v>348</c:v>
                </c:pt>
                <c:pt idx="76">
                  <c:v>347</c:v>
                </c:pt>
                <c:pt idx="77">
                  <c:v>349</c:v>
                </c:pt>
                <c:pt idx="78">
                  <c:v>350</c:v>
                </c:pt>
                <c:pt idx="79">
                  <c:v>350</c:v>
                </c:pt>
                <c:pt idx="80">
                  <c:v>348</c:v>
                </c:pt>
                <c:pt idx="81">
                  <c:v>349</c:v>
                </c:pt>
                <c:pt idx="82">
                  <c:v>347</c:v>
                </c:pt>
                <c:pt idx="83">
                  <c:v>351</c:v>
                </c:pt>
                <c:pt idx="84">
                  <c:v>348</c:v>
                </c:pt>
              </c:numCache>
            </c:numRef>
          </c:xVal>
          <c:yVal>
            <c:numRef>
              <c:f>'1-2'!$E$3:$E$87</c:f>
              <c:numCache>
                <c:formatCode>General</c:formatCode>
                <c:ptCount val="85"/>
                <c:pt idx="0">
                  <c:v>351</c:v>
                </c:pt>
                <c:pt idx="1">
                  <c:v>352</c:v>
                </c:pt>
                <c:pt idx="2">
                  <c:v>349</c:v>
                </c:pt>
                <c:pt idx="3">
                  <c:v>354</c:v>
                </c:pt>
                <c:pt idx="4">
                  <c:v>350</c:v>
                </c:pt>
                <c:pt idx="5">
                  <c:v>348</c:v>
                </c:pt>
                <c:pt idx="6">
                  <c:v>351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351</c:v>
                </c:pt>
                <c:pt idx="12">
                  <c:v>348</c:v>
                </c:pt>
                <c:pt idx="13">
                  <c:v>353</c:v>
                </c:pt>
                <c:pt idx="14">
                  <c:v>351</c:v>
                </c:pt>
                <c:pt idx="15">
                  <c:v>352</c:v>
                </c:pt>
                <c:pt idx="16">
                  <c:v>354</c:v>
                </c:pt>
                <c:pt idx="17">
                  <c:v>342</c:v>
                </c:pt>
                <c:pt idx="18">
                  <c:v>347</c:v>
                </c:pt>
                <c:pt idx="19">
                  <c:v>343</c:v>
                </c:pt>
                <c:pt idx="20">
                  <c:v>346</c:v>
                </c:pt>
                <c:pt idx="21">
                  <c:v>346</c:v>
                </c:pt>
                <c:pt idx="22">
                  <c:v>346</c:v>
                </c:pt>
                <c:pt idx="23">
                  <c:v>347</c:v>
                </c:pt>
                <c:pt idx="24">
                  <c:v>346</c:v>
                </c:pt>
                <c:pt idx="25">
                  <c:v>343</c:v>
                </c:pt>
                <c:pt idx="26">
                  <c:v>336</c:v>
                </c:pt>
                <c:pt idx="27">
                  <c:v>344</c:v>
                </c:pt>
                <c:pt idx="28">
                  <c:v>345</c:v>
                </c:pt>
                <c:pt idx="29">
                  <c:v>345</c:v>
                </c:pt>
                <c:pt idx="30">
                  <c:v>344</c:v>
                </c:pt>
                <c:pt idx="31">
                  <c:v>348</c:v>
                </c:pt>
                <c:pt idx="32">
                  <c:v>350</c:v>
                </c:pt>
                <c:pt idx="33">
                  <c:v>345</c:v>
                </c:pt>
                <c:pt idx="34">
                  <c:v>345</c:v>
                </c:pt>
                <c:pt idx="35">
                  <c:v>350</c:v>
                </c:pt>
                <c:pt idx="36">
                  <c:v>342</c:v>
                </c:pt>
                <c:pt idx="37">
                  <c:v>352</c:v>
                </c:pt>
                <c:pt idx="38">
                  <c:v>340</c:v>
                </c:pt>
                <c:pt idx="39">
                  <c:v>347</c:v>
                </c:pt>
                <c:pt idx="40">
                  <c:v>347</c:v>
                </c:pt>
                <c:pt idx="41">
                  <c:v>350</c:v>
                </c:pt>
                <c:pt idx="42">
                  <c:v>347</c:v>
                </c:pt>
                <c:pt idx="43">
                  <c:v>346</c:v>
                </c:pt>
                <c:pt idx="44">
                  <c:v>338</c:v>
                </c:pt>
                <c:pt idx="45">
                  <c:v>347</c:v>
                </c:pt>
                <c:pt idx="46">
                  <c:v>349</c:v>
                </c:pt>
                <c:pt idx="47">
                  <c:v>342</c:v>
                </c:pt>
                <c:pt idx="48">
                  <c:v>342</c:v>
                </c:pt>
                <c:pt idx="49">
                  <c:v>347</c:v>
                </c:pt>
                <c:pt idx="50">
                  <c:v>348</c:v>
                </c:pt>
                <c:pt idx="51">
                  <c:v>353</c:v>
                </c:pt>
                <c:pt idx="52">
                  <c:v>347</c:v>
                </c:pt>
                <c:pt idx="53">
                  <c:v>348</c:v>
                </c:pt>
                <c:pt idx="54">
                  <c:v>348</c:v>
                </c:pt>
                <c:pt idx="55">
                  <c:v>345</c:v>
                </c:pt>
                <c:pt idx="56">
                  <c:v>346</c:v>
                </c:pt>
                <c:pt idx="57">
                  <c:v>346</c:v>
                </c:pt>
                <c:pt idx="58">
                  <c:v>346</c:v>
                </c:pt>
                <c:pt idx="59">
                  <c:v>350</c:v>
                </c:pt>
                <c:pt idx="60">
                  <c:v>350</c:v>
                </c:pt>
                <c:pt idx="61">
                  <c:v>350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346</c:v>
                </c:pt>
                <c:pt idx="66">
                  <c:v>347</c:v>
                </c:pt>
                <c:pt idx="67">
                  <c:v>346</c:v>
                </c:pt>
                <c:pt idx="68">
                  <c:v>345</c:v>
                </c:pt>
                <c:pt idx="69">
                  <c:v>349</c:v>
                </c:pt>
                <c:pt idx="70">
                  <c:v>347</c:v>
                </c:pt>
                <c:pt idx="71">
                  <c:v>336</c:v>
                </c:pt>
                <c:pt idx="72">
                  <c:v>346</c:v>
                </c:pt>
                <c:pt idx="73">
                  <c:v>346</c:v>
                </c:pt>
                <c:pt idx="74">
                  <c:v>344</c:v>
                </c:pt>
                <c:pt idx="75">
                  <c:v>346</c:v>
                </c:pt>
                <c:pt idx="76">
                  <c:v>345</c:v>
                </c:pt>
                <c:pt idx="77">
                  <c:v>347</c:v>
                </c:pt>
                <c:pt idx="78">
                  <c:v>348</c:v>
                </c:pt>
                <c:pt idx="79">
                  <c:v>348</c:v>
                </c:pt>
                <c:pt idx="80">
                  <c:v>346</c:v>
                </c:pt>
                <c:pt idx="81">
                  <c:v>347</c:v>
                </c:pt>
                <c:pt idx="82">
                  <c:v>348</c:v>
                </c:pt>
                <c:pt idx="83">
                  <c:v>348</c:v>
                </c:pt>
                <c:pt idx="84">
                  <c:v>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D-43DE-92EF-07345145F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263535"/>
        <c:axId val="104947887"/>
      </c:scatterChart>
      <c:valAx>
        <c:axId val="70626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middle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947887"/>
        <c:crosses val="autoZero"/>
        <c:crossBetween val="midCat"/>
      </c:valAx>
      <c:valAx>
        <c:axId val="10494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left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626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middle/right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'1-2'!$C$3:$C$87</c:f>
              <c:numCache>
                <c:formatCode>General</c:formatCode>
                <c:ptCount val="85"/>
                <c:pt idx="0">
                  <c:v>352</c:v>
                </c:pt>
                <c:pt idx="1">
                  <c:v>353</c:v>
                </c:pt>
                <c:pt idx="2">
                  <c:v>352</c:v>
                </c:pt>
                <c:pt idx="3">
                  <c:v>356</c:v>
                </c:pt>
                <c:pt idx="4">
                  <c:v>352</c:v>
                </c:pt>
                <c:pt idx="5">
                  <c:v>352</c:v>
                </c:pt>
                <c:pt idx="6">
                  <c:v>354</c:v>
                </c:pt>
                <c:pt idx="7">
                  <c:v>352</c:v>
                </c:pt>
                <c:pt idx="8">
                  <c:v>354</c:v>
                </c:pt>
                <c:pt idx="9">
                  <c:v>353</c:v>
                </c:pt>
                <c:pt idx="10">
                  <c:v>352</c:v>
                </c:pt>
                <c:pt idx="11">
                  <c:v>352</c:v>
                </c:pt>
                <c:pt idx="12">
                  <c:v>352</c:v>
                </c:pt>
                <c:pt idx="13">
                  <c:v>352</c:v>
                </c:pt>
                <c:pt idx="14">
                  <c:v>353</c:v>
                </c:pt>
                <c:pt idx="15">
                  <c:v>351</c:v>
                </c:pt>
                <c:pt idx="16">
                  <c:v>352</c:v>
                </c:pt>
                <c:pt idx="17">
                  <c:v>339</c:v>
                </c:pt>
                <c:pt idx="18">
                  <c:v>344</c:v>
                </c:pt>
                <c:pt idx="19">
                  <c:v>343</c:v>
                </c:pt>
                <c:pt idx="20">
                  <c:v>345</c:v>
                </c:pt>
                <c:pt idx="21">
                  <c:v>346</c:v>
                </c:pt>
                <c:pt idx="22">
                  <c:v>350</c:v>
                </c:pt>
                <c:pt idx="23">
                  <c:v>350</c:v>
                </c:pt>
                <c:pt idx="24">
                  <c:v>348</c:v>
                </c:pt>
                <c:pt idx="25">
                  <c:v>344</c:v>
                </c:pt>
                <c:pt idx="26">
                  <c:v>337</c:v>
                </c:pt>
                <c:pt idx="27">
                  <c:v>344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349</c:v>
                </c:pt>
                <c:pt idx="32">
                  <c:v>350</c:v>
                </c:pt>
                <c:pt idx="33">
                  <c:v>348</c:v>
                </c:pt>
                <c:pt idx="34">
                  <c:v>349</c:v>
                </c:pt>
                <c:pt idx="35">
                  <c:v>350</c:v>
                </c:pt>
                <c:pt idx="36">
                  <c:v>344</c:v>
                </c:pt>
                <c:pt idx="37">
                  <c:v>351</c:v>
                </c:pt>
                <c:pt idx="38">
                  <c:v>342</c:v>
                </c:pt>
                <c:pt idx="39">
                  <c:v>349</c:v>
                </c:pt>
                <c:pt idx="40">
                  <c:v>348</c:v>
                </c:pt>
                <c:pt idx="41">
                  <c:v>349</c:v>
                </c:pt>
                <c:pt idx="42">
                  <c:v>348</c:v>
                </c:pt>
                <c:pt idx="43">
                  <c:v>349</c:v>
                </c:pt>
                <c:pt idx="44">
                  <c:v>340</c:v>
                </c:pt>
                <c:pt idx="45">
                  <c:v>350</c:v>
                </c:pt>
                <c:pt idx="46">
                  <c:v>350</c:v>
                </c:pt>
                <c:pt idx="47">
                  <c:v>343</c:v>
                </c:pt>
                <c:pt idx="48">
                  <c:v>344</c:v>
                </c:pt>
                <c:pt idx="49">
                  <c:v>350</c:v>
                </c:pt>
                <c:pt idx="50">
                  <c:v>350</c:v>
                </c:pt>
                <c:pt idx="51">
                  <c:v>354</c:v>
                </c:pt>
                <c:pt idx="52">
                  <c:v>349</c:v>
                </c:pt>
                <c:pt idx="53">
                  <c:v>351</c:v>
                </c:pt>
                <c:pt idx="54">
                  <c:v>350</c:v>
                </c:pt>
                <c:pt idx="55">
                  <c:v>346</c:v>
                </c:pt>
                <c:pt idx="56">
                  <c:v>346</c:v>
                </c:pt>
                <c:pt idx="57">
                  <c:v>345</c:v>
                </c:pt>
                <c:pt idx="58">
                  <c:v>348</c:v>
                </c:pt>
                <c:pt idx="59">
                  <c:v>348</c:v>
                </c:pt>
                <c:pt idx="60">
                  <c:v>350</c:v>
                </c:pt>
                <c:pt idx="61">
                  <c:v>350</c:v>
                </c:pt>
                <c:pt idx="62">
                  <c:v>347</c:v>
                </c:pt>
                <c:pt idx="63">
                  <c:v>349</c:v>
                </c:pt>
                <c:pt idx="64">
                  <c:v>351</c:v>
                </c:pt>
                <c:pt idx="65">
                  <c:v>348</c:v>
                </c:pt>
                <c:pt idx="66">
                  <c:v>349</c:v>
                </c:pt>
                <c:pt idx="67">
                  <c:v>348</c:v>
                </c:pt>
                <c:pt idx="68">
                  <c:v>347</c:v>
                </c:pt>
                <c:pt idx="69">
                  <c:v>347</c:v>
                </c:pt>
                <c:pt idx="70">
                  <c:v>349</c:v>
                </c:pt>
                <c:pt idx="71">
                  <c:v>338</c:v>
                </c:pt>
                <c:pt idx="72">
                  <c:v>348</c:v>
                </c:pt>
                <c:pt idx="73">
                  <c:v>348</c:v>
                </c:pt>
                <c:pt idx="74">
                  <c:v>346</c:v>
                </c:pt>
                <c:pt idx="75">
                  <c:v>348</c:v>
                </c:pt>
                <c:pt idx="76">
                  <c:v>347</c:v>
                </c:pt>
                <c:pt idx="77">
                  <c:v>349</c:v>
                </c:pt>
                <c:pt idx="78">
                  <c:v>350</c:v>
                </c:pt>
                <c:pt idx="79">
                  <c:v>350</c:v>
                </c:pt>
                <c:pt idx="80">
                  <c:v>348</c:v>
                </c:pt>
                <c:pt idx="81">
                  <c:v>349</c:v>
                </c:pt>
                <c:pt idx="82">
                  <c:v>347</c:v>
                </c:pt>
                <c:pt idx="83">
                  <c:v>351</c:v>
                </c:pt>
                <c:pt idx="84">
                  <c:v>348</c:v>
                </c:pt>
              </c:numCache>
            </c:numRef>
          </c:xVal>
          <c:yVal>
            <c:numRef>
              <c:f>'1-2'!$F$3:$F$87</c:f>
              <c:numCache>
                <c:formatCode>General</c:formatCode>
                <c:ptCount val="85"/>
                <c:pt idx="0">
                  <c:v>354</c:v>
                </c:pt>
                <c:pt idx="1">
                  <c:v>354</c:v>
                </c:pt>
                <c:pt idx="2">
                  <c:v>353</c:v>
                </c:pt>
                <c:pt idx="3">
                  <c:v>356</c:v>
                </c:pt>
                <c:pt idx="4">
                  <c:v>353</c:v>
                </c:pt>
                <c:pt idx="5">
                  <c:v>352</c:v>
                </c:pt>
                <c:pt idx="6">
                  <c:v>355</c:v>
                </c:pt>
                <c:pt idx="7">
                  <c:v>353</c:v>
                </c:pt>
                <c:pt idx="8">
                  <c:v>354</c:v>
                </c:pt>
                <c:pt idx="9">
                  <c:v>354</c:v>
                </c:pt>
                <c:pt idx="10">
                  <c:v>353</c:v>
                </c:pt>
                <c:pt idx="11">
                  <c:v>353</c:v>
                </c:pt>
                <c:pt idx="12">
                  <c:v>351</c:v>
                </c:pt>
                <c:pt idx="13">
                  <c:v>352</c:v>
                </c:pt>
                <c:pt idx="14">
                  <c:v>354</c:v>
                </c:pt>
                <c:pt idx="15">
                  <c:v>351</c:v>
                </c:pt>
                <c:pt idx="16">
                  <c:v>354</c:v>
                </c:pt>
                <c:pt idx="17">
                  <c:v>340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347</c:v>
                </c:pt>
                <c:pt idx="22">
                  <c:v>350</c:v>
                </c:pt>
                <c:pt idx="23">
                  <c:v>350</c:v>
                </c:pt>
                <c:pt idx="24">
                  <c:v>349</c:v>
                </c:pt>
                <c:pt idx="25">
                  <c:v>346</c:v>
                </c:pt>
                <c:pt idx="26">
                  <c:v>339</c:v>
                </c:pt>
                <c:pt idx="27">
                  <c:v>346</c:v>
                </c:pt>
                <c:pt idx="28">
                  <c:v>348</c:v>
                </c:pt>
                <c:pt idx="29">
                  <c:v>346</c:v>
                </c:pt>
                <c:pt idx="30">
                  <c:v>347</c:v>
                </c:pt>
                <c:pt idx="31">
                  <c:v>350</c:v>
                </c:pt>
                <c:pt idx="32">
                  <c:v>349</c:v>
                </c:pt>
                <c:pt idx="33">
                  <c:v>349</c:v>
                </c:pt>
                <c:pt idx="34">
                  <c:v>348</c:v>
                </c:pt>
                <c:pt idx="35">
                  <c:v>359</c:v>
                </c:pt>
                <c:pt idx="36">
                  <c:v>345</c:v>
                </c:pt>
                <c:pt idx="37">
                  <c:v>354</c:v>
                </c:pt>
                <c:pt idx="38">
                  <c:v>344</c:v>
                </c:pt>
                <c:pt idx="39">
                  <c:v>351</c:v>
                </c:pt>
                <c:pt idx="40">
                  <c:v>350</c:v>
                </c:pt>
                <c:pt idx="41">
                  <c:v>349</c:v>
                </c:pt>
                <c:pt idx="42">
                  <c:v>349</c:v>
                </c:pt>
                <c:pt idx="43">
                  <c:v>350</c:v>
                </c:pt>
                <c:pt idx="44">
                  <c:v>342</c:v>
                </c:pt>
                <c:pt idx="45">
                  <c:v>351</c:v>
                </c:pt>
                <c:pt idx="46">
                  <c:v>351</c:v>
                </c:pt>
                <c:pt idx="47">
                  <c:v>345</c:v>
                </c:pt>
                <c:pt idx="48">
                  <c:v>345</c:v>
                </c:pt>
                <c:pt idx="49">
                  <c:v>350</c:v>
                </c:pt>
                <c:pt idx="50">
                  <c:v>350</c:v>
                </c:pt>
                <c:pt idx="51">
                  <c:v>356</c:v>
                </c:pt>
                <c:pt idx="52">
                  <c:v>350</c:v>
                </c:pt>
                <c:pt idx="53">
                  <c:v>352</c:v>
                </c:pt>
                <c:pt idx="54">
                  <c:v>351</c:v>
                </c:pt>
                <c:pt idx="55">
                  <c:v>356</c:v>
                </c:pt>
                <c:pt idx="56">
                  <c:v>355</c:v>
                </c:pt>
                <c:pt idx="57">
                  <c:v>348</c:v>
                </c:pt>
                <c:pt idx="58">
                  <c:v>349</c:v>
                </c:pt>
                <c:pt idx="59">
                  <c:v>353</c:v>
                </c:pt>
                <c:pt idx="60">
                  <c:v>351</c:v>
                </c:pt>
                <c:pt idx="61">
                  <c:v>351</c:v>
                </c:pt>
                <c:pt idx="62">
                  <c:v>348</c:v>
                </c:pt>
                <c:pt idx="63">
                  <c:v>350</c:v>
                </c:pt>
                <c:pt idx="64">
                  <c:v>352</c:v>
                </c:pt>
                <c:pt idx="65">
                  <c:v>349</c:v>
                </c:pt>
                <c:pt idx="66">
                  <c:v>349</c:v>
                </c:pt>
                <c:pt idx="67">
                  <c:v>348</c:v>
                </c:pt>
                <c:pt idx="68">
                  <c:v>348</c:v>
                </c:pt>
                <c:pt idx="69">
                  <c:v>347</c:v>
                </c:pt>
                <c:pt idx="70">
                  <c:v>350</c:v>
                </c:pt>
                <c:pt idx="71">
                  <c:v>340</c:v>
                </c:pt>
                <c:pt idx="72">
                  <c:v>349</c:v>
                </c:pt>
                <c:pt idx="73">
                  <c:v>348</c:v>
                </c:pt>
                <c:pt idx="74">
                  <c:v>347</c:v>
                </c:pt>
                <c:pt idx="75">
                  <c:v>349</c:v>
                </c:pt>
                <c:pt idx="76">
                  <c:v>348</c:v>
                </c:pt>
                <c:pt idx="77">
                  <c:v>350</c:v>
                </c:pt>
                <c:pt idx="78">
                  <c:v>351</c:v>
                </c:pt>
                <c:pt idx="79">
                  <c:v>351</c:v>
                </c:pt>
                <c:pt idx="80">
                  <c:v>350</c:v>
                </c:pt>
                <c:pt idx="81">
                  <c:v>350</c:v>
                </c:pt>
                <c:pt idx="82">
                  <c:v>347</c:v>
                </c:pt>
                <c:pt idx="83">
                  <c:v>352</c:v>
                </c:pt>
                <c:pt idx="84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79-4F58-A33F-D044D7FFA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263535"/>
        <c:axId val="104947887"/>
      </c:scatterChart>
      <c:valAx>
        <c:axId val="70626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middle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947887"/>
        <c:crosses val="autoZero"/>
        <c:crossBetween val="midCat"/>
      </c:valAx>
      <c:valAx>
        <c:axId val="10494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626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center/top(up)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'1-3'!$C$3:$C$87</c:f>
              <c:numCache>
                <c:formatCode>General</c:formatCode>
                <c:ptCount val="85"/>
                <c:pt idx="0">
                  <c:v>349</c:v>
                </c:pt>
                <c:pt idx="1">
                  <c:v>347</c:v>
                </c:pt>
                <c:pt idx="2">
                  <c:v>346</c:v>
                </c:pt>
                <c:pt idx="3">
                  <c:v>350</c:v>
                </c:pt>
                <c:pt idx="4">
                  <c:v>347</c:v>
                </c:pt>
                <c:pt idx="5">
                  <c:v>345</c:v>
                </c:pt>
                <c:pt idx="6">
                  <c:v>349</c:v>
                </c:pt>
                <c:pt idx="7">
                  <c:v>348</c:v>
                </c:pt>
                <c:pt idx="8">
                  <c:v>349</c:v>
                </c:pt>
                <c:pt idx="9">
                  <c:v>351</c:v>
                </c:pt>
                <c:pt idx="10">
                  <c:v>351</c:v>
                </c:pt>
                <c:pt idx="11">
                  <c:v>347</c:v>
                </c:pt>
                <c:pt idx="12">
                  <c:v>347</c:v>
                </c:pt>
                <c:pt idx="13">
                  <c:v>347</c:v>
                </c:pt>
                <c:pt idx="14">
                  <c:v>348</c:v>
                </c:pt>
                <c:pt idx="15">
                  <c:v>347</c:v>
                </c:pt>
                <c:pt idx="16">
                  <c:v>348</c:v>
                </c:pt>
                <c:pt idx="17">
                  <c:v>356</c:v>
                </c:pt>
                <c:pt idx="18">
                  <c:v>352</c:v>
                </c:pt>
                <c:pt idx="19">
                  <c:v>348</c:v>
                </c:pt>
                <c:pt idx="20">
                  <c:v>351</c:v>
                </c:pt>
                <c:pt idx="21">
                  <c:v>351</c:v>
                </c:pt>
                <c:pt idx="22">
                  <c:v>350</c:v>
                </c:pt>
                <c:pt idx="23">
                  <c:v>350</c:v>
                </c:pt>
                <c:pt idx="24">
                  <c:v>352</c:v>
                </c:pt>
                <c:pt idx="25">
                  <c:v>350</c:v>
                </c:pt>
                <c:pt idx="26">
                  <c:v>347</c:v>
                </c:pt>
                <c:pt idx="27">
                  <c:v>349</c:v>
                </c:pt>
                <c:pt idx="28">
                  <c:v>349</c:v>
                </c:pt>
                <c:pt idx="29">
                  <c:v>349</c:v>
                </c:pt>
                <c:pt idx="30">
                  <c:v>348</c:v>
                </c:pt>
                <c:pt idx="31">
                  <c:v>352</c:v>
                </c:pt>
                <c:pt idx="32">
                  <c:v>351</c:v>
                </c:pt>
                <c:pt idx="33">
                  <c:v>347</c:v>
                </c:pt>
                <c:pt idx="34">
                  <c:v>347</c:v>
                </c:pt>
                <c:pt idx="35">
                  <c:v>349</c:v>
                </c:pt>
                <c:pt idx="36">
                  <c:v>344</c:v>
                </c:pt>
                <c:pt idx="37">
                  <c:v>353</c:v>
                </c:pt>
                <c:pt idx="38">
                  <c:v>351</c:v>
                </c:pt>
                <c:pt idx="39">
                  <c:v>352</c:v>
                </c:pt>
                <c:pt idx="40">
                  <c:v>350</c:v>
                </c:pt>
                <c:pt idx="41">
                  <c:v>352</c:v>
                </c:pt>
                <c:pt idx="42">
                  <c:v>349</c:v>
                </c:pt>
                <c:pt idx="43">
                  <c:v>350</c:v>
                </c:pt>
                <c:pt idx="44">
                  <c:v>348</c:v>
                </c:pt>
                <c:pt idx="45">
                  <c:v>350</c:v>
                </c:pt>
                <c:pt idx="46">
                  <c:v>349</c:v>
                </c:pt>
                <c:pt idx="47">
                  <c:v>351</c:v>
                </c:pt>
                <c:pt idx="48">
                  <c:v>352</c:v>
                </c:pt>
                <c:pt idx="49">
                  <c:v>351</c:v>
                </c:pt>
                <c:pt idx="50">
                  <c:v>350</c:v>
                </c:pt>
                <c:pt idx="51">
                  <c:v>353</c:v>
                </c:pt>
                <c:pt idx="52">
                  <c:v>350</c:v>
                </c:pt>
                <c:pt idx="53">
                  <c:v>350</c:v>
                </c:pt>
                <c:pt idx="54">
                  <c:v>348</c:v>
                </c:pt>
                <c:pt idx="55">
                  <c:v>348</c:v>
                </c:pt>
                <c:pt idx="56">
                  <c:v>348</c:v>
                </c:pt>
                <c:pt idx="57">
                  <c:v>346</c:v>
                </c:pt>
                <c:pt idx="58">
                  <c:v>346</c:v>
                </c:pt>
                <c:pt idx="59">
                  <c:v>351</c:v>
                </c:pt>
                <c:pt idx="60">
                  <c:v>347</c:v>
                </c:pt>
                <c:pt idx="61">
                  <c:v>347</c:v>
                </c:pt>
                <c:pt idx="62">
                  <c:v>346</c:v>
                </c:pt>
                <c:pt idx="63">
                  <c:v>347</c:v>
                </c:pt>
                <c:pt idx="64">
                  <c:v>348</c:v>
                </c:pt>
                <c:pt idx="65">
                  <c:v>349</c:v>
                </c:pt>
                <c:pt idx="66">
                  <c:v>348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346</c:v>
                </c:pt>
                <c:pt idx="72">
                  <c:v>347</c:v>
                </c:pt>
                <c:pt idx="73">
                  <c:v>347</c:v>
                </c:pt>
                <c:pt idx="74">
                  <c:v>344</c:v>
                </c:pt>
                <c:pt idx="75">
                  <c:v>349</c:v>
                </c:pt>
                <c:pt idx="76">
                  <c:v>344</c:v>
                </c:pt>
                <c:pt idx="77">
                  <c:v>346</c:v>
                </c:pt>
                <c:pt idx="78">
                  <c:v>346</c:v>
                </c:pt>
                <c:pt idx="79">
                  <c:v>347</c:v>
                </c:pt>
                <c:pt idx="80">
                  <c:v>345</c:v>
                </c:pt>
                <c:pt idx="81">
                  <c:v>346</c:v>
                </c:pt>
                <c:pt idx="82">
                  <c:v>348</c:v>
                </c:pt>
                <c:pt idx="83">
                  <c:v>345</c:v>
                </c:pt>
                <c:pt idx="84">
                  <c:v>347</c:v>
                </c:pt>
              </c:numCache>
            </c:numRef>
          </c:xVal>
          <c:yVal>
            <c:numRef>
              <c:f>'1-3'!$H$3:$H$87</c:f>
              <c:numCache>
                <c:formatCode>General</c:formatCode>
                <c:ptCount val="85"/>
                <c:pt idx="0">
                  <c:v>352</c:v>
                </c:pt>
                <c:pt idx="1">
                  <c:v>354</c:v>
                </c:pt>
                <c:pt idx="2">
                  <c:v>352</c:v>
                </c:pt>
                <c:pt idx="3">
                  <c:v>355</c:v>
                </c:pt>
                <c:pt idx="4">
                  <c:v>351</c:v>
                </c:pt>
                <c:pt idx="5">
                  <c:v>350</c:v>
                </c:pt>
                <c:pt idx="6">
                  <c:v>354</c:v>
                </c:pt>
                <c:pt idx="7">
                  <c:v>352</c:v>
                </c:pt>
                <c:pt idx="8">
                  <c:v>354</c:v>
                </c:pt>
                <c:pt idx="9">
                  <c:v>352</c:v>
                </c:pt>
                <c:pt idx="10">
                  <c:v>353</c:v>
                </c:pt>
                <c:pt idx="11">
                  <c:v>351</c:v>
                </c:pt>
                <c:pt idx="12">
                  <c:v>352</c:v>
                </c:pt>
                <c:pt idx="13">
                  <c:v>352</c:v>
                </c:pt>
                <c:pt idx="14">
                  <c:v>352</c:v>
                </c:pt>
                <c:pt idx="15">
                  <c:v>351</c:v>
                </c:pt>
                <c:pt idx="16">
                  <c:v>352</c:v>
                </c:pt>
                <c:pt idx="17">
                  <c:v>338</c:v>
                </c:pt>
                <c:pt idx="18">
                  <c:v>346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</c:v>
                </c:pt>
                <c:pt idx="24">
                  <c:v>348</c:v>
                </c:pt>
                <c:pt idx="25">
                  <c:v>344</c:v>
                </c:pt>
                <c:pt idx="26">
                  <c:v>337</c:v>
                </c:pt>
                <c:pt idx="27">
                  <c:v>344</c:v>
                </c:pt>
                <c:pt idx="28">
                  <c:v>345</c:v>
                </c:pt>
                <c:pt idx="29">
                  <c:v>344</c:v>
                </c:pt>
                <c:pt idx="30">
                  <c:v>345</c:v>
                </c:pt>
                <c:pt idx="31">
                  <c:v>349</c:v>
                </c:pt>
                <c:pt idx="32">
                  <c:v>349</c:v>
                </c:pt>
                <c:pt idx="33">
                  <c:v>348</c:v>
                </c:pt>
                <c:pt idx="34">
                  <c:v>348</c:v>
                </c:pt>
                <c:pt idx="35">
                  <c:v>354</c:v>
                </c:pt>
                <c:pt idx="36">
                  <c:v>346</c:v>
                </c:pt>
                <c:pt idx="37">
                  <c:v>350</c:v>
                </c:pt>
                <c:pt idx="38">
                  <c:v>342</c:v>
                </c:pt>
                <c:pt idx="39">
                  <c:v>349</c:v>
                </c:pt>
                <c:pt idx="40">
                  <c:v>349</c:v>
                </c:pt>
                <c:pt idx="41">
                  <c:v>349</c:v>
                </c:pt>
                <c:pt idx="42">
                  <c:v>348</c:v>
                </c:pt>
                <c:pt idx="43">
                  <c:v>349</c:v>
                </c:pt>
                <c:pt idx="44">
                  <c:v>339</c:v>
                </c:pt>
                <c:pt idx="45">
                  <c:v>350</c:v>
                </c:pt>
                <c:pt idx="46">
                  <c:v>349</c:v>
                </c:pt>
                <c:pt idx="47">
                  <c:v>343</c:v>
                </c:pt>
                <c:pt idx="48">
                  <c:v>342</c:v>
                </c:pt>
                <c:pt idx="49">
                  <c:v>350</c:v>
                </c:pt>
                <c:pt idx="50">
                  <c:v>350</c:v>
                </c:pt>
                <c:pt idx="51">
                  <c:v>355</c:v>
                </c:pt>
                <c:pt idx="52">
                  <c:v>349</c:v>
                </c:pt>
                <c:pt idx="53">
                  <c:v>351</c:v>
                </c:pt>
                <c:pt idx="54">
                  <c:v>350</c:v>
                </c:pt>
                <c:pt idx="55">
                  <c:v>345</c:v>
                </c:pt>
                <c:pt idx="56">
                  <c:v>345</c:v>
                </c:pt>
                <c:pt idx="57">
                  <c:v>348</c:v>
                </c:pt>
                <c:pt idx="58">
                  <c:v>348</c:v>
                </c:pt>
                <c:pt idx="59">
                  <c:v>352</c:v>
                </c:pt>
                <c:pt idx="60">
                  <c:v>350</c:v>
                </c:pt>
                <c:pt idx="61">
                  <c:v>350</c:v>
                </c:pt>
                <c:pt idx="62">
                  <c:v>348</c:v>
                </c:pt>
                <c:pt idx="63">
                  <c:v>348</c:v>
                </c:pt>
                <c:pt idx="64">
                  <c:v>351</c:v>
                </c:pt>
                <c:pt idx="65">
                  <c:v>347</c:v>
                </c:pt>
                <c:pt idx="66">
                  <c:v>349</c:v>
                </c:pt>
                <c:pt idx="67">
                  <c:v>347</c:v>
                </c:pt>
                <c:pt idx="68">
                  <c:v>347</c:v>
                </c:pt>
                <c:pt idx="69">
                  <c:v>347</c:v>
                </c:pt>
                <c:pt idx="70">
                  <c:v>349</c:v>
                </c:pt>
                <c:pt idx="71">
                  <c:v>338</c:v>
                </c:pt>
                <c:pt idx="72">
                  <c:v>348</c:v>
                </c:pt>
                <c:pt idx="73">
                  <c:v>348</c:v>
                </c:pt>
                <c:pt idx="74">
                  <c:v>346</c:v>
                </c:pt>
                <c:pt idx="75">
                  <c:v>348</c:v>
                </c:pt>
                <c:pt idx="76">
                  <c:v>346</c:v>
                </c:pt>
                <c:pt idx="77">
                  <c:v>350</c:v>
                </c:pt>
                <c:pt idx="78">
                  <c:v>350</c:v>
                </c:pt>
                <c:pt idx="79">
                  <c:v>350</c:v>
                </c:pt>
                <c:pt idx="80">
                  <c:v>348</c:v>
                </c:pt>
                <c:pt idx="81">
                  <c:v>350</c:v>
                </c:pt>
                <c:pt idx="82">
                  <c:v>345</c:v>
                </c:pt>
                <c:pt idx="83">
                  <c:v>351</c:v>
                </c:pt>
                <c:pt idx="84">
                  <c:v>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A-4AE4-951C-C7E8F4135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058319"/>
        <c:axId val="883052911"/>
      </c:scatterChart>
      <c:valAx>
        <c:axId val="88305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center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2911"/>
        <c:crosses val="autoZero"/>
        <c:crossBetween val="midCat"/>
      </c:valAx>
      <c:valAx>
        <c:axId val="8830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top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center/top(middle)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'1-3'!$D$3:$D$87</c:f>
              <c:numCache>
                <c:formatCode>General</c:formatCode>
                <c:ptCount val="85"/>
                <c:pt idx="0">
                  <c:v>349</c:v>
                </c:pt>
                <c:pt idx="1">
                  <c:v>349</c:v>
                </c:pt>
                <c:pt idx="2">
                  <c:v>348</c:v>
                </c:pt>
                <c:pt idx="3">
                  <c:v>352</c:v>
                </c:pt>
                <c:pt idx="4">
                  <c:v>349</c:v>
                </c:pt>
                <c:pt idx="5">
                  <c:v>348</c:v>
                </c:pt>
                <c:pt idx="6">
                  <c:v>350</c:v>
                </c:pt>
                <c:pt idx="7">
                  <c:v>349</c:v>
                </c:pt>
                <c:pt idx="8">
                  <c:v>351</c:v>
                </c:pt>
                <c:pt idx="9">
                  <c:v>353</c:v>
                </c:pt>
                <c:pt idx="10">
                  <c:v>352</c:v>
                </c:pt>
                <c:pt idx="11">
                  <c:v>347</c:v>
                </c:pt>
                <c:pt idx="12">
                  <c:v>349</c:v>
                </c:pt>
                <c:pt idx="13">
                  <c:v>349</c:v>
                </c:pt>
                <c:pt idx="14">
                  <c:v>349</c:v>
                </c:pt>
                <c:pt idx="15">
                  <c:v>349</c:v>
                </c:pt>
                <c:pt idx="16">
                  <c:v>342</c:v>
                </c:pt>
                <c:pt idx="17">
                  <c:v>355</c:v>
                </c:pt>
                <c:pt idx="18">
                  <c:v>350</c:v>
                </c:pt>
                <c:pt idx="19">
                  <c:v>346</c:v>
                </c:pt>
                <c:pt idx="20">
                  <c:v>347</c:v>
                </c:pt>
                <c:pt idx="21">
                  <c:v>349</c:v>
                </c:pt>
                <c:pt idx="22">
                  <c:v>349</c:v>
                </c:pt>
                <c:pt idx="23">
                  <c:v>349</c:v>
                </c:pt>
                <c:pt idx="24">
                  <c:v>351</c:v>
                </c:pt>
                <c:pt idx="25">
                  <c:v>350</c:v>
                </c:pt>
                <c:pt idx="26">
                  <c:v>348</c:v>
                </c:pt>
                <c:pt idx="27">
                  <c:v>350</c:v>
                </c:pt>
                <c:pt idx="28">
                  <c:v>349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349</c:v>
                </c:pt>
                <c:pt idx="33">
                  <c:v>350</c:v>
                </c:pt>
                <c:pt idx="34">
                  <c:v>351</c:v>
                </c:pt>
                <c:pt idx="35">
                  <c:v>350</c:v>
                </c:pt>
                <c:pt idx="36">
                  <c:v>344</c:v>
                </c:pt>
                <c:pt idx="37">
                  <c:v>353</c:v>
                </c:pt>
                <c:pt idx="38">
                  <c:v>351</c:v>
                </c:pt>
                <c:pt idx="39">
                  <c:v>352</c:v>
                </c:pt>
                <c:pt idx="40">
                  <c:v>349</c:v>
                </c:pt>
                <c:pt idx="41">
                  <c:v>352</c:v>
                </c:pt>
                <c:pt idx="42">
                  <c:v>351</c:v>
                </c:pt>
                <c:pt idx="43">
                  <c:v>350</c:v>
                </c:pt>
                <c:pt idx="44">
                  <c:v>348</c:v>
                </c:pt>
                <c:pt idx="45">
                  <c:v>351</c:v>
                </c:pt>
                <c:pt idx="46">
                  <c:v>349</c:v>
                </c:pt>
                <c:pt idx="47">
                  <c:v>351</c:v>
                </c:pt>
                <c:pt idx="48">
                  <c:v>353</c:v>
                </c:pt>
                <c:pt idx="49">
                  <c:v>352</c:v>
                </c:pt>
                <c:pt idx="50">
                  <c:v>350</c:v>
                </c:pt>
                <c:pt idx="51">
                  <c:v>352</c:v>
                </c:pt>
                <c:pt idx="52">
                  <c:v>351</c:v>
                </c:pt>
                <c:pt idx="53">
                  <c:v>350</c:v>
                </c:pt>
                <c:pt idx="54">
                  <c:v>348</c:v>
                </c:pt>
                <c:pt idx="55">
                  <c:v>348</c:v>
                </c:pt>
                <c:pt idx="56">
                  <c:v>348</c:v>
                </c:pt>
                <c:pt idx="57">
                  <c:v>346</c:v>
                </c:pt>
                <c:pt idx="58">
                  <c:v>346</c:v>
                </c:pt>
                <c:pt idx="59">
                  <c:v>350</c:v>
                </c:pt>
                <c:pt idx="60">
                  <c:v>353</c:v>
                </c:pt>
                <c:pt idx="61">
                  <c:v>352</c:v>
                </c:pt>
                <c:pt idx="62">
                  <c:v>348</c:v>
                </c:pt>
                <c:pt idx="63">
                  <c:v>350</c:v>
                </c:pt>
                <c:pt idx="64">
                  <c:v>350</c:v>
                </c:pt>
                <c:pt idx="65">
                  <c:v>350</c:v>
                </c:pt>
                <c:pt idx="66">
                  <c:v>350</c:v>
                </c:pt>
                <c:pt idx="67">
                  <c:v>349</c:v>
                </c:pt>
                <c:pt idx="68">
                  <c:v>347</c:v>
                </c:pt>
                <c:pt idx="69">
                  <c:v>348</c:v>
                </c:pt>
                <c:pt idx="70">
                  <c:v>348</c:v>
                </c:pt>
                <c:pt idx="71">
                  <c:v>347</c:v>
                </c:pt>
                <c:pt idx="72">
                  <c:v>347</c:v>
                </c:pt>
                <c:pt idx="73">
                  <c:v>347</c:v>
                </c:pt>
                <c:pt idx="74">
                  <c:v>345</c:v>
                </c:pt>
                <c:pt idx="75">
                  <c:v>350</c:v>
                </c:pt>
                <c:pt idx="76">
                  <c:v>345</c:v>
                </c:pt>
                <c:pt idx="77">
                  <c:v>347</c:v>
                </c:pt>
                <c:pt idx="78">
                  <c:v>347</c:v>
                </c:pt>
                <c:pt idx="79">
                  <c:v>347</c:v>
                </c:pt>
                <c:pt idx="80">
                  <c:v>346</c:v>
                </c:pt>
                <c:pt idx="81">
                  <c:v>346</c:v>
                </c:pt>
                <c:pt idx="82">
                  <c:v>347</c:v>
                </c:pt>
                <c:pt idx="83">
                  <c:v>346</c:v>
                </c:pt>
                <c:pt idx="84">
                  <c:v>346</c:v>
                </c:pt>
              </c:numCache>
            </c:numRef>
          </c:xVal>
          <c:yVal>
            <c:numRef>
              <c:f>'1-3'!$I$3:$I$87</c:f>
              <c:numCache>
                <c:formatCode>General</c:formatCode>
                <c:ptCount val="85"/>
                <c:pt idx="0">
                  <c:v>352</c:v>
                </c:pt>
                <c:pt idx="1">
                  <c:v>353</c:v>
                </c:pt>
                <c:pt idx="2">
                  <c:v>352</c:v>
                </c:pt>
                <c:pt idx="3">
                  <c:v>356</c:v>
                </c:pt>
                <c:pt idx="4">
                  <c:v>352</c:v>
                </c:pt>
                <c:pt idx="5">
                  <c:v>352</c:v>
                </c:pt>
                <c:pt idx="6">
                  <c:v>354</c:v>
                </c:pt>
                <c:pt idx="7">
                  <c:v>352</c:v>
                </c:pt>
                <c:pt idx="8">
                  <c:v>354</c:v>
                </c:pt>
                <c:pt idx="9">
                  <c:v>353</c:v>
                </c:pt>
                <c:pt idx="10">
                  <c:v>352</c:v>
                </c:pt>
                <c:pt idx="11">
                  <c:v>352</c:v>
                </c:pt>
                <c:pt idx="12">
                  <c:v>352</c:v>
                </c:pt>
                <c:pt idx="13">
                  <c:v>352</c:v>
                </c:pt>
                <c:pt idx="14">
                  <c:v>353</c:v>
                </c:pt>
                <c:pt idx="15">
                  <c:v>351</c:v>
                </c:pt>
                <c:pt idx="16">
                  <c:v>352</c:v>
                </c:pt>
                <c:pt idx="17">
                  <c:v>339</c:v>
                </c:pt>
                <c:pt idx="18">
                  <c:v>344</c:v>
                </c:pt>
                <c:pt idx="19">
                  <c:v>343</c:v>
                </c:pt>
                <c:pt idx="20">
                  <c:v>345</c:v>
                </c:pt>
                <c:pt idx="21">
                  <c:v>346</c:v>
                </c:pt>
                <c:pt idx="22">
                  <c:v>350</c:v>
                </c:pt>
                <c:pt idx="23">
                  <c:v>350</c:v>
                </c:pt>
                <c:pt idx="24">
                  <c:v>348</c:v>
                </c:pt>
                <c:pt idx="25">
                  <c:v>344</c:v>
                </c:pt>
                <c:pt idx="26">
                  <c:v>337</c:v>
                </c:pt>
                <c:pt idx="27">
                  <c:v>344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349</c:v>
                </c:pt>
                <c:pt idx="32">
                  <c:v>350</c:v>
                </c:pt>
                <c:pt idx="33">
                  <c:v>348</c:v>
                </c:pt>
                <c:pt idx="34">
                  <c:v>349</c:v>
                </c:pt>
                <c:pt idx="35">
                  <c:v>350</c:v>
                </c:pt>
                <c:pt idx="36">
                  <c:v>344</c:v>
                </c:pt>
                <c:pt idx="37">
                  <c:v>351</c:v>
                </c:pt>
                <c:pt idx="38">
                  <c:v>342</c:v>
                </c:pt>
                <c:pt idx="39">
                  <c:v>349</c:v>
                </c:pt>
                <c:pt idx="40">
                  <c:v>348</c:v>
                </c:pt>
                <c:pt idx="41">
                  <c:v>349</c:v>
                </c:pt>
                <c:pt idx="42">
                  <c:v>348</c:v>
                </c:pt>
                <c:pt idx="43">
                  <c:v>349</c:v>
                </c:pt>
                <c:pt idx="44">
                  <c:v>340</c:v>
                </c:pt>
                <c:pt idx="45">
                  <c:v>350</c:v>
                </c:pt>
                <c:pt idx="46">
                  <c:v>350</c:v>
                </c:pt>
                <c:pt idx="47">
                  <c:v>343</c:v>
                </c:pt>
                <c:pt idx="48">
                  <c:v>344</c:v>
                </c:pt>
                <c:pt idx="49">
                  <c:v>350</c:v>
                </c:pt>
                <c:pt idx="50">
                  <c:v>350</c:v>
                </c:pt>
                <c:pt idx="51">
                  <c:v>354</c:v>
                </c:pt>
                <c:pt idx="52">
                  <c:v>349</c:v>
                </c:pt>
                <c:pt idx="53">
                  <c:v>351</c:v>
                </c:pt>
                <c:pt idx="54">
                  <c:v>350</c:v>
                </c:pt>
                <c:pt idx="55">
                  <c:v>346</c:v>
                </c:pt>
                <c:pt idx="56">
                  <c:v>346</c:v>
                </c:pt>
                <c:pt idx="57">
                  <c:v>345</c:v>
                </c:pt>
                <c:pt idx="58">
                  <c:v>348</c:v>
                </c:pt>
                <c:pt idx="59">
                  <c:v>348</c:v>
                </c:pt>
                <c:pt idx="60">
                  <c:v>350</c:v>
                </c:pt>
                <c:pt idx="61">
                  <c:v>350</c:v>
                </c:pt>
                <c:pt idx="62">
                  <c:v>347</c:v>
                </c:pt>
                <c:pt idx="63">
                  <c:v>349</c:v>
                </c:pt>
                <c:pt idx="64">
                  <c:v>351</c:v>
                </c:pt>
                <c:pt idx="65">
                  <c:v>348</c:v>
                </c:pt>
                <c:pt idx="66">
                  <c:v>349</c:v>
                </c:pt>
                <c:pt idx="67">
                  <c:v>348</c:v>
                </c:pt>
                <c:pt idx="68">
                  <c:v>347</c:v>
                </c:pt>
                <c:pt idx="69">
                  <c:v>347</c:v>
                </c:pt>
                <c:pt idx="70">
                  <c:v>349</c:v>
                </c:pt>
                <c:pt idx="71">
                  <c:v>338</c:v>
                </c:pt>
                <c:pt idx="72">
                  <c:v>348</c:v>
                </c:pt>
                <c:pt idx="73">
                  <c:v>348</c:v>
                </c:pt>
                <c:pt idx="74">
                  <c:v>346</c:v>
                </c:pt>
                <c:pt idx="75">
                  <c:v>348</c:v>
                </c:pt>
                <c:pt idx="76">
                  <c:v>347</c:v>
                </c:pt>
                <c:pt idx="77">
                  <c:v>349</c:v>
                </c:pt>
                <c:pt idx="78">
                  <c:v>350</c:v>
                </c:pt>
                <c:pt idx="79">
                  <c:v>350</c:v>
                </c:pt>
                <c:pt idx="80">
                  <c:v>348</c:v>
                </c:pt>
                <c:pt idx="81">
                  <c:v>349</c:v>
                </c:pt>
                <c:pt idx="82">
                  <c:v>347</c:v>
                </c:pt>
                <c:pt idx="83">
                  <c:v>351</c:v>
                </c:pt>
                <c:pt idx="84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E-471C-8E9F-BA5DE74BE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058319"/>
        <c:axId val="883052911"/>
      </c:scatterChart>
      <c:valAx>
        <c:axId val="88305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center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2911"/>
        <c:crosses val="autoZero"/>
        <c:crossBetween val="midCat"/>
      </c:valAx>
      <c:valAx>
        <c:axId val="8830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top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center/top(down)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'1-3'!$E$3:$E$87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351</c:v>
                </c:pt>
                <c:pt idx="3">
                  <c:v>349</c:v>
                </c:pt>
                <c:pt idx="4">
                  <c:v>350</c:v>
                </c:pt>
                <c:pt idx="5">
                  <c:v>350</c:v>
                </c:pt>
                <c:pt idx="6">
                  <c:v>353</c:v>
                </c:pt>
                <c:pt idx="7">
                  <c:v>351</c:v>
                </c:pt>
                <c:pt idx="8">
                  <c:v>353</c:v>
                </c:pt>
                <c:pt idx="9">
                  <c:v>355</c:v>
                </c:pt>
                <c:pt idx="10">
                  <c:v>354</c:v>
                </c:pt>
                <c:pt idx="11">
                  <c:v>349</c:v>
                </c:pt>
                <c:pt idx="12">
                  <c:v>351</c:v>
                </c:pt>
                <c:pt idx="13">
                  <c:v>351</c:v>
                </c:pt>
                <c:pt idx="14">
                  <c:v>349</c:v>
                </c:pt>
                <c:pt idx="15">
                  <c:v>350</c:v>
                </c:pt>
                <c:pt idx="16">
                  <c:v>353</c:v>
                </c:pt>
                <c:pt idx="17">
                  <c:v>357</c:v>
                </c:pt>
                <c:pt idx="18">
                  <c:v>355</c:v>
                </c:pt>
                <c:pt idx="19">
                  <c:v>349</c:v>
                </c:pt>
                <c:pt idx="20">
                  <c:v>352</c:v>
                </c:pt>
                <c:pt idx="21">
                  <c:v>353</c:v>
                </c:pt>
                <c:pt idx="22">
                  <c:v>353</c:v>
                </c:pt>
                <c:pt idx="23">
                  <c:v>352</c:v>
                </c:pt>
                <c:pt idx="24">
                  <c:v>355</c:v>
                </c:pt>
                <c:pt idx="25">
                  <c:v>350</c:v>
                </c:pt>
                <c:pt idx="26">
                  <c:v>351</c:v>
                </c:pt>
                <c:pt idx="27">
                  <c:v>353</c:v>
                </c:pt>
                <c:pt idx="28">
                  <c:v>351</c:v>
                </c:pt>
                <c:pt idx="29">
                  <c:v>354</c:v>
                </c:pt>
                <c:pt idx="30">
                  <c:v>353</c:v>
                </c:pt>
                <c:pt idx="31">
                  <c:v>352</c:v>
                </c:pt>
                <c:pt idx="32">
                  <c:v>351</c:v>
                </c:pt>
                <c:pt idx="33">
                  <c:v>351</c:v>
                </c:pt>
                <c:pt idx="34">
                  <c:v>350</c:v>
                </c:pt>
                <c:pt idx="35">
                  <c:v>351</c:v>
                </c:pt>
                <c:pt idx="36">
                  <c:v>348</c:v>
                </c:pt>
                <c:pt idx="37">
                  <c:v>358</c:v>
                </c:pt>
                <c:pt idx="38">
                  <c:v>354</c:v>
                </c:pt>
                <c:pt idx="39">
                  <c:v>354</c:v>
                </c:pt>
                <c:pt idx="40">
                  <c:v>353</c:v>
                </c:pt>
                <c:pt idx="41">
                  <c:v>355</c:v>
                </c:pt>
                <c:pt idx="42">
                  <c:v>354</c:v>
                </c:pt>
                <c:pt idx="43">
                  <c:v>354</c:v>
                </c:pt>
                <c:pt idx="44">
                  <c:v>352</c:v>
                </c:pt>
                <c:pt idx="45">
                  <c:v>353</c:v>
                </c:pt>
                <c:pt idx="46">
                  <c:v>352</c:v>
                </c:pt>
                <c:pt idx="47">
                  <c:v>353</c:v>
                </c:pt>
                <c:pt idx="48">
                  <c:v>355</c:v>
                </c:pt>
                <c:pt idx="49">
                  <c:v>355</c:v>
                </c:pt>
                <c:pt idx="50">
                  <c:v>353</c:v>
                </c:pt>
                <c:pt idx="51">
                  <c:v>357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345</c:v>
                </c:pt>
                <c:pt idx="56">
                  <c:v>346</c:v>
                </c:pt>
                <c:pt idx="57">
                  <c:v>349</c:v>
                </c:pt>
                <c:pt idx="58">
                  <c:v>349</c:v>
                </c:pt>
                <c:pt idx="59">
                  <c:v>348</c:v>
                </c:pt>
                <c:pt idx="60">
                  <c:v>350</c:v>
                </c:pt>
                <c:pt idx="61">
                  <c:v>350</c:v>
                </c:pt>
                <c:pt idx="62">
                  <c:v>348</c:v>
                </c:pt>
                <c:pt idx="63">
                  <c:v>350</c:v>
                </c:pt>
                <c:pt idx="64">
                  <c:v>352</c:v>
                </c:pt>
                <c:pt idx="65">
                  <c:v>349</c:v>
                </c:pt>
                <c:pt idx="66">
                  <c:v>351</c:v>
                </c:pt>
                <c:pt idx="67">
                  <c:v>351</c:v>
                </c:pt>
                <c:pt idx="68">
                  <c:v>349</c:v>
                </c:pt>
                <c:pt idx="69">
                  <c:v>349</c:v>
                </c:pt>
                <c:pt idx="70">
                  <c:v>350</c:v>
                </c:pt>
                <c:pt idx="71">
                  <c:v>349</c:v>
                </c:pt>
                <c:pt idx="72">
                  <c:v>362</c:v>
                </c:pt>
                <c:pt idx="73">
                  <c:v>349</c:v>
                </c:pt>
                <c:pt idx="74">
                  <c:v>347</c:v>
                </c:pt>
                <c:pt idx="75">
                  <c:v>352</c:v>
                </c:pt>
                <c:pt idx="76">
                  <c:v>347</c:v>
                </c:pt>
                <c:pt idx="77">
                  <c:v>349</c:v>
                </c:pt>
                <c:pt idx="78">
                  <c:v>350</c:v>
                </c:pt>
                <c:pt idx="79">
                  <c:v>350</c:v>
                </c:pt>
                <c:pt idx="80">
                  <c:v>347</c:v>
                </c:pt>
                <c:pt idx="81">
                  <c:v>349</c:v>
                </c:pt>
                <c:pt idx="82">
                  <c:v>353</c:v>
                </c:pt>
                <c:pt idx="83">
                  <c:v>348</c:v>
                </c:pt>
                <c:pt idx="84">
                  <c:v>350</c:v>
                </c:pt>
              </c:numCache>
            </c:numRef>
          </c:xVal>
          <c:yVal>
            <c:numRef>
              <c:f>'1-3'!$J$3:$J$87</c:f>
              <c:numCache>
                <c:formatCode>General</c:formatCode>
                <c:ptCount val="85"/>
                <c:pt idx="0">
                  <c:v>353</c:v>
                </c:pt>
                <c:pt idx="1">
                  <c:v>354</c:v>
                </c:pt>
                <c:pt idx="2">
                  <c:v>352</c:v>
                </c:pt>
                <c:pt idx="3">
                  <c:v>355</c:v>
                </c:pt>
                <c:pt idx="4">
                  <c:v>351</c:v>
                </c:pt>
                <c:pt idx="5">
                  <c:v>350</c:v>
                </c:pt>
                <c:pt idx="6">
                  <c:v>354</c:v>
                </c:pt>
                <c:pt idx="7">
                  <c:v>352</c:v>
                </c:pt>
                <c:pt idx="8">
                  <c:v>353</c:v>
                </c:pt>
                <c:pt idx="9">
                  <c:v>353</c:v>
                </c:pt>
                <c:pt idx="10">
                  <c:v>353</c:v>
                </c:pt>
                <c:pt idx="11">
                  <c:v>352</c:v>
                </c:pt>
                <c:pt idx="12">
                  <c:v>351</c:v>
                </c:pt>
                <c:pt idx="13">
                  <c:v>350</c:v>
                </c:pt>
                <c:pt idx="14">
                  <c:v>353</c:v>
                </c:pt>
                <c:pt idx="15">
                  <c:v>350</c:v>
                </c:pt>
                <c:pt idx="16">
                  <c:v>352</c:v>
                </c:pt>
                <c:pt idx="17">
                  <c:v>338</c:v>
                </c:pt>
                <c:pt idx="18">
                  <c:v>345</c:v>
                </c:pt>
                <c:pt idx="19">
                  <c:v>343</c:v>
                </c:pt>
                <c:pt idx="20">
                  <c:v>344</c:v>
                </c:pt>
                <c:pt idx="21">
                  <c:v>345</c:v>
                </c:pt>
                <c:pt idx="22">
                  <c:v>346</c:v>
                </c:pt>
                <c:pt idx="23">
                  <c:v>346</c:v>
                </c:pt>
                <c:pt idx="24">
                  <c:v>346</c:v>
                </c:pt>
                <c:pt idx="25">
                  <c:v>345</c:v>
                </c:pt>
                <c:pt idx="26">
                  <c:v>338</c:v>
                </c:pt>
                <c:pt idx="27">
                  <c:v>345</c:v>
                </c:pt>
                <c:pt idx="28">
                  <c:v>346</c:v>
                </c:pt>
                <c:pt idx="29">
                  <c:v>345</c:v>
                </c:pt>
                <c:pt idx="30">
                  <c:v>345</c:v>
                </c:pt>
                <c:pt idx="31">
                  <c:v>348</c:v>
                </c:pt>
                <c:pt idx="32">
                  <c:v>348</c:v>
                </c:pt>
                <c:pt idx="33">
                  <c:v>348</c:v>
                </c:pt>
                <c:pt idx="34">
                  <c:v>348</c:v>
                </c:pt>
                <c:pt idx="35">
                  <c:v>360</c:v>
                </c:pt>
                <c:pt idx="36">
                  <c:v>344</c:v>
                </c:pt>
                <c:pt idx="37">
                  <c:v>351</c:v>
                </c:pt>
                <c:pt idx="38">
                  <c:v>343</c:v>
                </c:pt>
                <c:pt idx="39">
                  <c:v>349</c:v>
                </c:pt>
                <c:pt idx="40">
                  <c:v>348</c:v>
                </c:pt>
                <c:pt idx="41">
                  <c:v>347</c:v>
                </c:pt>
                <c:pt idx="42">
                  <c:v>347</c:v>
                </c:pt>
                <c:pt idx="43">
                  <c:v>349</c:v>
                </c:pt>
                <c:pt idx="44">
                  <c:v>341</c:v>
                </c:pt>
                <c:pt idx="45">
                  <c:v>348</c:v>
                </c:pt>
                <c:pt idx="46">
                  <c:v>349</c:v>
                </c:pt>
                <c:pt idx="47">
                  <c:v>343</c:v>
                </c:pt>
                <c:pt idx="48">
                  <c:v>345</c:v>
                </c:pt>
                <c:pt idx="49">
                  <c:v>349</c:v>
                </c:pt>
                <c:pt idx="50">
                  <c:v>349</c:v>
                </c:pt>
                <c:pt idx="51">
                  <c:v>355</c:v>
                </c:pt>
                <c:pt idx="52">
                  <c:v>350</c:v>
                </c:pt>
                <c:pt idx="53">
                  <c:v>350</c:v>
                </c:pt>
                <c:pt idx="54">
                  <c:v>350</c:v>
                </c:pt>
                <c:pt idx="55">
                  <c:v>355</c:v>
                </c:pt>
                <c:pt idx="56">
                  <c:v>354</c:v>
                </c:pt>
                <c:pt idx="57">
                  <c:v>348</c:v>
                </c:pt>
                <c:pt idx="58">
                  <c:v>348</c:v>
                </c:pt>
                <c:pt idx="59">
                  <c:v>349</c:v>
                </c:pt>
                <c:pt idx="60">
                  <c:v>348</c:v>
                </c:pt>
                <c:pt idx="61">
                  <c:v>348</c:v>
                </c:pt>
                <c:pt idx="62">
                  <c:v>346</c:v>
                </c:pt>
                <c:pt idx="63">
                  <c:v>348</c:v>
                </c:pt>
                <c:pt idx="64">
                  <c:v>350</c:v>
                </c:pt>
                <c:pt idx="65">
                  <c:v>349</c:v>
                </c:pt>
                <c:pt idx="66">
                  <c:v>348</c:v>
                </c:pt>
                <c:pt idx="67">
                  <c:v>348</c:v>
                </c:pt>
                <c:pt idx="68">
                  <c:v>347</c:v>
                </c:pt>
                <c:pt idx="69">
                  <c:v>345</c:v>
                </c:pt>
                <c:pt idx="70">
                  <c:v>349</c:v>
                </c:pt>
                <c:pt idx="71">
                  <c:v>340</c:v>
                </c:pt>
                <c:pt idx="72">
                  <c:v>348</c:v>
                </c:pt>
                <c:pt idx="73">
                  <c:v>348</c:v>
                </c:pt>
                <c:pt idx="74">
                  <c:v>347</c:v>
                </c:pt>
                <c:pt idx="75">
                  <c:v>347</c:v>
                </c:pt>
                <c:pt idx="76">
                  <c:v>347</c:v>
                </c:pt>
                <c:pt idx="77">
                  <c:v>349</c:v>
                </c:pt>
                <c:pt idx="78">
                  <c:v>350</c:v>
                </c:pt>
                <c:pt idx="79">
                  <c:v>349</c:v>
                </c:pt>
                <c:pt idx="80">
                  <c:v>348</c:v>
                </c:pt>
                <c:pt idx="81">
                  <c:v>349</c:v>
                </c:pt>
                <c:pt idx="82">
                  <c:v>346</c:v>
                </c:pt>
                <c:pt idx="83">
                  <c:v>350</c:v>
                </c:pt>
                <c:pt idx="84">
                  <c:v>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98-46B8-8293-7AD3504F8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058319"/>
        <c:axId val="883052911"/>
      </c:scatterChart>
      <c:valAx>
        <c:axId val="88305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center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2911"/>
        <c:crosses val="autoZero"/>
        <c:crossBetween val="midCat"/>
      </c:valAx>
      <c:valAx>
        <c:axId val="8830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top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center/top(left)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'1-3'!$F$3:$F$87</c:f>
              <c:numCache>
                <c:formatCode>General</c:formatCode>
                <c:ptCount val="85"/>
                <c:pt idx="0">
                  <c:v>347</c:v>
                </c:pt>
                <c:pt idx="1">
                  <c:v>349</c:v>
                </c:pt>
                <c:pt idx="2">
                  <c:v>346</c:v>
                </c:pt>
                <c:pt idx="3">
                  <c:v>354</c:v>
                </c:pt>
                <c:pt idx="4">
                  <c:v>349</c:v>
                </c:pt>
                <c:pt idx="5">
                  <c:v>346</c:v>
                </c:pt>
                <c:pt idx="6">
                  <c:v>349</c:v>
                </c:pt>
                <c:pt idx="7">
                  <c:v>347</c:v>
                </c:pt>
                <c:pt idx="8">
                  <c:v>348</c:v>
                </c:pt>
                <c:pt idx="9">
                  <c:v>354</c:v>
                </c:pt>
                <c:pt idx="10">
                  <c:v>353</c:v>
                </c:pt>
                <c:pt idx="11">
                  <c:v>346</c:v>
                </c:pt>
                <c:pt idx="12">
                  <c:v>347</c:v>
                </c:pt>
                <c:pt idx="13">
                  <c:v>346</c:v>
                </c:pt>
                <c:pt idx="14">
                  <c:v>348</c:v>
                </c:pt>
                <c:pt idx="15">
                  <c:v>346</c:v>
                </c:pt>
                <c:pt idx="16">
                  <c:v>350</c:v>
                </c:pt>
                <c:pt idx="17">
                  <c:v>354</c:v>
                </c:pt>
                <c:pt idx="18">
                  <c:v>350</c:v>
                </c:pt>
                <c:pt idx="19">
                  <c:v>345</c:v>
                </c:pt>
                <c:pt idx="20">
                  <c:v>348</c:v>
                </c:pt>
                <c:pt idx="21">
                  <c:v>349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349</c:v>
                </c:pt>
                <c:pt idx="26">
                  <c:v>347</c:v>
                </c:pt>
                <c:pt idx="27">
                  <c:v>349</c:v>
                </c:pt>
                <c:pt idx="28">
                  <c:v>349</c:v>
                </c:pt>
                <c:pt idx="29">
                  <c:v>350</c:v>
                </c:pt>
                <c:pt idx="30">
                  <c:v>348</c:v>
                </c:pt>
                <c:pt idx="31">
                  <c:v>348</c:v>
                </c:pt>
                <c:pt idx="32">
                  <c:v>347</c:v>
                </c:pt>
                <c:pt idx="33">
                  <c:v>347</c:v>
                </c:pt>
                <c:pt idx="34">
                  <c:v>348</c:v>
                </c:pt>
                <c:pt idx="35">
                  <c:v>348</c:v>
                </c:pt>
                <c:pt idx="36">
                  <c:v>343</c:v>
                </c:pt>
                <c:pt idx="37">
                  <c:v>352</c:v>
                </c:pt>
                <c:pt idx="38">
                  <c:v>351</c:v>
                </c:pt>
                <c:pt idx="39">
                  <c:v>351</c:v>
                </c:pt>
                <c:pt idx="40">
                  <c:v>349</c:v>
                </c:pt>
                <c:pt idx="41">
                  <c:v>351</c:v>
                </c:pt>
                <c:pt idx="42">
                  <c:v>350</c:v>
                </c:pt>
                <c:pt idx="43">
                  <c:v>349</c:v>
                </c:pt>
                <c:pt idx="44">
                  <c:v>347</c:v>
                </c:pt>
                <c:pt idx="45">
                  <c:v>349</c:v>
                </c:pt>
                <c:pt idx="46">
                  <c:v>348</c:v>
                </c:pt>
                <c:pt idx="47">
                  <c:v>351</c:v>
                </c:pt>
                <c:pt idx="48">
                  <c:v>352</c:v>
                </c:pt>
                <c:pt idx="49">
                  <c:v>350</c:v>
                </c:pt>
                <c:pt idx="50">
                  <c:v>350</c:v>
                </c:pt>
                <c:pt idx="51">
                  <c:v>352</c:v>
                </c:pt>
                <c:pt idx="52">
                  <c:v>349</c:v>
                </c:pt>
                <c:pt idx="53">
                  <c:v>350</c:v>
                </c:pt>
                <c:pt idx="54">
                  <c:v>348</c:v>
                </c:pt>
                <c:pt idx="55">
                  <c:v>348</c:v>
                </c:pt>
                <c:pt idx="56">
                  <c:v>347</c:v>
                </c:pt>
                <c:pt idx="57">
                  <c:v>344</c:v>
                </c:pt>
                <c:pt idx="58">
                  <c:v>345</c:v>
                </c:pt>
                <c:pt idx="59">
                  <c:v>349</c:v>
                </c:pt>
                <c:pt idx="60">
                  <c:v>348</c:v>
                </c:pt>
                <c:pt idx="61">
                  <c:v>348</c:v>
                </c:pt>
                <c:pt idx="62">
                  <c:v>343</c:v>
                </c:pt>
                <c:pt idx="63">
                  <c:v>346</c:v>
                </c:pt>
                <c:pt idx="64">
                  <c:v>348</c:v>
                </c:pt>
                <c:pt idx="65">
                  <c:v>350</c:v>
                </c:pt>
                <c:pt idx="66">
                  <c:v>347</c:v>
                </c:pt>
                <c:pt idx="67">
                  <c:v>347</c:v>
                </c:pt>
                <c:pt idx="68">
                  <c:v>344</c:v>
                </c:pt>
                <c:pt idx="69">
                  <c:v>344</c:v>
                </c:pt>
                <c:pt idx="70">
                  <c:v>345</c:v>
                </c:pt>
                <c:pt idx="71">
                  <c:v>346</c:v>
                </c:pt>
                <c:pt idx="72">
                  <c:v>347</c:v>
                </c:pt>
                <c:pt idx="73">
                  <c:v>344</c:v>
                </c:pt>
                <c:pt idx="74">
                  <c:v>343</c:v>
                </c:pt>
                <c:pt idx="75">
                  <c:v>348</c:v>
                </c:pt>
                <c:pt idx="76">
                  <c:v>343</c:v>
                </c:pt>
                <c:pt idx="77">
                  <c:v>345</c:v>
                </c:pt>
                <c:pt idx="78">
                  <c:v>346</c:v>
                </c:pt>
                <c:pt idx="79">
                  <c:v>345</c:v>
                </c:pt>
                <c:pt idx="80">
                  <c:v>344</c:v>
                </c:pt>
                <c:pt idx="81">
                  <c:v>344</c:v>
                </c:pt>
                <c:pt idx="82">
                  <c:v>348</c:v>
                </c:pt>
                <c:pt idx="83">
                  <c:v>344</c:v>
                </c:pt>
                <c:pt idx="84">
                  <c:v>344</c:v>
                </c:pt>
              </c:numCache>
            </c:numRef>
          </c:xVal>
          <c:yVal>
            <c:numRef>
              <c:f>'1-3'!$K$3:$K$87</c:f>
              <c:numCache>
                <c:formatCode>General</c:formatCode>
                <c:ptCount val="85"/>
                <c:pt idx="0">
                  <c:v>351</c:v>
                </c:pt>
                <c:pt idx="1">
                  <c:v>352</c:v>
                </c:pt>
                <c:pt idx="2">
                  <c:v>349</c:v>
                </c:pt>
                <c:pt idx="3">
                  <c:v>354</c:v>
                </c:pt>
                <c:pt idx="4">
                  <c:v>350</c:v>
                </c:pt>
                <c:pt idx="5">
                  <c:v>348</c:v>
                </c:pt>
                <c:pt idx="6">
                  <c:v>351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351</c:v>
                </c:pt>
                <c:pt idx="12">
                  <c:v>348</c:v>
                </c:pt>
                <c:pt idx="13">
                  <c:v>353</c:v>
                </c:pt>
                <c:pt idx="14">
                  <c:v>351</c:v>
                </c:pt>
                <c:pt idx="15">
                  <c:v>352</c:v>
                </c:pt>
                <c:pt idx="16">
                  <c:v>354</c:v>
                </c:pt>
                <c:pt idx="17">
                  <c:v>342</c:v>
                </c:pt>
                <c:pt idx="18">
                  <c:v>347</c:v>
                </c:pt>
                <c:pt idx="19">
                  <c:v>343</c:v>
                </c:pt>
                <c:pt idx="20">
                  <c:v>346</c:v>
                </c:pt>
                <c:pt idx="21">
                  <c:v>346</c:v>
                </c:pt>
                <c:pt idx="22">
                  <c:v>346</c:v>
                </c:pt>
                <c:pt idx="23">
                  <c:v>347</c:v>
                </c:pt>
                <c:pt idx="24">
                  <c:v>346</c:v>
                </c:pt>
                <c:pt idx="25">
                  <c:v>343</c:v>
                </c:pt>
                <c:pt idx="26">
                  <c:v>336</c:v>
                </c:pt>
                <c:pt idx="27">
                  <c:v>344</c:v>
                </c:pt>
                <c:pt idx="28">
                  <c:v>345</c:v>
                </c:pt>
                <c:pt idx="29">
                  <c:v>345</c:v>
                </c:pt>
                <c:pt idx="30">
                  <c:v>344</c:v>
                </c:pt>
                <c:pt idx="31">
                  <c:v>348</c:v>
                </c:pt>
                <c:pt idx="32">
                  <c:v>350</c:v>
                </c:pt>
                <c:pt idx="33">
                  <c:v>345</c:v>
                </c:pt>
                <c:pt idx="34">
                  <c:v>345</c:v>
                </c:pt>
                <c:pt idx="35">
                  <c:v>350</c:v>
                </c:pt>
                <c:pt idx="36">
                  <c:v>342</c:v>
                </c:pt>
                <c:pt idx="37">
                  <c:v>352</c:v>
                </c:pt>
                <c:pt idx="38">
                  <c:v>340</c:v>
                </c:pt>
                <c:pt idx="39">
                  <c:v>347</c:v>
                </c:pt>
                <c:pt idx="40">
                  <c:v>347</c:v>
                </c:pt>
                <c:pt idx="41">
                  <c:v>350</c:v>
                </c:pt>
                <c:pt idx="42">
                  <c:v>347</c:v>
                </c:pt>
                <c:pt idx="43">
                  <c:v>346</c:v>
                </c:pt>
                <c:pt idx="44">
                  <c:v>338</c:v>
                </c:pt>
                <c:pt idx="45">
                  <c:v>347</c:v>
                </c:pt>
                <c:pt idx="46">
                  <c:v>349</c:v>
                </c:pt>
                <c:pt idx="47">
                  <c:v>342</c:v>
                </c:pt>
                <c:pt idx="48">
                  <c:v>342</c:v>
                </c:pt>
                <c:pt idx="49">
                  <c:v>347</c:v>
                </c:pt>
                <c:pt idx="50">
                  <c:v>348</c:v>
                </c:pt>
                <c:pt idx="51">
                  <c:v>353</c:v>
                </c:pt>
                <c:pt idx="52">
                  <c:v>347</c:v>
                </c:pt>
                <c:pt idx="53">
                  <c:v>348</c:v>
                </c:pt>
                <c:pt idx="54">
                  <c:v>348</c:v>
                </c:pt>
                <c:pt idx="55">
                  <c:v>345</c:v>
                </c:pt>
                <c:pt idx="56">
                  <c:v>346</c:v>
                </c:pt>
                <c:pt idx="57">
                  <c:v>346</c:v>
                </c:pt>
                <c:pt idx="58">
                  <c:v>346</c:v>
                </c:pt>
                <c:pt idx="59">
                  <c:v>350</c:v>
                </c:pt>
                <c:pt idx="60">
                  <c:v>350</c:v>
                </c:pt>
                <c:pt idx="61">
                  <c:v>350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346</c:v>
                </c:pt>
                <c:pt idx="66">
                  <c:v>347</c:v>
                </c:pt>
                <c:pt idx="67">
                  <c:v>346</c:v>
                </c:pt>
                <c:pt idx="68">
                  <c:v>345</c:v>
                </c:pt>
                <c:pt idx="69">
                  <c:v>349</c:v>
                </c:pt>
                <c:pt idx="70">
                  <c:v>347</c:v>
                </c:pt>
                <c:pt idx="71">
                  <c:v>336</c:v>
                </c:pt>
                <c:pt idx="72">
                  <c:v>346</c:v>
                </c:pt>
                <c:pt idx="73">
                  <c:v>346</c:v>
                </c:pt>
                <c:pt idx="74">
                  <c:v>344</c:v>
                </c:pt>
                <c:pt idx="75">
                  <c:v>346</c:v>
                </c:pt>
                <c:pt idx="76">
                  <c:v>345</c:v>
                </c:pt>
                <c:pt idx="77">
                  <c:v>347</c:v>
                </c:pt>
                <c:pt idx="78">
                  <c:v>348</c:v>
                </c:pt>
                <c:pt idx="79">
                  <c:v>348</c:v>
                </c:pt>
                <c:pt idx="80">
                  <c:v>346</c:v>
                </c:pt>
                <c:pt idx="81">
                  <c:v>347</c:v>
                </c:pt>
                <c:pt idx="82">
                  <c:v>348</c:v>
                </c:pt>
                <c:pt idx="83">
                  <c:v>348</c:v>
                </c:pt>
                <c:pt idx="84">
                  <c:v>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F-45AB-9B8F-3F872ACC4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058319"/>
        <c:axId val="883052911"/>
      </c:scatterChart>
      <c:valAx>
        <c:axId val="88305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center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2911"/>
        <c:crosses val="autoZero"/>
        <c:crossBetween val="midCat"/>
      </c:valAx>
      <c:valAx>
        <c:axId val="8830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top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center/top(right)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'1-3'!$G$3:$G$87</c:f>
              <c:numCache>
                <c:formatCode>General</c:formatCode>
                <c:ptCount val="85"/>
                <c:pt idx="0">
                  <c:v>353</c:v>
                </c:pt>
                <c:pt idx="1">
                  <c:v>353</c:v>
                </c:pt>
                <c:pt idx="2">
                  <c:v>351</c:v>
                </c:pt>
                <c:pt idx="3">
                  <c:v>353</c:v>
                </c:pt>
                <c:pt idx="4">
                  <c:v>351</c:v>
                </c:pt>
                <c:pt idx="5">
                  <c:v>350</c:v>
                </c:pt>
                <c:pt idx="6">
                  <c:v>353</c:v>
                </c:pt>
                <c:pt idx="7">
                  <c:v>351</c:v>
                </c:pt>
                <c:pt idx="8">
                  <c:v>353</c:v>
                </c:pt>
                <c:pt idx="9">
                  <c:v>358</c:v>
                </c:pt>
                <c:pt idx="10">
                  <c:v>357</c:v>
                </c:pt>
                <c:pt idx="11">
                  <c:v>349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350</c:v>
                </c:pt>
                <c:pt idx="16">
                  <c:v>351</c:v>
                </c:pt>
                <c:pt idx="17">
                  <c:v>356</c:v>
                </c:pt>
                <c:pt idx="18">
                  <c:v>356</c:v>
                </c:pt>
                <c:pt idx="19">
                  <c:v>353</c:v>
                </c:pt>
                <c:pt idx="20">
                  <c:v>357</c:v>
                </c:pt>
                <c:pt idx="21">
                  <c:v>356</c:v>
                </c:pt>
                <c:pt idx="22">
                  <c:v>358</c:v>
                </c:pt>
                <c:pt idx="23">
                  <c:v>358</c:v>
                </c:pt>
                <c:pt idx="24">
                  <c:v>358</c:v>
                </c:pt>
                <c:pt idx="25">
                  <c:v>353</c:v>
                </c:pt>
                <c:pt idx="26">
                  <c:v>350</c:v>
                </c:pt>
                <c:pt idx="27">
                  <c:v>355</c:v>
                </c:pt>
                <c:pt idx="28">
                  <c:v>355</c:v>
                </c:pt>
                <c:pt idx="29">
                  <c:v>354</c:v>
                </c:pt>
                <c:pt idx="30">
                  <c:v>354</c:v>
                </c:pt>
                <c:pt idx="31">
                  <c:v>355</c:v>
                </c:pt>
                <c:pt idx="32">
                  <c:v>354</c:v>
                </c:pt>
                <c:pt idx="33">
                  <c:v>353</c:v>
                </c:pt>
                <c:pt idx="34">
                  <c:v>353</c:v>
                </c:pt>
                <c:pt idx="35">
                  <c:v>349</c:v>
                </c:pt>
                <c:pt idx="36">
                  <c:v>349</c:v>
                </c:pt>
                <c:pt idx="37">
                  <c:v>359</c:v>
                </c:pt>
                <c:pt idx="38">
                  <c:v>354</c:v>
                </c:pt>
                <c:pt idx="39">
                  <c:v>354</c:v>
                </c:pt>
                <c:pt idx="40">
                  <c:v>354</c:v>
                </c:pt>
                <c:pt idx="41">
                  <c:v>355</c:v>
                </c:pt>
                <c:pt idx="42">
                  <c:v>355</c:v>
                </c:pt>
                <c:pt idx="43">
                  <c:v>355</c:v>
                </c:pt>
                <c:pt idx="44">
                  <c:v>351</c:v>
                </c:pt>
                <c:pt idx="45">
                  <c:v>355</c:v>
                </c:pt>
                <c:pt idx="46">
                  <c:v>354</c:v>
                </c:pt>
                <c:pt idx="47">
                  <c:v>354</c:v>
                </c:pt>
                <c:pt idx="48">
                  <c:v>355</c:v>
                </c:pt>
                <c:pt idx="49">
                  <c:v>357</c:v>
                </c:pt>
                <c:pt idx="50">
                  <c:v>357</c:v>
                </c:pt>
                <c:pt idx="51">
                  <c:v>358</c:v>
                </c:pt>
                <c:pt idx="52">
                  <c:v>353</c:v>
                </c:pt>
                <c:pt idx="53">
                  <c:v>355</c:v>
                </c:pt>
                <c:pt idx="54">
                  <c:v>353</c:v>
                </c:pt>
                <c:pt idx="55">
                  <c:v>349</c:v>
                </c:pt>
                <c:pt idx="56">
                  <c:v>349</c:v>
                </c:pt>
                <c:pt idx="57">
                  <c:v>351</c:v>
                </c:pt>
                <c:pt idx="58">
                  <c:v>351</c:v>
                </c:pt>
                <c:pt idx="59">
                  <c:v>350</c:v>
                </c:pt>
                <c:pt idx="60">
                  <c:v>352</c:v>
                </c:pt>
                <c:pt idx="61">
                  <c:v>351</c:v>
                </c:pt>
                <c:pt idx="62">
                  <c:v>349</c:v>
                </c:pt>
                <c:pt idx="63">
                  <c:v>352</c:v>
                </c:pt>
                <c:pt idx="64">
                  <c:v>353</c:v>
                </c:pt>
                <c:pt idx="65">
                  <c:v>349</c:v>
                </c:pt>
                <c:pt idx="66">
                  <c:v>353</c:v>
                </c:pt>
                <c:pt idx="67">
                  <c:v>351</c:v>
                </c:pt>
                <c:pt idx="68">
                  <c:v>349</c:v>
                </c:pt>
                <c:pt idx="69">
                  <c:v>350</c:v>
                </c:pt>
                <c:pt idx="70">
                  <c:v>352</c:v>
                </c:pt>
                <c:pt idx="71">
                  <c:v>350</c:v>
                </c:pt>
                <c:pt idx="72">
                  <c:v>352</c:v>
                </c:pt>
                <c:pt idx="73">
                  <c:v>350</c:v>
                </c:pt>
                <c:pt idx="74">
                  <c:v>349</c:v>
                </c:pt>
                <c:pt idx="75">
                  <c:v>353</c:v>
                </c:pt>
                <c:pt idx="76">
                  <c:v>350</c:v>
                </c:pt>
                <c:pt idx="77">
                  <c:v>350</c:v>
                </c:pt>
                <c:pt idx="78">
                  <c:v>351</c:v>
                </c:pt>
                <c:pt idx="79">
                  <c:v>352</c:v>
                </c:pt>
                <c:pt idx="80">
                  <c:v>349</c:v>
                </c:pt>
                <c:pt idx="81">
                  <c:v>350</c:v>
                </c:pt>
                <c:pt idx="82">
                  <c:v>352</c:v>
                </c:pt>
                <c:pt idx="83">
                  <c:v>349</c:v>
                </c:pt>
                <c:pt idx="84">
                  <c:v>352</c:v>
                </c:pt>
              </c:numCache>
            </c:numRef>
          </c:xVal>
          <c:yVal>
            <c:numRef>
              <c:f>'1-3'!$L$3:$L$87</c:f>
              <c:numCache>
                <c:formatCode>General</c:formatCode>
                <c:ptCount val="85"/>
                <c:pt idx="0">
                  <c:v>354</c:v>
                </c:pt>
                <c:pt idx="1">
                  <c:v>354</c:v>
                </c:pt>
                <c:pt idx="2">
                  <c:v>353</c:v>
                </c:pt>
                <c:pt idx="3">
                  <c:v>356</c:v>
                </c:pt>
                <c:pt idx="4">
                  <c:v>353</c:v>
                </c:pt>
                <c:pt idx="5">
                  <c:v>352</c:v>
                </c:pt>
                <c:pt idx="6">
                  <c:v>355</c:v>
                </c:pt>
                <c:pt idx="7">
                  <c:v>353</c:v>
                </c:pt>
                <c:pt idx="8">
                  <c:v>354</c:v>
                </c:pt>
                <c:pt idx="9">
                  <c:v>354</c:v>
                </c:pt>
                <c:pt idx="10">
                  <c:v>353</c:v>
                </c:pt>
                <c:pt idx="11">
                  <c:v>353</c:v>
                </c:pt>
                <c:pt idx="12">
                  <c:v>351</c:v>
                </c:pt>
                <c:pt idx="13">
                  <c:v>352</c:v>
                </c:pt>
                <c:pt idx="14">
                  <c:v>354</c:v>
                </c:pt>
                <c:pt idx="15">
                  <c:v>351</c:v>
                </c:pt>
                <c:pt idx="16">
                  <c:v>354</c:v>
                </c:pt>
                <c:pt idx="17">
                  <c:v>340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347</c:v>
                </c:pt>
                <c:pt idx="22">
                  <c:v>350</c:v>
                </c:pt>
                <c:pt idx="23">
                  <c:v>350</c:v>
                </c:pt>
                <c:pt idx="24">
                  <c:v>349</c:v>
                </c:pt>
                <c:pt idx="25">
                  <c:v>346</c:v>
                </c:pt>
                <c:pt idx="26">
                  <c:v>339</c:v>
                </c:pt>
                <c:pt idx="27">
                  <c:v>346</c:v>
                </c:pt>
                <c:pt idx="28">
                  <c:v>348</c:v>
                </c:pt>
                <c:pt idx="29">
                  <c:v>346</c:v>
                </c:pt>
                <c:pt idx="30">
                  <c:v>347</c:v>
                </c:pt>
                <c:pt idx="31">
                  <c:v>350</c:v>
                </c:pt>
                <c:pt idx="32">
                  <c:v>349</c:v>
                </c:pt>
                <c:pt idx="33">
                  <c:v>349</c:v>
                </c:pt>
                <c:pt idx="34">
                  <c:v>348</c:v>
                </c:pt>
                <c:pt idx="35">
                  <c:v>359</c:v>
                </c:pt>
                <c:pt idx="36">
                  <c:v>345</c:v>
                </c:pt>
                <c:pt idx="37">
                  <c:v>354</c:v>
                </c:pt>
                <c:pt idx="38">
                  <c:v>344</c:v>
                </c:pt>
                <c:pt idx="39">
                  <c:v>351</c:v>
                </c:pt>
                <c:pt idx="40">
                  <c:v>350</c:v>
                </c:pt>
                <c:pt idx="41">
                  <c:v>349</c:v>
                </c:pt>
                <c:pt idx="42">
                  <c:v>349</c:v>
                </c:pt>
                <c:pt idx="43">
                  <c:v>350</c:v>
                </c:pt>
                <c:pt idx="44">
                  <c:v>342</c:v>
                </c:pt>
                <c:pt idx="45">
                  <c:v>351</c:v>
                </c:pt>
                <c:pt idx="46">
                  <c:v>351</c:v>
                </c:pt>
                <c:pt idx="47">
                  <c:v>345</c:v>
                </c:pt>
                <c:pt idx="48">
                  <c:v>345</c:v>
                </c:pt>
                <c:pt idx="49">
                  <c:v>350</c:v>
                </c:pt>
                <c:pt idx="50">
                  <c:v>350</c:v>
                </c:pt>
                <c:pt idx="51">
                  <c:v>356</c:v>
                </c:pt>
                <c:pt idx="52">
                  <c:v>350</c:v>
                </c:pt>
                <c:pt idx="53">
                  <c:v>352</c:v>
                </c:pt>
                <c:pt idx="54">
                  <c:v>351</c:v>
                </c:pt>
                <c:pt idx="55">
                  <c:v>356</c:v>
                </c:pt>
                <c:pt idx="56">
                  <c:v>355</c:v>
                </c:pt>
                <c:pt idx="57">
                  <c:v>348</c:v>
                </c:pt>
                <c:pt idx="58">
                  <c:v>349</c:v>
                </c:pt>
                <c:pt idx="59">
                  <c:v>353</c:v>
                </c:pt>
                <c:pt idx="60">
                  <c:v>351</c:v>
                </c:pt>
                <c:pt idx="61">
                  <c:v>351</c:v>
                </c:pt>
                <c:pt idx="62">
                  <c:v>348</c:v>
                </c:pt>
                <c:pt idx="63">
                  <c:v>350</c:v>
                </c:pt>
                <c:pt idx="64">
                  <c:v>352</c:v>
                </c:pt>
                <c:pt idx="65">
                  <c:v>349</c:v>
                </c:pt>
                <c:pt idx="66">
                  <c:v>349</c:v>
                </c:pt>
                <c:pt idx="67">
                  <c:v>348</c:v>
                </c:pt>
                <c:pt idx="68">
                  <c:v>348</c:v>
                </c:pt>
                <c:pt idx="69">
                  <c:v>347</c:v>
                </c:pt>
                <c:pt idx="70">
                  <c:v>350</c:v>
                </c:pt>
                <c:pt idx="71">
                  <c:v>340</c:v>
                </c:pt>
                <c:pt idx="72">
                  <c:v>349</c:v>
                </c:pt>
                <c:pt idx="73">
                  <c:v>348</c:v>
                </c:pt>
                <c:pt idx="74">
                  <c:v>347</c:v>
                </c:pt>
                <c:pt idx="75">
                  <c:v>349</c:v>
                </c:pt>
                <c:pt idx="76">
                  <c:v>348</c:v>
                </c:pt>
                <c:pt idx="77">
                  <c:v>350</c:v>
                </c:pt>
                <c:pt idx="78">
                  <c:v>351</c:v>
                </c:pt>
                <c:pt idx="79">
                  <c:v>351</c:v>
                </c:pt>
                <c:pt idx="80">
                  <c:v>350</c:v>
                </c:pt>
                <c:pt idx="81">
                  <c:v>350</c:v>
                </c:pt>
                <c:pt idx="82">
                  <c:v>347</c:v>
                </c:pt>
                <c:pt idx="83">
                  <c:v>352</c:v>
                </c:pt>
                <c:pt idx="84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59-4FA6-A3E6-FBD4205DF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058319"/>
        <c:axId val="883052911"/>
      </c:scatterChart>
      <c:valAx>
        <c:axId val="88305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center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2911"/>
        <c:crosses val="autoZero"/>
        <c:crossBetween val="midCat"/>
      </c:valAx>
      <c:valAx>
        <c:axId val="8830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top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05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New</a:t>
            </a:r>
            <a:r>
              <a:rPr lang="en-US" altLang="zh-TW" baseline="0"/>
              <a:t> Taipei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'3-New Taipei'!$F$1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'3-New Taipei'!$F$2:$F$31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2.9629629629629631E-2</c:v>
                </c:pt>
                <c:pt idx="5">
                  <c:v>4.4444444444444446E-2</c:v>
                </c:pt>
                <c:pt idx="6">
                  <c:v>0.1111111111111111</c:v>
                </c:pt>
                <c:pt idx="7">
                  <c:v>5.9259259259259262E-2</c:v>
                </c:pt>
                <c:pt idx="8">
                  <c:v>8.1481481481481488E-2</c:v>
                </c:pt>
                <c:pt idx="9">
                  <c:v>0.1037037037037037</c:v>
                </c:pt>
                <c:pt idx="10">
                  <c:v>9.6296296296296297E-2</c:v>
                </c:pt>
                <c:pt idx="11">
                  <c:v>0.1037037037037037</c:v>
                </c:pt>
                <c:pt idx="12">
                  <c:v>6.6666666666666666E-2</c:v>
                </c:pt>
                <c:pt idx="13">
                  <c:v>7.407407407407407E-2</c:v>
                </c:pt>
                <c:pt idx="14">
                  <c:v>4.4444444444444446E-2</c:v>
                </c:pt>
                <c:pt idx="15">
                  <c:v>6.6666666666666666E-2</c:v>
                </c:pt>
                <c:pt idx="16">
                  <c:v>2.2222222222222223E-2</c:v>
                </c:pt>
                <c:pt idx="17">
                  <c:v>3.7037037037037035E-2</c:v>
                </c:pt>
                <c:pt idx="18">
                  <c:v>2.2222222222222223E-2</c:v>
                </c:pt>
                <c:pt idx="19">
                  <c:v>0</c:v>
                </c:pt>
                <c:pt idx="20">
                  <c:v>2.2222222222222223E-2</c:v>
                </c:pt>
                <c:pt idx="21">
                  <c:v>0</c:v>
                </c:pt>
                <c:pt idx="22">
                  <c:v>7.4074074074074077E-3</c:v>
                </c:pt>
                <c:pt idx="23">
                  <c:v>0</c:v>
                </c:pt>
                <c:pt idx="24">
                  <c:v>7.4074074074074077E-3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0-4DD9-8F9F-1B14CE770F00}"/>
            </c:ext>
          </c:extLst>
        </c:ser>
        <c:ser>
          <c:idx val="1"/>
          <c:order val="1"/>
          <c:tx>
            <c:strRef>
              <c:f>'3-New Taipei'!$G$1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'3-New Taipei'!$G$2:$G$31</c:f>
              <c:numCache>
                <c:formatCode>General</c:formatCode>
                <c:ptCount val="30"/>
                <c:pt idx="0">
                  <c:v>1.0004095619784346E-4</c:v>
                </c:pt>
                <c:pt idx="1">
                  <c:v>5.8357224448742041E-4</c:v>
                </c:pt>
                <c:pt idx="2">
                  <c:v>2.2694476174510781E-3</c:v>
                </c:pt>
                <c:pt idx="3">
                  <c:v>6.6192222175656479E-3</c:v>
                </c:pt>
                <c:pt idx="4">
                  <c:v>1.5444851840986505E-2</c:v>
                </c:pt>
                <c:pt idx="5">
                  <c:v>3.0031656357473738E-2</c:v>
                </c:pt>
                <c:pt idx="6">
                  <c:v>5.0052760595789642E-2</c:v>
                </c:pt>
                <c:pt idx="7">
                  <c:v>7.2993609202193124E-2</c:v>
                </c:pt>
                <c:pt idx="8">
                  <c:v>9.4621345262102266E-2</c:v>
                </c:pt>
                <c:pt idx="9">
                  <c:v>0.11039156947245259</c:v>
                </c:pt>
                <c:pt idx="10">
                  <c:v>0.11708196762229819</c:v>
                </c:pt>
                <c:pt idx="11">
                  <c:v>0.11382969074390104</c:v>
                </c:pt>
                <c:pt idx="12">
                  <c:v>0.10215485066760346</c:v>
                </c:pt>
                <c:pt idx="13">
                  <c:v>8.5129042223002896E-2</c:v>
                </c:pt>
                <c:pt idx="14">
                  <c:v>6.6211477284557826E-2</c:v>
                </c:pt>
                <c:pt idx="15">
                  <c:v>4.8279202186656746E-2</c:v>
                </c:pt>
                <c:pt idx="16">
                  <c:v>3.3132785814372248E-2</c:v>
                </c:pt>
                <c:pt idx="17">
                  <c:v>2.1474953768574633E-2</c:v>
                </c:pt>
                <c:pt idx="18">
                  <c:v>1.3186375121054592E-2</c:v>
                </c:pt>
                <c:pt idx="19">
                  <c:v>7.6920521539484898E-3</c:v>
                </c:pt>
                <c:pt idx="20">
                  <c:v>4.2733623077491727E-3</c:v>
                </c:pt>
                <c:pt idx="21">
                  <c:v>2.2661769813821305E-3</c:v>
                </c:pt>
                <c:pt idx="22">
                  <c:v>1.1495100630199251E-3</c:v>
                </c:pt>
                <c:pt idx="23">
                  <c:v>5.5878961396801723E-4</c:v>
                </c:pt>
                <c:pt idx="24">
                  <c:v>2.6076848651840942E-4</c:v>
                </c:pt>
                <c:pt idx="25">
                  <c:v>1.1701150036082464E-4</c:v>
                </c:pt>
                <c:pt idx="26">
                  <c:v>5.0560524847269734E-5</c:v>
                </c:pt>
                <c:pt idx="27">
                  <c:v>2.106688535302922E-5</c:v>
                </c:pt>
                <c:pt idx="28">
                  <c:v>8.4751837627128773E-6</c:v>
                </c:pt>
                <c:pt idx="29">
                  <c:v>3.2959047966105533E-6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10-4DD9-8F9F-1B14CE770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r>
                  <a:rPr lang="en-US" altLang="zh-TW" baseline="0"/>
                  <a:t> </a:t>
                </a:r>
                <a:r>
                  <a:rPr lang="en-US" altLang="zh-TW"/>
                  <a:t>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Taipei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'3-Taipei 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'3-Taipei '!$F$2:$F$31</c:f>
              <c:numCache>
                <c:formatCode>General</c:formatCode>
                <c:ptCount val="30"/>
                <c:pt idx="0">
                  <c:v>2.2222222222222223E-2</c:v>
                </c:pt>
                <c:pt idx="1">
                  <c:v>7.4074074074074077E-3</c:v>
                </c:pt>
                <c:pt idx="2">
                  <c:v>2.9629629629629631E-2</c:v>
                </c:pt>
                <c:pt idx="3">
                  <c:v>0.11851851851851852</c:v>
                </c:pt>
                <c:pt idx="4">
                  <c:v>0.2074074074074074</c:v>
                </c:pt>
                <c:pt idx="5">
                  <c:v>0.2074074074074074</c:v>
                </c:pt>
                <c:pt idx="6">
                  <c:v>0.1037037037037037</c:v>
                </c:pt>
                <c:pt idx="7">
                  <c:v>9.6296296296296297E-2</c:v>
                </c:pt>
                <c:pt idx="8">
                  <c:v>0.1037037037037037</c:v>
                </c:pt>
                <c:pt idx="9">
                  <c:v>5.185185185185185E-2</c:v>
                </c:pt>
                <c:pt idx="10">
                  <c:v>2.9629629629629631E-2</c:v>
                </c:pt>
                <c:pt idx="11">
                  <c:v>1.4814814814814815E-2</c:v>
                </c:pt>
                <c:pt idx="12">
                  <c:v>0</c:v>
                </c:pt>
                <c:pt idx="13">
                  <c:v>7.4074074074074077E-3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E-485F-8459-7C488D5D125B}"/>
            </c:ext>
          </c:extLst>
        </c:ser>
        <c:ser>
          <c:idx val="1"/>
          <c:order val="1"/>
          <c:tx>
            <c:strRef>
              <c:f>'3-Taipei 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'3-Taipei '!$G$2:$G$31</c:f>
              <c:numCache>
                <c:formatCode>General</c:formatCode>
                <c:ptCount val="30"/>
                <c:pt idx="0">
                  <c:v>1.030662187111462E-2</c:v>
                </c:pt>
                <c:pt idx="1">
                  <c:v>3.3172053355550381E-2</c:v>
                </c:pt>
                <c:pt idx="2">
                  <c:v>7.1176578681415512E-2</c:v>
                </c:pt>
                <c:pt idx="3">
                  <c:v>0.11454156828546314</c:v>
                </c:pt>
                <c:pt idx="4">
                  <c:v>0.14746166346676653</c:v>
                </c:pt>
                <c:pt idx="5">
                  <c:v>0.15820269821311131</c:v>
                </c:pt>
                <c:pt idx="6">
                  <c:v>0.14547951825099864</c:v>
                </c:pt>
                <c:pt idx="7">
                  <c:v>0.11705713088899795</c:v>
                </c:pt>
                <c:pt idx="8">
                  <c:v>8.3722342997974653E-2</c:v>
                </c:pt>
                <c:pt idx="9">
                  <c:v>5.3892382270548163E-2</c:v>
                </c:pt>
                <c:pt idx="10">
                  <c:v>3.1537023699061542E-2</c:v>
                </c:pt>
                <c:pt idx="11">
                  <c:v>1.6917082465731131E-2</c:v>
                </c:pt>
                <c:pt idx="12">
                  <c:v>8.3766066454247085E-3</c:v>
                </c:pt>
                <c:pt idx="13">
                  <c:v>3.8514662300921008E-3</c:v>
                </c:pt>
                <c:pt idx="14">
                  <c:v>1.6528020513333509E-3</c:v>
                </c:pt>
                <c:pt idx="15">
                  <c:v>6.6494675120772268E-4</c:v>
                </c:pt>
                <c:pt idx="16">
                  <c:v>2.5178158030479789E-4</c:v>
                </c:pt>
                <c:pt idx="17">
                  <c:v>9.0040408759205329E-5</c:v>
                </c:pt>
                <c:pt idx="18">
                  <c:v>3.0504918211208346E-5</c:v>
                </c:pt>
                <c:pt idx="19">
                  <c:v>9.8180644168667499E-6</c:v>
                </c:pt>
                <c:pt idx="20">
                  <c:v>3.0094878230183947E-6</c:v>
                </c:pt>
                <c:pt idx="21">
                  <c:v>8.8055384451278967E-7</c:v>
                </c:pt>
                <c:pt idx="22">
                  <c:v>2.4644163957539948E-7</c:v>
                </c:pt>
                <c:pt idx="23">
                  <c:v>6.6098081725623893E-8</c:v>
                </c:pt>
                <c:pt idx="24">
                  <c:v>1.7019032005797724E-8</c:v>
                </c:pt>
                <c:pt idx="25">
                  <c:v>4.2135438213784108E-9</c:v>
                </c:pt>
                <c:pt idx="26">
                  <c:v>1.0045458383478325E-9</c:v>
                </c:pt>
                <c:pt idx="27">
                  <c:v>2.3093924167308568E-10</c:v>
                </c:pt>
                <c:pt idx="28">
                  <c:v>5.1260843170858816E-11</c:v>
                </c:pt>
                <c:pt idx="29">
                  <c:v>1.0998931534685415E-11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E-485F-8459-7C488D5D1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r>
                  <a:rPr lang="en-US" altLang="zh-TW" baseline="0"/>
                  <a:t> </a:t>
                </a:r>
                <a:r>
                  <a:rPr lang="en-US" altLang="zh-TW"/>
                  <a:t>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Taoyuan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'3-Taoyuan'!$F$1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'3-Taoyuan'!$F$2:$F$31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7.4074074074074077E-3</c:v>
                </c:pt>
                <c:pt idx="4">
                  <c:v>2.2222222222222223E-2</c:v>
                </c:pt>
                <c:pt idx="5">
                  <c:v>7.407407407407407E-2</c:v>
                </c:pt>
                <c:pt idx="6">
                  <c:v>8.1481481481481488E-2</c:v>
                </c:pt>
                <c:pt idx="7">
                  <c:v>8.1481481481481488E-2</c:v>
                </c:pt>
                <c:pt idx="8">
                  <c:v>0.1111111111111111</c:v>
                </c:pt>
                <c:pt idx="9">
                  <c:v>0.14074074074074075</c:v>
                </c:pt>
                <c:pt idx="10">
                  <c:v>8.1481481481481488E-2</c:v>
                </c:pt>
                <c:pt idx="11">
                  <c:v>8.8888888888888892E-2</c:v>
                </c:pt>
                <c:pt idx="12">
                  <c:v>7.407407407407407E-2</c:v>
                </c:pt>
                <c:pt idx="13">
                  <c:v>7.407407407407407E-2</c:v>
                </c:pt>
                <c:pt idx="14">
                  <c:v>4.4444444444444446E-2</c:v>
                </c:pt>
                <c:pt idx="15">
                  <c:v>5.9259259259259262E-2</c:v>
                </c:pt>
                <c:pt idx="16">
                  <c:v>2.9629629629629631E-2</c:v>
                </c:pt>
                <c:pt idx="17">
                  <c:v>0</c:v>
                </c:pt>
                <c:pt idx="18">
                  <c:v>7.4074074074074077E-3</c:v>
                </c:pt>
                <c:pt idx="19">
                  <c:v>1.4814814814814815E-2</c:v>
                </c:pt>
                <c:pt idx="20">
                  <c:v>7.4074074074074077E-3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9-44D4-B170-EC797A2C5F01}"/>
            </c:ext>
          </c:extLst>
        </c:ser>
        <c:ser>
          <c:idx val="1"/>
          <c:order val="1"/>
          <c:tx>
            <c:strRef>
              <c:f>'3-Taoyuan'!$G$1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'3-Taoyuan'!$G$2:$G$31</c:f>
              <c:numCache>
                <c:formatCode>General</c:formatCode>
                <c:ptCount val="30"/>
                <c:pt idx="0">
                  <c:v>2.0323533034722401E-4</c:v>
                </c:pt>
                <c:pt idx="1">
                  <c:v>1.106503465223776E-3</c:v>
                </c:pt>
                <c:pt idx="2">
                  <c:v>4.0161977626640725E-3</c:v>
                </c:pt>
                <c:pt idx="3">
                  <c:v>1.0932982798363312E-2</c:v>
                </c:pt>
                <c:pt idx="4">
                  <c:v>2.3809606983102308E-2</c:v>
                </c:pt>
                <c:pt idx="5">
                  <c:v>4.3210027487852375E-2</c:v>
                </c:pt>
                <c:pt idx="6">
                  <c:v>6.7215598314437047E-2</c:v>
                </c:pt>
                <c:pt idx="7">
                  <c:v>9.1487897705761503E-2</c:v>
                </c:pt>
                <c:pt idx="8">
                  <c:v>0.1106890614217855</c:v>
                </c:pt>
                <c:pt idx="9">
                  <c:v>0.12052808910372201</c:v>
                </c:pt>
                <c:pt idx="10">
                  <c:v>0.11931063365822987</c:v>
                </c:pt>
                <c:pt idx="11">
                  <c:v>0.10826335276394934</c:v>
                </c:pt>
                <c:pt idx="12">
                  <c:v>9.0682124537325076E-2</c:v>
                </c:pt>
                <c:pt idx="13">
                  <c:v>7.0530541306808386E-2</c:v>
                </c:pt>
                <c:pt idx="14">
                  <c:v>5.1199948504201669E-2</c:v>
                </c:pt>
                <c:pt idx="15">
                  <c:v>3.4844409398692815E-2</c:v>
                </c:pt>
                <c:pt idx="16">
                  <c:v>2.2318641314195427E-2</c:v>
                </c:pt>
                <c:pt idx="17">
                  <c:v>1.3501400301179923E-2</c:v>
                </c:pt>
                <c:pt idx="18">
                  <c:v>7.7376446170504855E-3</c:v>
                </c:pt>
                <c:pt idx="19">
                  <c:v>4.2127176248385918E-3</c:v>
                </c:pt>
                <c:pt idx="20">
                  <c:v>2.1843721017681568E-3</c:v>
                </c:pt>
                <c:pt idx="21">
                  <c:v>1.0811538685519201E-3</c:v>
                </c:pt>
                <c:pt idx="22">
                  <c:v>5.1185062375887983E-4</c:v>
                </c:pt>
                <c:pt idx="23">
                  <c:v>2.3222852374245472E-4</c:v>
                </c:pt>
                <c:pt idx="24">
                  <c:v>1.0114842367449119E-4</c:v>
                </c:pt>
                <c:pt idx="25">
                  <c:v>4.2361305641453678E-5</c:v>
                </c:pt>
                <c:pt idx="26">
                  <c:v>1.7083983345113008E-5</c:v>
                </c:pt>
                <c:pt idx="27">
                  <c:v>6.6437713008772723E-6</c:v>
                </c:pt>
                <c:pt idx="28">
                  <c:v>2.494596120635911E-6</c:v>
                </c:pt>
                <c:pt idx="29">
                  <c:v>9.0544599934192332E-7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9-44D4-B170-EC797A2C5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 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Taichung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'3-Taichung'!$F$1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'3-Taichung'!$F$2:$F$31</c:f>
              <c:numCache>
                <c:formatCode>General</c:formatCode>
                <c:ptCount val="30"/>
                <c:pt idx="0">
                  <c:v>0</c:v>
                </c:pt>
                <c:pt idx="1">
                  <c:v>7.4074074074074077E-3</c:v>
                </c:pt>
                <c:pt idx="2">
                  <c:v>0</c:v>
                </c:pt>
                <c:pt idx="3">
                  <c:v>7.4074074074074077E-3</c:v>
                </c:pt>
                <c:pt idx="4">
                  <c:v>5.185185185185185E-2</c:v>
                </c:pt>
                <c:pt idx="5">
                  <c:v>3.7037037037037035E-2</c:v>
                </c:pt>
                <c:pt idx="6">
                  <c:v>9.6296296296296297E-2</c:v>
                </c:pt>
                <c:pt idx="7">
                  <c:v>6.6666666666666666E-2</c:v>
                </c:pt>
                <c:pt idx="8">
                  <c:v>3.7037037037037035E-2</c:v>
                </c:pt>
                <c:pt idx="9">
                  <c:v>5.9259259259259262E-2</c:v>
                </c:pt>
                <c:pt idx="10">
                  <c:v>6.6666666666666666E-2</c:v>
                </c:pt>
                <c:pt idx="11">
                  <c:v>5.9259259259259262E-2</c:v>
                </c:pt>
                <c:pt idx="12">
                  <c:v>8.1481481481481488E-2</c:v>
                </c:pt>
                <c:pt idx="13">
                  <c:v>5.9259259259259262E-2</c:v>
                </c:pt>
                <c:pt idx="14">
                  <c:v>5.185185185185185E-2</c:v>
                </c:pt>
                <c:pt idx="15">
                  <c:v>6.6666666666666666E-2</c:v>
                </c:pt>
                <c:pt idx="16">
                  <c:v>5.185185185185185E-2</c:v>
                </c:pt>
                <c:pt idx="17">
                  <c:v>6.6666666666666666E-2</c:v>
                </c:pt>
                <c:pt idx="18">
                  <c:v>1.4814814814814815E-2</c:v>
                </c:pt>
                <c:pt idx="19">
                  <c:v>1.4814814814814815E-2</c:v>
                </c:pt>
                <c:pt idx="20">
                  <c:v>2.9629629629629631E-2</c:v>
                </c:pt>
                <c:pt idx="21">
                  <c:v>3.7037037037037035E-2</c:v>
                </c:pt>
                <c:pt idx="22">
                  <c:v>1.4814814814814815E-2</c:v>
                </c:pt>
                <c:pt idx="23">
                  <c:v>2.2222222222222223E-2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C-446F-B424-ADE9E75CD4D4}"/>
            </c:ext>
          </c:extLst>
        </c:ser>
        <c:ser>
          <c:idx val="1"/>
          <c:order val="1"/>
          <c:tx>
            <c:strRef>
              <c:f>'3-Taichung'!$G$1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'3-Taichung'!$G$2:$G$31</c:f>
              <c:numCache>
                <c:formatCode>General</c:formatCode>
                <c:ptCount val="30"/>
                <c:pt idx="0">
                  <c:v>3.5097393126090708E-5</c:v>
                </c:pt>
                <c:pt idx="1">
                  <c:v>2.2475330635189224E-4</c:v>
                </c:pt>
                <c:pt idx="2">
                  <c:v>9.5950238687017575E-4</c:v>
                </c:pt>
                <c:pt idx="3">
                  <c:v>3.0721844942565454E-3</c:v>
                </c:pt>
                <c:pt idx="4">
                  <c:v>7.8693436897326868E-3</c:v>
                </c:pt>
                <c:pt idx="5">
                  <c:v>1.6797648443886214E-2</c:v>
                </c:pt>
                <c:pt idx="6">
                  <c:v>3.0733475301036227E-2</c:v>
                </c:pt>
                <c:pt idx="7">
                  <c:v>4.9202017403232996E-2</c:v>
                </c:pt>
                <c:pt idx="8">
                  <c:v>7.0016698016617168E-2</c:v>
                </c:pt>
                <c:pt idx="9">
                  <c:v>8.9673237682022983E-2</c:v>
                </c:pt>
                <c:pt idx="10">
                  <c:v>0.10440742623044967</c:v>
                </c:pt>
                <c:pt idx="11">
                  <c:v>0.11143237034101698</c:v>
                </c:pt>
                <c:pt idx="12">
                  <c:v>0.10978152041003894</c:v>
                </c:pt>
                <c:pt idx="13">
                  <c:v>0.10042976126399858</c:v>
                </c:pt>
                <c:pt idx="14">
                  <c:v>8.5749657889112887E-2</c:v>
                </c:pt>
                <c:pt idx="15">
                  <c:v>6.8639425226979689E-2</c:v>
                </c:pt>
                <c:pt idx="16">
                  <c:v>5.1711357828953322E-2</c:v>
                </c:pt>
                <c:pt idx="17">
                  <c:v>3.6793801516979543E-2</c:v>
                </c:pt>
                <c:pt idx="18">
                  <c:v>2.480174768922324E-2</c:v>
                </c:pt>
                <c:pt idx="19">
                  <c:v>1.588230435358038E-2</c:v>
                </c:pt>
                <c:pt idx="20">
                  <c:v>9.686244877368768E-3</c:v>
                </c:pt>
                <c:pt idx="21">
                  <c:v>5.6388947451079512E-3</c:v>
                </c:pt>
                <c:pt idx="22">
                  <c:v>3.1399835794820121E-3</c:v>
                </c:pt>
                <c:pt idx="23">
                  <c:v>1.6756270397914783E-3</c:v>
                </c:pt>
                <c:pt idx="24">
                  <c:v>8.5841752645910308E-4</c:v>
                </c:pt>
                <c:pt idx="25">
                  <c:v>4.2285011488540827E-4</c:v>
                </c:pt>
                <c:pt idx="26">
                  <c:v>2.0057828494838789E-4</c:v>
                </c:pt>
                <c:pt idx="27">
                  <c:v>9.1745993300465991E-5</c:v>
                </c:pt>
                <c:pt idx="28">
                  <c:v>4.0518217730908356E-5</c:v>
                </c:pt>
                <c:pt idx="29">
                  <c:v>1.729777739672601E-5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C-446F-B424-ADE9E75CD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 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Tainan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'3-Tainan'!$F$1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'3-Tainan'!$F$2:$F$31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7.4074074074074077E-3</c:v>
                </c:pt>
                <c:pt idx="7">
                  <c:v>1.4814814814814815E-2</c:v>
                </c:pt>
                <c:pt idx="8">
                  <c:v>7.407407407407407E-2</c:v>
                </c:pt>
                <c:pt idx="9">
                  <c:v>2.9629629629629631E-2</c:v>
                </c:pt>
                <c:pt idx="10">
                  <c:v>8.1481481481481488E-2</c:v>
                </c:pt>
                <c:pt idx="11">
                  <c:v>0.13333333333333333</c:v>
                </c:pt>
                <c:pt idx="12">
                  <c:v>7.407407407407407E-2</c:v>
                </c:pt>
                <c:pt idx="13">
                  <c:v>0.1111111111111111</c:v>
                </c:pt>
                <c:pt idx="14">
                  <c:v>8.1481481481481488E-2</c:v>
                </c:pt>
                <c:pt idx="15">
                  <c:v>9.6296296296296297E-2</c:v>
                </c:pt>
                <c:pt idx="16">
                  <c:v>5.9259259259259262E-2</c:v>
                </c:pt>
                <c:pt idx="17">
                  <c:v>5.185185185185185E-2</c:v>
                </c:pt>
                <c:pt idx="18">
                  <c:v>4.4444444444444446E-2</c:v>
                </c:pt>
                <c:pt idx="19">
                  <c:v>4.4444444444444446E-2</c:v>
                </c:pt>
                <c:pt idx="20">
                  <c:v>2.9629629629629631E-2</c:v>
                </c:pt>
                <c:pt idx="21">
                  <c:v>2.2222222222222223E-2</c:v>
                </c:pt>
                <c:pt idx="22">
                  <c:v>1.4814814814814815E-2</c:v>
                </c:pt>
                <c:pt idx="23">
                  <c:v>1.4814814814814815E-2</c:v>
                </c:pt>
                <c:pt idx="24">
                  <c:v>1.4814814814814815E-2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1-4E58-9EDD-5488D441A659}"/>
            </c:ext>
          </c:extLst>
        </c:ser>
        <c:ser>
          <c:idx val="1"/>
          <c:order val="1"/>
          <c:tx>
            <c:strRef>
              <c:f>'3-Tainan'!$G$1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'3-Tainan'!$G$2:$G$31</c:f>
              <c:numCache>
                <c:formatCode>General</c:formatCode>
                <c:ptCount val="30"/>
                <c:pt idx="0">
                  <c:v>5.7240072985709999E-6</c:v>
                </c:pt>
                <c:pt idx="1">
                  <c:v>4.2251653874266688E-5</c:v>
                </c:pt>
                <c:pt idx="2">
                  <c:v>2.079198670899099E-4</c:v>
                </c:pt>
                <c:pt idx="3">
                  <c:v>7.6737832427812983E-4</c:v>
                </c:pt>
                <c:pt idx="4">
                  <c:v>2.2657555559797227E-3</c:v>
                </c:pt>
                <c:pt idx="5">
                  <c:v>5.5748775593427013E-3</c:v>
                </c:pt>
                <c:pt idx="6">
                  <c:v>1.175738727594711E-2</c:v>
                </c:pt>
                <c:pt idx="7">
                  <c:v>2.1696734112002368E-2</c:v>
                </c:pt>
                <c:pt idx="8">
                  <c:v>3.5589786901416252E-2</c:v>
                </c:pt>
                <c:pt idx="9">
                  <c:v>5.254107058853523E-2</c:v>
                </c:pt>
                <c:pt idx="10">
                  <c:v>7.0514716284815301E-2</c:v>
                </c:pt>
                <c:pt idx="11">
                  <c:v>8.6750512071380778E-2</c:v>
                </c:pt>
                <c:pt idx="12">
                  <c:v>9.8514968979066586E-2</c:v>
                </c:pt>
                <c:pt idx="13">
                  <c:v>0.10388377416681469</c:v>
                </c:pt>
                <c:pt idx="14">
                  <c:v>0.10224215403183293</c:v>
                </c:pt>
                <c:pt idx="15">
                  <c:v>9.4337320826594004E-2</c:v>
                </c:pt>
                <c:pt idx="16">
                  <c:v>8.1923433728715384E-2</c:v>
                </c:pt>
                <c:pt idx="17">
                  <c:v>6.7190700996431998E-2</c:v>
                </c:pt>
                <c:pt idx="18">
                  <c:v>5.2207043698202331E-2</c:v>
                </c:pt>
                <c:pt idx="19">
                  <c:v>3.8536532626117483E-2</c:v>
                </c:pt>
                <c:pt idx="20">
                  <c:v>2.7091114470494601E-2</c:v>
                </c:pt>
                <c:pt idx="21">
                  <c:v>1.8179323616059145E-2</c:v>
                </c:pt>
                <c:pt idx="22">
                  <c:v>1.1668725271113021E-2</c:v>
                </c:pt>
                <c:pt idx="23">
                  <c:v>7.1777066251013039E-3</c:v>
                </c:pt>
                <c:pt idx="24">
                  <c:v>4.2385686826153903E-3</c:v>
                </c:pt>
                <c:pt idx="25">
                  <c:v>2.4066858645163704E-3</c:v>
                </c:pt>
                <c:pt idx="26">
                  <c:v>1.3159190474570954E-3</c:v>
                </c:pt>
                <c:pt idx="27">
                  <c:v>6.9381657713809327E-4</c:v>
                </c:pt>
                <c:pt idx="28">
                  <c:v>3.5319960108204856E-4</c:v>
                </c:pt>
                <c:pt idx="29">
                  <c:v>1.7380908764358608E-4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11-4E58-9EDD-5488D441A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r>
                  <a:rPr lang="en-US" altLang="zh-TW" baseline="0"/>
                  <a:t> </a:t>
                </a:r>
                <a:r>
                  <a:rPr lang="en-US" altLang="zh-TW"/>
                  <a:t>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Kaohsiung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'3-Kaohsiung'!$F$1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'3-Kaohsiung'!$F$2:$F$31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7.4074074074074077E-3</c:v>
                </c:pt>
                <c:pt idx="4">
                  <c:v>7.4074074074074077E-3</c:v>
                </c:pt>
                <c:pt idx="5">
                  <c:v>0</c:v>
                </c:pt>
                <c:pt idx="6">
                  <c:v>2.9629629629629631E-2</c:v>
                </c:pt>
                <c:pt idx="7">
                  <c:v>2.9629629629629631E-2</c:v>
                </c:pt>
                <c:pt idx="8">
                  <c:v>4.4444444444444446E-2</c:v>
                </c:pt>
                <c:pt idx="9">
                  <c:v>4.4444444444444446E-2</c:v>
                </c:pt>
                <c:pt idx="10">
                  <c:v>3.7037037037037035E-2</c:v>
                </c:pt>
                <c:pt idx="11">
                  <c:v>4.4444444444444446E-2</c:v>
                </c:pt>
                <c:pt idx="12">
                  <c:v>2.9629629629629631E-2</c:v>
                </c:pt>
                <c:pt idx="13">
                  <c:v>0.1111111111111111</c:v>
                </c:pt>
                <c:pt idx="14">
                  <c:v>5.185185185185185E-2</c:v>
                </c:pt>
                <c:pt idx="15">
                  <c:v>5.9259259259259262E-2</c:v>
                </c:pt>
                <c:pt idx="16">
                  <c:v>8.8888888888888892E-2</c:v>
                </c:pt>
                <c:pt idx="17">
                  <c:v>4.4444444444444446E-2</c:v>
                </c:pt>
                <c:pt idx="18">
                  <c:v>6.6666666666666666E-2</c:v>
                </c:pt>
                <c:pt idx="19">
                  <c:v>8.1481481481481488E-2</c:v>
                </c:pt>
                <c:pt idx="20">
                  <c:v>5.9259259259259262E-2</c:v>
                </c:pt>
                <c:pt idx="21">
                  <c:v>2.9629629629629631E-2</c:v>
                </c:pt>
                <c:pt idx="22">
                  <c:v>2.2222222222222223E-2</c:v>
                </c:pt>
                <c:pt idx="23">
                  <c:v>5.9259259259259262E-2</c:v>
                </c:pt>
                <c:pt idx="24">
                  <c:v>1.4814814814814815E-2</c:v>
                </c:pt>
                <c:pt idx="25">
                  <c:v>2.2222222222222223E-2</c:v>
                </c:pt>
                <c:pt idx="26">
                  <c:v>1.4814814814814815E-2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8-4565-BE34-BC88C9FBA46C}"/>
            </c:ext>
          </c:extLst>
        </c:ser>
        <c:ser>
          <c:idx val="1"/>
          <c:order val="1"/>
          <c:tx>
            <c:strRef>
              <c:f>'3-Kaohsiung'!$G$1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'3-Kaohsiung'!$G$2:$G$31</c:f>
              <c:numCache>
                <c:formatCode>General</c:formatCode>
                <c:ptCount val="30"/>
                <c:pt idx="0">
                  <c:v>1.2988471166271828E-6</c:v>
                </c:pt>
                <c:pt idx="1">
                  <c:v>1.0616872542208128E-5</c:v>
                </c:pt>
                <c:pt idx="2">
                  <c:v>5.7855401730008222E-5</c:v>
                </c:pt>
                <c:pt idx="3">
                  <c:v>2.3645716966320008E-4</c:v>
                </c:pt>
                <c:pt idx="4">
                  <c:v>7.7312736806915976E-4</c:v>
                </c:pt>
                <c:pt idx="5">
                  <c:v>2.1065334584304137E-3</c:v>
                </c:pt>
                <c:pt idx="6">
                  <c:v>4.919703008207329E-3</c:v>
                </c:pt>
                <c:pt idx="7">
                  <c:v>1.0053504202882939E-2</c:v>
                </c:pt>
                <c:pt idx="8">
                  <c:v>1.8261797346306705E-2</c:v>
                </c:pt>
                <c:pt idx="9">
                  <c:v>2.985465684688807E-2</c:v>
                </c:pt>
                <c:pt idx="10">
                  <c:v>4.4369850276822859E-2</c:v>
                </c:pt>
                <c:pt idx="11">
                  <c:v>6.0447073803054342E-2</c:v>
                </c:pt>
                <c:pt idx="12">
                  <c:v>7.6015209050336749E-2</c:v>
                </c:pt>
                <c:pt idx="13">
                  <c:v>8.8764849933382614E-2</c:v>
                </c:pt>
                <c:pt idx="14">
                  <c:v>9.6742727803938527E-2</c:v>
                </c:pt>
                <c:pt idx="15">
                  <c:v>9.8847777899672348E-2</c:v>
                </c:pt>
                <c:pt idx="16">
                  <c:v>9.5057536307005169E-2</c:v>
                </c:pt>
                <c:pt idx="17">
                  <c:v>8.6334149230271759E-2</c:v>
                </c:pt>
                <c:pt idx="18">
                  <c:v>7.4284392729516535E-2</c:v>
                </c:pt>
                <c:pt idx="19">
                  <c:v>6.0720612871867745E-2</c:v>
                </c:pt>
                <c:pt idx="20">
                  <c:v>4.7269979755983141E-2</c:v>
                </c:pt>
                <c:pt idx="21">
                  <c:v>3.5126210545944357E-2</c:v>
                </c:pt>
                <c:pt idx="22">
                  <c:v>2.4967325821223563E-2</c:v>
                </c:pt>
                <c:pt idx="23">
                  <c:v>1.7007064224518659E-2</c:v>
                </c:pt>
                <c:pt idx="24">
                  <c:v>1.1121360220300046E-2</c:v>
                </c:pt>
                <c:pt idx="25">
                  <c:v>6.9928324803994807E-3</c:v>
                </c:pt>
                <c:pt idx="26">
                  <c:v>4.2340689394352862E-3</c:v>
                </c:pt>
                <c:pt idx="27">
                  <c:v>2.4721137961200347E-3</c:v>
                </c:pt>
                <c:pt idx="28">
                  <c:v>1.3936028475190021E-3</c:v>
                </c:pt>
                <c:pt idx="29">
                  <c:v>7.5942752703072735E-4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8-4565-BE34-BC88C9FBA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 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Yilan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'3-Yilan'!$F$1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'3-Yilan'!$F$2:$F$31</c:f>
              <c:numCache>
                <c:formatCode>General</c:formatCode>
                <c:ptCount val="30"/>
                <c:pt idx="0">
                  <c:v>5.9259259259259262E-2</c:v>
                </c:pt>
                <c:pt idx="1">
                  <c:v>0.14074074074074075</c:v>
                </c:pt>
                <c:pt idx="2">
                  <c:v>0.14814814814814814</c:v>
                </c:pt>
                <c:pt idx="3">
                  <c:v>0.2074074074074074</c:v>
                </c:pt>
                <c:pt idx="4">
                  <c:v>0.16296296296296298</c:v>
                </c:pt>
                <c:pt idx="5">
                  <c:v>9.6296296296296297E-2</c:v>
                </c:pt>
                <c:pt idx="6">
                  <c:v>3.7037037037037035E-2</c:v>
                </c:pt>
                <c:pt idx="7">
                  <c:v>5.185185185185185E-2</c:v>
                </c:pt>
                <c:pt idx="8">
                  <c:v>2.9629629629629631E-2</c:v>
                </c:pt>
                <c:pt idx="9">
                  <c:v>3.7037037037037035E-2</c:v>
                </c:pt>
                <c:pt idx="10">
                  <c:v>1.4814814814814815E-2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E-4778-8532-8E4892DF52D4}"/>
            </c:ext>
          </c:extLst>
        </c:ser>
        <c:ser>
          <c:idx val="1"/>
          <c:order val="1"/>
          <c:tx>
            <c:strRef>
              <c:f>'3-Yilan'!$G$1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'3-Yilan'!$G$2:$G$31</c:f>
              <c:numCache>
                <c:formatCode>General</c:formatCode>
                <c:ptCount val="30"/>
                <c:pt idx="0">
                  <c:v>5.0715291726964006E-2</c:v>
                </c:pt>
                <c:pt idx="1">
                  <c:v>0.11363982035116013</c:v>
                </c:pt>
                <c:pt idx="2">
                  <c:v>0.16975825015420215</c:v>
                </c:pt>
                <c:pt idx="3">
                  <c:v>0.19019211359868951</c:v>
                </c:pt>
                <c:pt idx="4">
                  <c:v>0.17046848700326983</c:v>
                </c:pt>
                <c:pt idx="5">
                  <c:v>0.12732522794688675</c:v>
                </c:pt>
                <c:pt idx="6">
                  <c:v>8.1515093024197322E-2</c:v>
                </c:pt>
                <c:pt idx="7">
                  <c:v>4.5663547481147579E-2</c:v>
                </c:pt>
                <c:pt idx="8">
                  <c:v>2.2737815823945937E-2</c:v>
                </c:pt>
                <c:pt idx="9">
                  <c:v>1.0189910054435029E-2</c:v>
                </c:pt>
                <c:pt idx="10">
                  <c:v>4.1514448369920553E-3</c:v>
                </c:pt>
                <c:pt idx="11">
                  <c:v>1.5503852631976467E-3</c:v>
                </c:pt>
                <c:pt idx="12">
                  <c:v>5.3446329586015722E-4</c:v>
                </c:pt>
                <c:pt idx="13">
                  <c:v>1.7108481163777525E-4</c:v>
                </c:pt>
                <c:pt idx="14">
                  <c:v>5.1114227674495812E-5</c:v>
                </c:pt>
                <c:pt idx="15">
                  <c:v>1.4316716547717611E-5</c:v>
                </c:pt>
                <c:pt idx="16">
                  <c:v>3.7741235343656468E-6</c:v>
                </c:pt>
                <c:pt idx="17">
                  <c:v>9.3964804044905871E-7</c:v>
                </c:pt>
                <c:pt idx="18">
                  <c:v>2.2163238380962143E-7</c:v>
                </c:pt>
                <c:pt idx="19">
                  <c:v>4.9662071186970887E-8</c:v>
                </c:pt>
                <c:pt idx="20">
                  <c:v>1.0598078683639298E-8</c:v>
                </c:pt>
                <c:pt idx="21">
                  <c:v>2.1588678800006101E-9</c:v>
                </c:pt>
                <c:pt idx="22">
                  <c:v>4.2064897500816812E-10</c:v>
                </c:pt>
                <c:pt idx="23">
                  <c:v>7.8547107987635951E-11</c:v>
                </c:pt>
                <c:pt idx="24">
                  <c:v>1.4080296394820757E-11</c:v>
                </c:pt>
                <c:pt idx="25">
                  <c:v>2.4269456748907578E-12</c:v>
                </c:pt>
                <c:pt idx="26">
                  <c:v>4.0282637402164682E-13</c:v>
                </c:pt>
                <c:pt idx="27">
                  <c:v>6.4473533408226825E-14</c:v>
                </c:pt>
                <c:pt idx="28">
                  <c:v>9.9633429660222511E-15</c:v>
                </c:pt>
                <c:pt idx="29">
                  <c:v>1.4883512331959149E-15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E-4778-8532-8E4892DF5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 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Hsinchu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'3-Hsinchu'!$F$1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'3-Hsinchu'!$F$2:$F$31</c:f>
              <c:numCache>
                <c:formatCode>General</c:formatCode>
                <c:ptCount val="30"/>
                <c:pt idx="0">
                  <c:v>0</c:v>
                </c:pt>
                <c:pt idx="1">
                  <c:v>2.9629629629629631E-2</c:v>
                </c:pt>
                <c:pt idx="2">
                  <c:v>1.4814814814814815E-2</c:v>
                </c:pt>
                <c:pt idx="3">
                  <c:v>0.1037037037037037</c:v>
                </c:pt>
                <c:pt idx="4">
                  <c:v>0.18518518518518517</c:v>
                </c:pt>
                <c:pt idx="5">
                  <c:v>8.8888888888888892E-2</c:v>
                </c:pt>
                <c:pt idx="6">
                  <c:v>0.12592592592592591</c:v>
                </c:pt>
                <c:pt idx="7">
                  <c:v>0.1111111111111111</c:v>
                </c:pt>
                <c:pt idx="8">
                  <c:v>9.6296296296296297E-2</c:v>
                </c:pt>
                <c:pt idx="9">
                  <c:v>0.1037037037037037</c:v>
                </c:pt>
                <c:pt idx="10">
                  <c:v>5.185185185185185E-2</c:v>
                </c:pt>
                <c:pt idx="11">
                  <c:v>1.4814814814814815E-2</c:v>
                </c:pt>
                <c:pt idx="12">
                  <c:v>2.2222222222222223E-2</c:v>
                </c:pt>
                <c:pt idx="13">
                  <c:v>1.4814814814814815E-2</c:v>
                </c:pt>
                <c:pt idx="14">
                  <c:v>7.4074074074074077E-3</c:v>
                </c:pt>
                <c:pt idx="15">
                  <c:v>1.4814814814814815E-2</c:v>
                </c:pt>
                <c:pt idx="16">
                  <c:v>0</c:v>
                </c:pt>
                <c:pt idx="17">
                  <c:v>7.4074074074074077E-3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7.4074074074074077E-3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7-4222-AE06-F4F06A65EC13}"/>
            </c:ext>
          </c:extLst>
        </c:ser>
        <c:ser>
          <c:idx val="1"/>
          <c:order val="1"/>
          <c:tx>
            <c:strRef>
              <c:f>'3-Hsinchu'!$G$1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'3-Hsinchu'!$G$2:$G$31</c:f>
              <c:numCache>
                <c:formatCode>General</c:formatCode>
                <c:ptCount val="30"/>
                <c:pt idx="0">
                  <c:v>3.9530318887895646E-3</c:v>
                </c:pt>
                <c:pt idx="1">
                  <c:v>1.4933676024316134E-2</c:v>
                </c:pt>
                <c:pt idx="2">
                  <c:v>3.7610739616796181E-2</c:v>
                </c:pt>
                <c:pt idx="3">
                  <c:v>7.1042508165059484E-2</c:v>
                </c:pt>
                <c:pt idx="4">
                  <c:v>0.10735312344942322</c:v>
                </c:pt>
                <c:pt idx="5">
                  <c:v>0.13518541471408846</c:v>
                </c:pt>
                <c:pt idx="6">
                  <c:v>0.14591441588187326</c:v>
                </c:pt>
                <c:pt idx="7">
                  <c:v>0.13780805944399138</c:v>
                </c:pt>
                <c:pt idx="8">
                  <c:v>0.11569071657026436</c:v>
                </c:pt>
                <c:pt idx="9">
                  <c:v>8.7410763630866431E-2</c:v>
                </c:pt>
                <c:pt idx="10">
                  <c:v>6.0039716433322378E-2</c:v>
                </c:pt>
                <c:pt idx="11">
                  <c:v>3.7802784420980715E-2</c:v>
                </c:pt>
                <c:pt idx="12">
                  <c:v>2.1970849065185389E-2</c:v>
                </c:pt>
                <c:pt idx="13">
                  <c:v>1.1857283622480997E-2</c:v>
                </c:pt>
                <c:pt idx="14">
                  <c:v>5.9725576765089512E-3</c:v>
                </c:pt>
                <c:pt idx="15">
                  <c:v>2.8203744583514484E-3</c:v>
                </c:pt>
                <c:pt idx="16">
                  <c:v>1.2534997592673113E-3</c:v>
                </c:pt>
                <c:pt idx="17">
                  <c:v>5.2616039277887173E-4</c:v>
                </c:pt>
                <c:pt idx="18">
                  <c:v>2.0923337256703695E-4</c:v>
                </c:pt>
                <c:pt idx="19">
                  <c:v>7.9043718525324981E-5</c:v>
                </c:pt>
                <c:pt idx="20">
                  <c:v>2.8439009839799497E-5</c:v>
                </c:pt>
                <c:pt idx="21">
                  <c:v>9.7669326722543805E-6</c:v>
                </c:pt>
                <c:pt idx="22">
                  <c:v>3.2084609744603598E-6</c:v>
                </c:pt>
                <c:pt idx="23">
                  <c:v>1.0100710475152973E-6</c:v>
                </c:pt>
                <c:pt idx="24">
                  <c:v>3.0526591658239978E-7</c:v>
                </c:pt>
                <c:pt idx="25">
                  <c:v>8.8709753536766124E-8</c:v>
                </c:pt>
                <c:pt idx="26">
                  <c:v>2.4824128561728873E-8</c:v>
                </c:pt>
                <c:pt idx="27">
                  <c:v>6.69857437379984E-9</c:v>
                </c:pt>
                <c:pt idx="28">
                  <c:v>1.7452224422160456E-9</c:v>
                </c:pt>
                <c:pt idx="29">
                  <c:v>4.395375039655222E-10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7-4222-AE06-F4F06A65E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r>
                  <a:rPr lang="en-US" altLang="zh-TW" baseline="0"/>
                  <a:t> </a:t>
                </a:r>
                <a:r>
                  <a:rPr lang="en-US" altLang="zh-TW"/>
                  <a:t>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Miaoli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 Miaoli'!$F$1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 Miaoli'!$F$2:$F$31</c:f>
              <c:numCache>
                <c:formatCode>General</c:formatCode>
                <c:ptCount val="30"/>
                <c:pt idx="0">
                  <c:v>8.1481481481481488E-2</c:v>
                </c:pt>
                <c:pt idx="1">
                  <c:v>8.1481481481481488E-2</c:v>
                </c:pt>
                <c:pt idx="2">
                  <c:v>0.15555555555555556</c:v>
                </c:pt>
                <c:pt idx="3">
                  <c:v>0.2074074074074074</c:v>
                </c:pt>
                <c:pt idx="4">
                  <c:v>0.17777777777777778</c:v>
                </c:pt>
                <c:pt idx="5">
                  <c:v>5.185185185185185E-2</c:v>
                </c:pt>
                <c:pt idx="6">
                  <c:v>8.1481481481481488E-2</c:v>
                </c:pt>
                <c:pt idx="7">
                  <c:v>5.9259259259259262E-2</c:v>
                </c:pt>
                <c:pt idx="8">
                  <c:v>5.9259259259259262E-2</c:v>
                </c:pt>
                <c:pt idx="9">
                  <c:v>1.4814814814814815E-2</c:v>
                </c:pt>
                <c:pt idx="10">
                  <c:v>1.4814814814814815E-2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B-4E9F-A2A8-01FBDC7FFB37}"/>
            </c:ext>
          </c:extLst>
        </c:ser>
        <c:ser>
          <c:idx val="1"/>
          <c:order val="1"/>
          <c:tx>
            <c:strRef>
              <c:f>'3- Miaoli'!$G$1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 Miaoli'!$G$2:$G$31</c:f>
              <c:numCache>
                <c:formatCode>General</c:formatCode>
                <c:ptCount val="30"/>
                <c:pt idx="0">
                  <c:v>4.5177651135267644E-2</c:v>
                </c:pt>
                <c:pt idx="1">
                  <c:v>0.10457789614645288</c:v>
                </c:pt>
                <c:pt idx="2">
                  <c:v>0.16138564220131613</c:v>
                </c:pt>
                <c:pt idx="3">
                  <c:v>0.18678893773300484</c:v>
                </c:pt>
                <c:pt idx="4">
                  <c:v>0.1729527201231526</c:v>
                </c:pt>
                <c:pt idx="5">
                  <c:v>0.13345117293453132</c:v>
                </c:pt>
                <c:pt idx="6">
                  <c:v>8.826135776093337E-2</c:v>
                </c:pt>
                <c:pt idx="7">
                  <c:v>5.107717463016978E-2</c:v>
                </c:pt>
                <c:pt idx="8">
                  <c:v>2.627426678506677E-2</c:v>
                </c:pt>
                <c:pt idx="9">
                  <c:v>1.2164012400493864E-2</c:v>
                </c:pt>
                <c:pt idx="10">
                  <c:v>5.1195338385917064E-3</c:v>
                </c:pt>
                <c:pt idx="11">
                  <c:v>1.9751287957529709E-3</c:v>
                </c:pt>
                <c:pt idx="12">
                  <c:v>7.0339344578097351E-4</c:v>
                </c:pt>
                <c:pt idx="13">
                  <c:v>2.326036527053483E-4</c:v>
                </c:pt>
                <c:pt idx="14">
                  <c:v>7.1791250834983986E-5</c:v>
                </c:pt>
                <c:pt idx="15">
                  <c:v>2.077293137586342E-5</c:v>
                </c:pt>
                <c:pt idx="16">
                  <c:v>5.6571163877623575E-6</c:v>
                </c:pt>
                <c:pt idx="17">
                  <c:v>1.4550196470582238E-6</c:v>
                </c:pt>
                <c:pt idx="18">
                  <c:v>3.5453695103757703E-7</c:v>
                </c:pt>
                <c:pt idx="19">
                  <c:v>8.2068738666106148E-8</c:v>
                </c:pt>
                <c:pt idx="20">
                  <c:v>1.8092755437854121E-8</c:v>
                </c:pt>
                <c:pt idx="21">
                  <c:v>3.8073980298514545E-9</c:v>
                </c:pt>
                <c:pt idx="22">
                  <c:v>7.663844665562503E-10</c:v>
                </c:pt>
                <c:pt idx="23">
                  <c:v>1.4783650975236305E-10</c:v>
                </c:pt>
                <c:pt idx="24">
                  <c:v>2.7377131435622897E-11</c:v>
                </c:pt>
                <c:pt idx="25">
                  <c:v>4.8748453411009322E-12</c:v>
                </c:pt>
                <c:pt idx="26">
                  <c:v>8.3587883077862398E-13</c:v>
                </c:pt>
                <c:pt idx="27">
                  <c:v>1.3820747863403201E-13</c:v>
                </c:pt>
                <c:pt idx="28">
                  <c:v>2.2063773728293621E-14</c:v>
                </c:pt>
                <c:pt idx="29">
                  <c:v>3.4049033531317434E-15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B-4E9F-A2A8-01FBDC7FF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 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Hualien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'3-Hualien'!$F$1</c:f>
              <c:strCache>
                <c:ptCount val="1"/>
                <c:pt idx="0">
                  <c:v>samples numberfrequency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'3-Hualien'!$F$2:$F$31</c:f>
              <c:numCache>
                <c:formatCode>General</c:formatCode>
                <c:ptCount val="30"/>
                <c:pt idx="0">
                  <c:v>8.8888888888888892E-2</c:v>
                </c:pt>
                <c:pt idx="1">
                  <c:v>0.16296296296296298</c:v>
                </c:pt>
                <c:pt idx="2">
                  <c:v>0.2074074074074074</c:v>
                </c:pt>
                <c:pt idx="3">
                  <c:v>0.16296296296296298</c:v>
                </c:pt>
                <c:pt idx="4">
                  <c:v>0.13333333333333333</c:v>
                </c:pt>
                <c:pt idx="5">
                  <c:v>8.1481481481481488E-2</c:v>
                </c:pt>
                <c:pt idx="6">
                  <c:v>8.8888888888888892E-2</c:v>
                </c:pt>
                <c:pt idx="7">
                  <c:v>3.7037037037037035E-2</c:v>
                </c:pt>
                <c:pt idx="8">
                  <c:v>7.4074074074074077E-3</c:v>
                </c:pt>
                <c:pt idx="9">
                  <c:v>7.4074074074074077E-3</c:v>
                </c:pt>
                <c:pt idx="10">
                  <c:v>0</c:v>
                </c:pt>
                <c:pt idx="11">
                  <c:v>7.4074074074074077E-3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D-4683-9650-443D2F7CC2D3}"/>
            </c:ext>
          </c:extLst>
        </c:ser>
        <c:ser>
          <c:idx val="1"/>
          <c:order val="1"/>
          <c:tx>
            <c:strRef>
              <c:f>'3-Hualien'!$G$1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'3-Hualien'!$G$2:$G$31</c:f>
              <c:numCache>
                <c:formatCode>General</c:formatCode>
                <c:ptCount val="30"/>
                <c:pt idx="0">
                  <c:v>7.3670575966495788E-2</c:v>
                </c:pt>
                <c:pt idx="1">
                  <c:v>0.1470682979479305</c:v>
                </c:pt>
                <c:pt idx="2">
                  <c:v>0.19572793233070254</c:v>
                </c:pt>
                <c:pt idx="3">
                  <c:v>0.19536547319675679</c:v>
                </c:pt>
                <c:pt idx="4">
                  <c:v>0.15600294822674354</c:v>
                </c:pt>
                <c:pt idx="5">
                  <c:v>0.10380936925211702</c:v>
                </c:pt>
                <c:pt idx="6">
                  <c:v>5.9209788388244505E-2</c:v>
                </c:pt>
                <c:pt idx="7">
                  <c:v>2.9550070315985034E-2</c:v>
                </c:pt>
                <c:pt idx="8">
                  <c:v>1.3109043539354659E-2</c:v>
                </c:pt>
                <c:pt idx="9">
                  <c:v>5.2339070131201234E-3</c:v>
                </c:pt>
                <c:pt idx="10">
                  <c:v>1.8997143973547089E-3</c:v>
                </c:pt>
                <c:pt idx="11">
                  <c:v>6.3206546924332737E-4</c:v>
                </c:pt>
                <c:pt idx="12">
                  <c:v>1.9412153157957458E-4</c:v>
                </c:pt>
                <c:pt idx="13">
                  <c:v>5.5360584931952814E-5</c:v>
                </c:pt>
                <c:pt idx="14">
                  <c:v>1.4735484088060528E-5</c:v>
                </c:pt>
                <c:pt idx="15">
                  <c:v>3.6770490386410328E-6</c:v>
                </c:pt>
                <c:pt idx="16">
                  <c:v>8.6358580907516714E-7</c:v>
                </c:pt>
                <c:pt idx="17">
                  <c:v>1.9155257246564427E-7</c:v>
                </c:pt>
                <c:pt idx="18">
                  <c:v>4.0252177995704589E-8</c:v>
                </c:pt>
                <c:pt idx="19">
                  <c:v>8.0355273850684104E-9</c:v>
                </c:pt>
                <c:pt idx="20">
                  <c:v>1.5277422435809075E-9</c:v>
                </c:pt>
                <c:pt idx="21">
                  <c:v>2.7725692568690679E-10</c:v>
                </c:pt>
                <c:pt idx="22">
                  <c:v>4.8129302075762613E-11</c:v>
                </c:pt>
                <c:pt idx="23">
                  <c:v>8.0066956230975554E-12</c:v>
                </c:pt>
                <c:pt idx="24">
                  <c:v>1.2786989454369022E-12</c:v>
                </c:pt>
                <c:pt idx="25">
                  <c:v>1.9635861298874357E-13</c:v>
                </c:pt>
                <c:pt idx="26">
                  <c:v>2.9036294211504261E-14</c:v>
                </c:pt>
                <c:pt idx="27">
                  <c:v>4.1403604708996667E-15</c:v>
                </c:pt>
                <c:pt idx="28">
                  <c:v>5.7002663954404089E-16</c:v>
                </c:pt>
                <c:pt idx="29">
                  <c:v>7.5862804620799088E-17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D-4683-9650-443D2F7CC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 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Keelung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'3-Keelung'!$F$1</c:f>
              <c:strCache>
                <c:ptCount val="1"/>
                <c:pt idx="0">
                  <c:v>samples number frequency (number/n)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'3-Keelung'!$F$2:$F$31</c:f>
              <c:numCache>
                <c:formatCode>General</c:formatCode>
                <c:ptCount val="30"/>
                <c:pt idx="0">
                  <c:v>0.4</c:v>
                </c:pt>
                <c:pt idx="1">
                  <c:v>0.17777777777777778</c:v>
                </c:pt>
                <c:pt idx="2">
                  <c:v>9.6296296296296297E-2</c:v>
                </c:pt>
                <c:pt idx="3">
                  <c:v>4.4444444444444446E-2</c:v>
                </c:pt>
                <c:pt idx="4">
                  <c:v>2.2222222222222223E-2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7-4733-A2FD-E8FB5CDCF26C}"/>
            </c:ext>
          </c:extLst>
        </c:ser>
        <c:ser>
          <c:idx val="1"/>
          <c:order val="1"/>
          <c:tx>
            <c:strRef>
              <c:f>'3-Keelung'!$G$1</c:f>
              <c:strCache>
                <c:ptCount val="1"/>
                <c:pt idx="0">
                  <c:v>poisson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'3-Keelung'!$G$2:$G$31</c:f>
              <c:numCache>
                <c:formatCode>General</c:formatCode>
                <c:ptCount val="30"/>
                <c:pt idx="0">
                  <c:v>0.35146285082096901</c:v>
                </c:pt>
                <c:pt idx="1">
                  <c:v>0.23430856721397939</c:v>
                </c:pt>
                <c:pt idx="2">
                  <c:v>0.10413714098399085</c:v>
                </c:pt>
                <c:pt idx="3">
                  <c:v>3.471238032799695E-2</c:v>
                </c:pt>
                <c:pt idx="4">
                  <c:v>9.2566347541325148E-3</c:v>
                </c:pt>
                <c:pt idx="5">
                  <c:v>2.0570299453627821E-3</c:v>
                </c:pt>
                <c:pt idx="6">
                  <c:v>3.9181522768814866E-4</c:v>
                </c:pt>
                <c:pt idx="7">
                  <c:v>6.5302537948024877E-5</c:v>
                </c:pt>
                <c:pt idx="8">
                  <c:v>9.6744500663740322E-6</c:v>
                </c:pt>
                <c:pt idx="9">
                  <c:v>1.2899266755165387E-6</c:v>
                </c:pt>
                <c:pt idx="10">
                  <c:v>1.5635474854745967E-7</c:v>
                </c:pt>
                <c:pt idx="11">
                  <c:v>1.7372749838606583E-8</c:v>
                </c:pt>
                <c:pt idx="12">
                  <c:v>1.7818204962673391E-9</c:v>
                </c:pt>
                <c:pt idx="13">
                  <c:v>1.696971901206997E-10</c:v>
                </c:pt>
                <c:pt idx="14">
                  <c:v>1.5084194677395431E-11</c:v>
                </c:pt>
                <c:pt idx="15">
                  <c:v>1.2570162231162887E-12</c:v>
                </c:pt>
                <c:pt idx="16">
                  <c:v>9.8589507695395283E-14</c:v>
                </c:pt>
                <c:pt idx="17">
                  <c:v>7.3029264959552494E-15</c:v>
                </c:pt>
                <c:pt idx="18">
                  <c:v>5.1248606989159265E-16</c:v>
                </c:pt>
                <c:pt idx="19">
                  <c:v>3.4165737992772792E-17</c:v>
                </c:pt>
                <c:pt idx="20">
                  <c:v>2.169253205890335E-18</c:v>
                </c:pt>
                <c:pt idx="21">
                  <c:v>1.3146989126608148E-19</c:v>
                </c:pt>
                <c:pt idx="22">
                  <c:v>7.621442971946731E-21</c:v>
                </c:pt>
                <c:pt idx="23">
                  <c:v>4.2341349844149444E-22</c:v>
                </c:pt>
                <c:pt idx="24">
                  <c:v>2.2582053250212591E-23</c:v>
                </c:pt>
                <c:pt idx="25">
                  <c:v>1.1580540128314303E-24</c:v>
                </c:pt>
                <c:pt idx="26">
                  <c:v>5.7187852485502228E-26</c:v>
                </c:pt>
                <c:pt idx="27">
                  <c:v>2.7232310707381906E-27</c:v>
                </c:pt>
                <c:pt idx="28">
                  <c:v>1.2520602624083716E-28</c:v>
                </c:pt>
                <c:pt idx="29">
                  <c:v>5.5647122773705669E-30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7-4733-A2FD-E8FB5CDCF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65184"/>
        <c:axId val="115547712"/>
      </c:barChart>
      <c:catAx>
        <c:axId val="1155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 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47712"/>
        <c:crosses val="autoZero"/>
        <c:auto val="1"/>
        <c:lblAlgn val="ctr"/>
        <c:lblOffset val="100"/>
        <c:noMultiLvlLbl val="0"/>
      </c:catAx>
      <c:valAx>
        <c:axId val="115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</a:rPr>
                  <a:t>frequency or estimated probability</a:t>
                </a:r>
                <a:endParaRPr lang="zh-TW" altLang="zh-TW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5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up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TW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up</a:t>
          </a:r>
        </a:p>
      </cx:txPr>
    </cx:title>
    <cx:plotArea>
      <cx:plotAreaRegion>
        <cx:series layoutId="clusteredColumn" uniqueId="{9C3B21D0-996B-4683-8129-33DAE1EFE28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middle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9C3B21D0-996B-4683-8129-33DAE1EFE28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down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9C3B21D0-996B-4683-8129-33DAE1EFE28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left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9C3B21D0-996B-4683-8129-33DAE1EFE28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right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9C3B21D0-996B-4683-8129-33DAE1EFE28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  <cx:data id="2">
      <cx:numDim type="val">
        <cx:f>_xlchart.v1.10</cx:f>
      </cx:numDim>
    </cx:data>
    <cx:data id="3">
      <cx:numDim type="val">
        <cx:f>_xlchart.v1.12</cx:f>
      </cx:numDim>
    </cx:data>
    <cx:data id="4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box plot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94DD1946-D01E-44E8-B378-D62CF385FEC2}">
          <cx:tx>
            <cx:txData>
              <cx:f>_xlchart.v1.5</cx:f>
              <cx:v>up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821A582-E50D-4ACE-B038-A4CB828CC32E}">
          <cx:tx>
            <cx:txData>
              <cx:f>_xlchart.v1.7</cx:f>
              <cx:v>middle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0076617-B3B8-4D30-981D-3745DC7FD35E}">
          <cx:tx>
            <cx:txData>
              <cx:f>_xlchart.v1.9</cx:f>
              <cx:v>down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FA3C5B8-4396-42D3-8FB8-320CB3C45934}">
          <cx:tx>
            <cx:txData>
              <cx:f>_xlchart.v1.11</cx:f>
              <cx:v>left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874B6A9-159B-43A6-89F3-CDCAB3C63800}">
          <cx:tx>
            <cx:txData>
              <cx:f>_xlchart.v1.13</cx:f>
              <cx:v>right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box plot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93BA9E8D-7249-4AED-86BA-FE7B50C3EBE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D44CC8C-FAAA-41BE-8044-C6742B01E012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B7F6935-129B-456A-9704-7E9D3DBEC850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240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/>
    <cx:plotArea>
      <cx:plotAreaRegion>
        <cx:series layoutId="clusteredColumn" uniqueId="{D92D3BF6-E0D8-4AEB-9719-9EBE7C3D8224}">
          <cx:tx>
            <cx:txData>
              <cx:f>_xlchart.v1.20</cx:f>
              <cx:v>New Taipei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6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96</xdr:row>
      <xdr:rowOff>142875</xdr:rowOff>
    </xdr:from>
    <xdr:to>
      <xdr:col>5</xdr:col>
      <xdr:colOff>171450</xdr:colOff>
      <xdr:row>109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23EB5AEC-EB56-42EC-8C7E-61DD8A2B69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0259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5</xdr:col>
      <xdr:colOff>266700</xdr:colOff>
      <xdr:row>96</xdr:row>
      <xdr:rowOff>85725</xdr:rowOff>
    </xdr:from>
    <xdr:to>
      <xdr:col>12</xdr:col>
      <xdr:colOff>38100</xdr:colOff>
      <xdr:row>109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53F855CE-E623-47C1-B8F9-10DB1B9B17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7250" y="20202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12</xdr:col>
      <xdr:colOff>76200</xdr:colOff>
      <xdr:row>96</xdr:row>
      <xdr:rowOff>66675</xdr:rowOff>
    </xdr:from>
    <xdr:to>
      <xdr:col>18</xdr:col>
      <xdr:colOff>533400</xdr:colOff>
      <xdr:row>109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圖表 5">
              <a:extLst>
                <a:ext uri="{FF2B5EF4-FFF2-40B4-BE49-F238E27FC236}">
                  <a16:creationId xmlns:a16="http://schemas.microsoft.com/office/drawing/2014/main" id="{552E39DF-2DB2-452C-9FEE-0EAD417328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7350" y="20183475"/>
              <a:ext cx="55149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</xdr:col>
      <xdr:colOff>523875</xdr:colOff>
      <xdr:row>109</xdr:row>
      <xdr:rowOff>200025</xdr:rowOff>
    </xdr:from>
    <xdr:to>
      <xdr:col>8</xdr:col>
      <xdr:colOff>190500</xdr:colOff>
      <xdr:row>123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圖表 6">
              <a:extLst>
                <a:ext uri="{FF2B5EF4-FFF2-40B4-BE49-F238E27FC236}">
                  <a16:creationId xmlns:a16="http://schemas.microsoft.com/office/drawing/2014/main" id="{7B73422E-0D9A-4778-ADB3-7201ABBC9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6450" y="23040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10</xdr:col>
      <xdr:colOff>504825</xdr:colOff>
      <xdr:row>110</xdr:row>
      <xdr:rowOff>38100</xdr:rowOff>
    </xdr:from>
    <xdr:to>
      <xdr:col>17</xdr:col>
      <xdr:colOff>276225</xdr:colOff>
      <xdr:row>123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圖表 9">
              <a:extLst>
                <a:ext uri="{FF2B5EF4-FFF2-40B4-BE49-F238E27FC236}">
                  <a16:creationId xmlns:a16="http://schemas.microsoft.com/office/drawing/2014/main" id="{AB6FCF47-322D-472A-A39A-C19AF9B70F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4375" y="23088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90487</xdr:colOff>
      <xdr:row>2</xdr:row>
      <xdr:rowOff>66675</xdr:rowOff>
    </xdr:from>
    <xdr:to>
      <xdr:col>18</xdr:col>
      <xdr:colOff>547687</xdr:colOff>
      <xdr:row>15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63F2ADB-58AC-48C8-AAE7-808DDFA55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85725</xdr:colOff>
      <xdr:row>2</xdr:row>
      <xdr:rowOff>76200</xdr:rowOff>
    </xdr:from>
    <xdr:to>
      <xdr:col>25</xdr:col>
      <xdr:colOff>542925</xdr:colOff>
      <xdr:row>15</xdr:row>
      <xdr:rowOff>95250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D0F54BD-9BD5-476B-A582-AAEA6780E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142875</xdr:colOff>
      <xdr:row>16</xdr:row>
      <xdr:rowOff>47625</xdr:rowOff>
    </xdr:from>
    <xdr:to>
      <xdr:col>18</xdr:col>
      <xdr:colOff>600075</xdr:colOff>
      <xdr:row>29</xdr:row>
      <xdr:rowOff>66675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661F89D-BA6D-4473-A0CF-0C076DC12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57150</xdr:colOff>
      <xdr:row>16</xdr:row>
      <xdr:rowOff>76200</xdr:rowOff>
    </xdr:from>
    <xdr:to>
      <xdr:col>25</xdr:col>
      <xdr:colOff>514350</xdr:colOff>
      <xdr:row>29</xdr:row>
      <xdr:rowOff>95250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A26122E-1B02-44B5-B5DC-2E4CB7A55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538162</xdr:colOff>
      <xdr:row>87</xdr:row>
      <xdr:rowOff>47625</xdr:rowOff>
    </xdr:from>
    <xdr:to>
      <xdr:col>22</xdr:col>
      <xdr:colOff>33337</xdr:colOff>
      <xdr:row>102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圖表 12">
              <a:extLst>
                <a:ext uri="{FF2B5EF4-FFF2-40B4-BE49-F238E27FC236}">
                  <a16:creationId xmlns:a16="http://schemas.microsoft.com/office/drawing/2014/main" id="{DC39AF74-DF54-4A05-8FAA-E22D2B5DE9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2462" y="18278475"/>
              <a:ext cx="4981575" cy="316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195262</xdr:colOff>
      <xdr:row>5</xdr:row>
      <xdr:rowOff>57150</xdr:rowOff>
    </xdr:from>
    <xdr:to>
      <xdr:col>13</xdr:col>
      <xdr:colOff>585787</xdr:colOff>
      <xdr:row>18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7BB7948-FC8C-44C5-A204-88DDB8120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628650</xdr:colOff>
      <xdr:row>5</xdr:row>
      <xdr:rowOff>57150</xdr:rowOff>
    </xdr:from>
    <xdr:to>
      <xdr:col>20</xdr:col>
      <xdr:colOff>400050</xdr:colOff>
      <xdr:row>18</xdr:row>
      <xdr:rowOff>76200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80D3644-CC73-4E7A-AA41-FB0E47AF8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447675</xdr:colOff>
      <xdr:row>5</xdr:row>
      <xdr:rowOff>66675</xdr:rowOff>
    </xdr:from>
    <xdr:to>
      <xdr:col>27</xdr:col>
      <xdr:colOff>219075</xdr:colOff>
      <xdr:row>18</xdr:row>
      <xdr:rowOff>85725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836D98C-52C2-45C1-BCD1-210880633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590550</xdr:colOff>
      <xdr:row>19</xdr:row>
      <xdr:rowOff>171450</xdr:rowOff>
    </xdr:from>
    <xdr:to>
      <xdr:col>17</xdr:col>
      <xdr:colOff>295275</xdr:colOff>
      <xdr:row>32</xdr:row>
      <xdr:rowOff>190500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7CD495C-D185-4FEB-8901-FA2D368EF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419100</xdr:colOff>
      <xdr:row>19</xdr:row>
      <xdr:rowOff>47625</xdr:rowOff>
    </xdr:from>
    <xdr:to>
      <xdr:col>25</xdr:col>
      <xdr:colOff>190500</xdr:colOff>
      <xdr:row>32</xdr:row>
      <xdr:rowOff>66675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5F6EF1AF-C764-4D76-A773-E9FB7626A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423862</xdr:colOff>
      <xdr:row>5</xdr:row>
      <xdr:rowOff>142875</xdr:rowOff>
    </xdr:from>
    <xdr:to>
      <xdr:col>17</xdr:col>
      <xdr:colOff>195262</xdr:colOff>
      <xdr:row>18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C280E5A2-0AFC-467F-81F8-76C290F36F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1862" y="11906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9</xdr:row>
      <xdr:rowOff>142875</xdr:rowOff>
    </xdr:from>
    <xdr:to>
      <xdr:col>12</xdr:col>
      <xdr:colOff>366712</xdr:colOff>
      <xdr:row>25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29AEA867-0B85-4729-A6C8-31B5B3830F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4737" y="1838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71436</xdr:colOff>
      <xdr:row>6</xdr:row>
      <xdr:rowOff>190500</xdr:rowOff>
    </xdr:from>
    <xdr:to>
      <xdr:col>15</xdr:col>
      <xdr:colOff>419099</xdr:colOff>
      <xdr:row>23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8566008-B7FC-4649-921C-BFD648F62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1014411</xdr:colOff>
      <xdr:row>6</xdr:row>
      <xdr:rowOff>85725</xdr:rowOff>
    </xdr:from>
    <xdr:to>
      <xdr:col>15</xdr:col>
      <xdr:colOff>66674</xdr:colOff>
      <xdr:row>23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3BEE78-5D73-4999-A85B-B9390FB84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CA09C31-801D-42D1-B6DE-A1FEA359D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87E43A-1735-449E-9932-46BC1A144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C36496B-A1BB-45BE-9676-D5A8AC496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32DA531-E9A8-4B0F-B97A-CB766CAFE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84277A-4A00-4C32-8270-64C73BA94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835D6E4-9387-4A3F-9D6A-89F13BC8C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1905C1-97C0-4C35-B0CC-C46878906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4838E72-D0E1-4BA5-80F2-1E91BD42F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7</xdr:row>
      <xdr:rowOff>114300</xdr:rowOff>
    </xdr:from>
    <xdr:to>
      <xdr:col>15</xdr:col>
      <xdr:colOff>571499</xdr:colOff>
      <xdr:row>24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27150C2-606E-4BEA-8D79-EBD1F5849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01A8-4D49-42B9-ACDC-0FB02D04C9E5}">
  <dimension ref="A1:W94"/>
  <sheetViews>
    <sheetView workbookViewId="0">
      <selection activeCell="Q3" sqref="Q3:Q87"/>
    </sheetView>
  </sheetViews>
  <sheetFormatPr defaultRowHeight="16.5"/>
  <cols>
    <col min="1" max="1" width="20.375" customWidth="1"/>
    <col min="2" max="2" width="10.375" bestFit="1" customWidth="1"/>
    <col min="18" max="18" width="21.375" customWidth="1"/>
  </cols>
  <sheetData>
    <row r="1" spans="1:17">
      <c r="A1" s="16" t="s">
        <v>11</v>
      </c>
      <c r="B1" s="10" t="s">
        <v>10</v>
      </c>
      <c r="C1" s="18" t="s">
        <v>2</v>
      </c>
      <c r="D1" s="19"/>
      <c r="E1" s="19"/>
      <c r="F1" s="19"/>
      <c r="G1" s="20"/>
      <c r="H1" s="18" t="s">
        <v>3</v>
      </c>
      <c r="I1" s="19"/>
      <c r="J1" s="19"/>
      <c r="K1" s="19"/>
      <c r="L1" s="20"/>
      <c r="M1" s="18" t="s">
        <v>4</v>
      </c>
      <c r="N1" s="19"/>
      <c r="O1" s="19"/>
      <c r="P1" s="19"/>
      <c r="Q1" s="20"/>
    </row>
    <row r="2" spans="1:17">
      <c r="A2" s="17"/>
      <c r="B2" s="6" t="s">
        <v>0</v>
      </c>
      <c r="C2" s="7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7" t="s">
        <v>5</v>
      </c>
      <c r="I2" s="8" t="s">
        <v>6</v>
      </c>
      <c r="J2" s="8" t="s">
        <v>7</v>
      </c>
      <c r="K2" s="8" t="s">
        <v>8</v>
      </c>
      <c r="L2" s="9" t="s">
        <v>9</v>
      </c>
      <c r="M2" s="7" t="s">
        <v>5</v>
      </c>
      <c r="N2" s="8" t="s">
        <v>6</v>
      </c>
      <c r="O2" s="8" t="s">
        <v>7</v>
      </c>
      <c r="P2" s="8" t="s">
        <v>8</v>
      </c>
      <c r="Q2" s="9" t="s">
        <v>9</v>
      </c>
    </row>
    <row r="3" spans="1:17">
      <c r="A3" s="1" t="s">
        <v>1</v>
      </c>
      <c r="B3" s="5">
        <v>350</v>
      </c>
      <c r="C3" s="2">
        <v>349</v>
      </c>
      <c r="D3" s="3">
        <v>349</v>
      </c>
      <c r="E3" s="3">
        <v>352</v>
      </c>
      <c r="F3" s="3">
        <v>347</v>
      </c>
      <c r="G3" s="4">
        <v>353</v>
      </c>
      <c r="H3" s="2">
        <v>352</v>
      </c>
      <c r="I3" s="3">
        <v>352</v>
      </c>
      <c r="J3" s="3">
        <v>353</v>
      </c>
      <c r="K3" s="3">
        <v>351</v>
      </c>
      <c r="L3" s="4">
        <v>354</v>
      </c>
      <c r="M3" s="2">
        <v>355</v>
      </c>
      <c r="N3" s="3">
        <v>351</v>
      </c>
      <c r="O3" s="3">
        <v>356</v>
      </c>
      <c r="P3" s="3">
        <v>352</v>
      </c>
      <c r="Q3" s="4">
        <v>359</v>
      </c>
    </row>
    <row r="4" spans="1:17">
      <c r="A4" s="1" t="s">
        <v>1</v>
      </c>
      <c r="B4" s="5">
        <v>350</v>
      </c>
      <c r="C4" s="2">
        <v>347</v>
      </c>
      <c r="D4" s="3">
        <v>349</v>
      </c>
      <c r="E4" s="3">
        <v>352</v>
      </c>
      <c r="F4" s="3">
        <v>349</v>
      </c>
      <c r="G4" s="4">
        <v>353</v>
      </c>
      <c r="H4" s="2">
        <v>354</v>
      </c>
      <c r="I4" s="3">
        <v>353</v>
      </c>
      <c r="J4" s="3">
        <v>354</v>
      </c>
      <c r="K4" s="3">
        <v>352</v>
      </c>
      <c r="L4" s="4">
        <v>354</v>
      </c>
      <c r="M4" s="2">
        <v>353</v>
      </c>
      <c r="N4" s="3">
        <v>351</v>
      </c>
      <c r="O4" s="3">
        <v>359</v>
      </c>
      <c r="P4" s="3">
        <v>352</v>
      </c>
      <c r="Q4" s="4">
        <v>354</v>
      </c>
    </row>
    <row r="5" spans="1:17">
      <c r="A5" s="1" t="s">
        <v>1</v>
      </c>
      <c r="B5" s="5">
        <v>350</v>
      </c>
      <c r="C5" s="2">
        <v>346</v>
      </c>
      <c r="D5" s="3">
        <v>348</v>
      </c>
      <c r="E5" s="3">
        <v>351</v>
      </c>
      <c r="F5" s="3">
        <v>346</v>
      </c>
      <c r="G5" s="4">
        <v>351</v>
      </c>
      <c r="H5" s="2">
        <v>352</v>
      </c>
      <c r="I5" s="3">
        <v>352</v>
      </c>
      <c r="J5" s="3">
        <v>352</v>
      </c>
      <c r="K5" s="3">
        <v>349</v>
      </c>
      <c r="L5" s="4">
        <v>353</v>
      </c>
      <c r="M5" s="2">
        <v>351</v>
      </c>
      <c r="N5" s="3">
        <v>351</v>
      </c>
      <c r="O5" s="3">
        <v>357</v>
      </c>
      <c r="P5" s="3">
        <v>352</v>
      </c>
      <c r="Q5" s="4">
        <v>357</v>
      </c>
    </row>
    <row r="6" spans="1:17">
      <c r="A6" s="1" t="s">
        <v>1</v>
      </c>
      <c r="B6" s="5">
        <v>350</v>
      </c>
      <c r="C6" s="2">
        <v>350</v>
      </c>
      <c r="D6" s="3">
        <v>352</v>
      </c>
      <c r="E6" s="3">
        <v>349</v>
      </c>
      <c r="F6" s="3">
        <v>354</v>
      </c>
      <c r="G6" s="4">
        <v>353</v>
      </c>
      <c r="H6" s="2">
        <v>355</v>
      </c>
      <c r="I6" s="3">
        <v>356</v>
      </c>
      <c r="J6" s="3">
        <v>355</v>
      </c>
      <c r="K6" s="3">
        <v>354</v>
      </c>
      <c r="L6" s="4">
        <v>356</v>
      </c>
      <c r="M6" s="2">
        <v>353</v>
      </c>
      <c r="N6" s="3">
        <v>357</v>
      </c>
      <c r="O6" s="3">
        <v>362</v>
      </c>
      <c r="P6" s="3">
        <v>355</v>
      </c>
      <c r="Q6" s="4">
        <v>361</v>
      </c>
    </row>
    <row r="7" spans="1:17">
      <c r="A7" s="1" t="s">
        <v>1</v>
      </c>
      <c r="B7" s="5">
        <v>350</v>
      </c>
      <c r="C7" s="2">
        <v>347</v>
      </c>
      <c r="D7" s="3">
        <v>349</v>
      </c>
      <c r="E7" s="3">
        <v>350</v>
      </c>
      <c r="F7" s="3">
        <v>349</v>
      </c>
      <c r="G7" s="4">
        <v>351</v>
      </c>
      <c r="H7" s="3">
        <v>351</v>
      </c>
      <c r="I7" s="3">
        <v>352</v>
      </c>
      <c r="J7" s="3">
        <v>351</v>
      </c>
      <c r="K7" s="3">
        <v>350</v>
      </c>
      <c r="L7" s="4">
        <v>353</v>
      </c>
      <c r="M7" s="2">
        <v>350</v>
      </c>
      <c r="N7" s="3">
        <v>353</v>
      </c>
      <c r="O7" s="3">
        <v>356</v>
      </c>
      <c r="P7" s="3">
        <v>353</v>
      </c>
      <c r="Q7" s="4">
        <v>357</v>
      </c>
    </row>
    <row r="8" spans="1:17">
      <c r="A8" s="1" t="s">
        <v>1</v>
      </c>
      <c r="B8" s="5">
        <v>350</v>
      </c>
      <c r="C8" s="2">
        <v>345</v>
      </c>
      <c r="D8" s="3">
        <v>348</v>
      </c>
      <c r="E8" s="3">
        <v>350</v>
      </c>
      <c r="F8" s="3">
        <v>346</v>
      </c>
      <c r="G8" s="4">
        <v>350</v>
      </c>
      <c r="H8" s="2">
        <v>350</v>
      </c>
      <c r="I8" s="3">
        <v>352</v>
      </c>
      <c r="J8" s="3">
        <v>350</v>
      </c>
      <c r="K8" s="3">
        <v>348</v>
      </c>
      <c r="L8" s="4">
        <v>352</v>
      </c>
      <c r="M8" s="2">
        <v>351</v>
      </c>
      <c r="N8" s="3">
        <v>351</v>
      </c>
      <c r="O8" s="3">
        <v>353</v>
      </c>
      <c r="P8" s="3">
        <v>351</v>
      </c>
      <c r="Q8" s="4">
        <v>356</v>
      </c>
    </row>
    <row r="9" spans="1:17">
      <c r="A9" s="1" t="s">
        <v>1</v>
      </c>
      <c r="B9" s="5">
        <v>350</v>
      </c>
      <c r="C9" s="2">
        <v>349</v>
      </c>
      <c r="D9" s="3">
        <v>350</v>
      </c>
      <c r="E9" s="3">
        <v>353</v>
      </c>
      <c r="F9" s="3">
        <v>349</v>
      </c>
      <c r="G9" s="4">
        <v>353</v>
      </c>
      <c r="H9" s="2">
        <v>354</v>
      </c>
      <c r="I9" s="3">
        <v>354</v>
      </c>
      <c r="J9" s="3">
        <v>354</v>
      </c>
      <c r="K9" s="3">
        <v>351</v>
      </c>
      <c r="L9" s="4">
        <v>355</v>
      </c>
      <c r="M9" s="2">
        <v>351</v>
      </c>
      <c r="N9" s="3">
        <v>352</v>
      </c>
      <c r="O9" s="3">
        <v>360</v>
      </c>
      <c r="P9" s="3">
        <v>353</v>
      </c>
      <c r="Q9" s="4">
        <v>362</v>
      </c>
    </row>
    <row r="10" spans="1:17">
      <c r="A10" s="1" t="s">
        <v>1</v>
      </c>
      <c r="B10" s="5">
        <v>350</v>
      </c>
      <c r="C10" s="2">
        <v>348</v>
      </c>
      <c r="D10" s="3">
        <v>349</v>
      </c>
      <c r="E10" s="3">
        <v>351</v>
      </c>
      <c r="F10" s="3">
        <v>347</v>
      </c>
      <c r="G10" s="4">
        <v>351</v>
      </c>
      <c r="H10" s="2">
        <v>352</v>
      </c>
      <c r="I10" s="3">
        <v>352</v>
      </c>
      <c r="J10" s="3">
        <v>352</v>
      </c>
      <c r="K10" s="3">
        <v>350</v>
      </c>
      <c r="L10" s="4">
        <v>353</v>
      </c>
      <c r="M10" s="2">
        <v>352</v>
      </c>
      <c r="N10" s="3">
        <v>350</v>
      </c>
      <c r="O10" s="3">
        <v>357</v>
      </c>
      <c r="P10" s="3">
        <v>350</v>
      </c>
      <c r="Q10" s="4">
        <v>357</v>
      </c>
    </row>
    <row r="11" spans="1:17">
      <c r="A11" s="1" t="s">
        <v>1</v>
      </c>
      <c r="B11" s="5">
        <v>350</v>
      </c>
      <c r="C11" s="2">
        <v>349</v>
      </c>
      <c r="D11" s="3">
        <v>351</v>
      </c>
      <c r="E11" s="3">
        <v>353</v>
      </c>
      <c r="F11" s="3">
        <v>348</v>
      </c>
      <c r="G11" s="4">
        <v>353</v>
      </c>
      <c r="H11" s="2">
        <v>354</v>
      </c>
      <c r="I11" s="3">
        <v>354</v>
      </c>
      <c r="J11" s="3">
        <v>353</v>
      </c>
      <c r="K11" s="3">
        <v>352</v>
      </c>
      <c r="L11" s="4">
        <v>354</v>
      </c>
      <c r="M11" s="2">
        <v>353</v>
      </c>
      <c r="N11" s="3">
        <v>353</v>
      </c>
      <c r="O11" s="3">
        <v>359</v>
      </c>
      <c r="P11" s="3">
        <v>352</v>
      </c>
      <c r="Q11" s="4">
        <v>358</v>
      </c>
    </row>
    <row r="12" spans="1:17">
      <c r="A12" s="1" t="s">
        <v>1</v>
      </c>
      <c r="B12" s="5">
        <v>350</v>
      </c>
      <c r="C12" s="2">
        <v>351</v>
      </c>
      <c r="D12" s="3">
        <v>353</v>
      </c>
      <c r="E12" s="3">
        <v>355</v>
      </c>
      <c r="F12" s="3">
        <v>354</v>
      </c>
      <c r="G12" s="4">
        <v>358</v>
      </c>
      <c r="H12" s="5">
        <v>352</v>
      </c>
      <c r="I12" s="5">
        <v>353</v>
      </c>
      <c r="J12" s="5">
        <v>353</v>
      </c>
      <c r="K12" s="5">
        <v>351</v>
      </c>
      <c r="L12" s="5">
        <v>354</v>
      </c>
      <c r="M12" s="2">
        <v>353</v>
      </c>
      <c r="N12" s="3">
        <v>353</v>
      </c>
      <c r="O12" s="3">
        <v>355</v>
      </c>
      <c r="P12" s="3">
        <v>351</v>
      </c>
      <c r="Q12" s="4">
        <v>360</v>
      </c>
    </row>
    <row r="13" spans="1:17">
      <c r="A13" s="1" t="s">
        <v>1</v>
      </c>
      <c r="B13" s="5">
        <v>350</v>
      </c>
      <c r="C13" s="2">
        <v>351</v>
      </c>
      <c r="D13" s="3">
        <v>352</v>
      </c>
      <c r="E13" s="3">
        <v>354</v>
      </c>
      <c r="F13" s="3">
        <v>353</v>
      </c>
      <c r="G13" s="4">
        <v>357</v>
      </c>
      <c r="H13" s="5">
        <v>353</v>
      </c>
      <c r="I13" s="5">
        <v>352</v>
      </c>
      <c r="J13" s="5">
        <v>353</v>
      </c>
      <c r="K13" s="5">
        <v>351</v>
      </c>
      <c r="L13" s="5">
        <v>353</v>
      </c>
      <c r="M13" s="2">
        <v>353</v>
      </c>
      <c r="N13" s="3">
        <v>353</v>
      </c>
      <c r="O13" s="3">
        <v>354</v>
      </c>
      <c r="P13" s="3">
        <v>351</v>
      </c>
      <c r="Q13" s="4">
        <v>359</v>
      </c>
    </row>
    <row r="14" spans="1:17">
      <c r="A14" s="1" t="s">
        <v>1</v>
      </c>
      <c r="B14" s="5">
        <v>350</v>
      </c>
      <c r="C14" s="2">
        <v>347</v>
      </c>
      <c r="D14" s="3">
        <v>347</v>
      </c>
      <c r="E14" s="3">
        <v>349</v>
      </c>
      <c r="F14" s="3">
        <v>346</v>
      </c>
      <c r="G14" s="4">
        <v>349</v>
      </c>
      <c r="H14" s="5">
        <v>351</v>
      </c>
      <c r="I14" s="5">
        <v>352</v>
      </c>
      <c r="J14" s="5">
        <v>352</v>
      </c>
      <c r="K14" s="5">
        <v>351</v>
      </c>
      <c r="L14" s="5">
        <v>353</v>
      </c>
      <c r="M14" s="2">
        <v>349</v>
      </c>
      <c r="N14" s="3">
        <v>350</v>
      </c>
      <c r="O14" s="3">
        <v>359</v>
      </c>
      <c r="P14" s="3">
        <v>352</v>
      </c>
      <c r="Q14" s="4">
        <v>356</v>
      </c>
    </row>
    <row r="15" spans="1:17">
      <c r="A15" s="1" t="s">
        <v>1</v>
      </c>
      <c r="B15" s="5">
        <v>350</v>
      </c>
      <c r="C15" s="2">
        <v>347</v>
      </c>
      <c r="D15" s="3">
        <v>349</v>
      </c>
      <c r="E15" s="3">
        <v>351</v>
      </c>
      <c r="F15" s="3">
        <v>347</v>
      </c>
      <c r="G15" s="4">
        <v>350</v>
      </c>
      <c r="H15" s="5">
        <v>352</v>
      </c>
      <c r="I15" s="5">
        <v>352</v>
      </c>
      <c r="J15" s="5">
        <v>351</v>
      </c>
      <c r="K15" s="5">
        <v>348</v>
      </c>
      <c r="L15" s="5">
        <v>351</v>
      </c>
      <c r="M15" s="2">
        <v>350</v>
      </c>
      <c r="N15" s="3">
        <v>351</v>
      </c>
      <c r="O15" s="3">
        <v>361</v>
      </c>
      <c r="P15" s="3">
        <v>350</v>
      </c>
      <c r="Q15" s="4">
        <v>359</v>
      </c>
    </row>
    <row r="16" spans="1:17">
      <c r="A16" s="1" t="s">
        <v>1</v>
      </c>
      <c r="B16" s="5">
        <v>350</v>
      </c>
      <c r="C16" s="2">
        <v>347</v>
      </c>
      <c r="D16" s="3">
        <v>349</v>
      </c>
      <c r="E16" s="3">
        <v>351</v>
      </c>
      <c r="F16" s="3">
        <v>346</v>
      </c>
      <c r="G16" s="4">
        <v>351</v>
      </c>
      <c r="H16" s="5">
        <v>352</v>
      </c>
      <c r="I16" s="5">
        <v>352</v>
      </c>
      <c r="J16" s="5">
        <v>350</v>
      </c>
      <c r="K16" s="5">
        <v>353</v>
      </c>
      <c r="L16" s="5">
        <v>352</v>
      </c>
      <c r="M16" s="2">
        <v>349</v>
      </c>
      <c r="N16" s="3">
        <v>351</v>
      </c>
      <c r="O16" s="3">
        <v>360</v>
      </c>
      <c r="P16" s="3">
        <v>351</v>
      </c>
      <c r="Q16" s="4">
        <v>358</v>
      </c>
    </row>
    <row r="17" spans="1:17">
      <c r="A17" s="1" t="s">
        <v>1</v>
      </c>
      <c r="B17" s="5">
        <v>350</v>
      </c>
      <c r="C17" s="2">
        <v>348</v>
      </c>
      <c r="D17" s="3">
        <v>349</v>
      </c>
      <c r="E17" s="3">
        <v>349</v>
      </c>
      <c r="F17" s="3">
        <v>348</v>
      </c>
      <c r="G17" s="4">
        <v>351</v>
      </c>
      <c r="H17" s="5">
        <v>352</v>
      </c>
      <c r="I17" s="5">
        <v>353</v>
      </c>
      <c r="J17" s="5">
        <v>353</v>
      </c>
      <c r="K17" s="5">
        <v>351</v>
      </c>
      <c r="L17" s="5">
        <v>354</v>
      </c>
      <c r="M17" s="2">
        <v>351</v>
      </c>
      <c r="N17" s="3">
        <v>351</v>
      </c>
      <c r="O17" s="3">
        <v>360</v>
      </c>
      <c r="P17" s="3">
        <v>351</v>
      </c>
      <c r="Q17" s="4">
        <v>360</v>
      </c>
    </row>
    <row r="18" spans="1:17">
      <c r="A18" s="1" t="s">
        <v>1</v>
      </c>
      <c r="B18" s="5">
        <v>350</v>
      </c>
      <c r="C18" s="2">
        <v>347</v>
      </c>
      <c r="D18" s="3">
        <v>349</v>
      </c>
      <c r="E18" s="3">
        <v>350</v>
      </c>
      <c r="F18" s="3">
        <v>346</v>
      </c>
      <c r="G18" s="4">
        <v>350</v>
      </c>
      <c r="H18" s="5">
        <v>351</v>
      </c>
      <c r="I18" s="5">
        <v>351</v>
      </c>
      <c r="J18" s="5">
        <v>350</v>
      </c>
      <c r="K18" s="5">
        <v>352</v>
      </c>
      <c r="L18" s="5">
        <v>351</v>
      </c>
      <c r="M18" s="2">
        <v>349</v>
      </c>
      <c r="N18" s="3">
        <v>350</v>
      </c>
      <c r="O18" s="3">
        <v>359</v>
      </c>
      <c r="P18" s="3">
        <v>351</v>
      </c>
      <c r="Q18" s="4">
        <v>357</v>
      </c>
    </row>
    <row r="19" spans="1:17">
      <c r="A19" s="1" t="s">
        <v>1</v>
      </c>
      <c r="B19" s="5">
        <v>350</v>
      </c>
      <c r="C19" s="2">
        <v>348</v>
      </c>
      <c r="D19" s="3">
        <v>342</v>
      </c>
      <c r="E19" s="3">
        <v>353</v>
      </c>
      <c r="F19" s="3">
        <v>350</v>
      </c>
      <c r="G19" s="4">
        <v>351</v>
      </c>
      <c r="H19" s="5">
        <v>352</v>
      </c>
      <c r="I19" s="5">
        <v>352</v>
      </c>
      <c r="J19" s="5">
        <v>352</v>
      </c>
      <c r="K19" s="5">
        <v>354</v>
      </c>
      <c r="L19" s="5">
        <v>354</v>
      </c>
      <c r="M19" s="2">
        <v>369</v>
      </c>
      <c r="N19" s="3">
        <v>366</v>
      </c>
      <c r="O19" s="3">
        <v>374</v>
      </c>
      <c r="P19" s="3">
        <v>369</v>
      </c>
      <c r="Q19" s="4">
        <v>374</v>
      </c>
    </row>
    <row r="20" spans="1:17">
      <c r="A20" s="1" t="s">
        <v>1</v>
      </c>
      <c r="B20" s="5">
        <v>350</v>
      </c>
      <c r="C20" s="2">
        <v>356</v>
      </c>
      <c r="D20" s="3">
        <v>355</v>
      </c>
      <c r="E20" s="3">
        <v>357</v>
      </c>
      <c r="F20" s="3">
        <v>354</v>
      </c>
      <c r="G20" s="4">
        <v>356</v>
      </c>
      <c r="H20" s="5">
        <v>338</v>
      </c>
      <c r="I20" s="5">
        <v>339</v>
      </c>
      <c r="J20" s="5">
        <v>338</v>
      </c>
      <c r="K20" s="5">
        <v>342</v>
      </c>
      <c r="L20" s="5">
        <v>340</v>
      </c>
      <c r="M20" s="2">
        <v>356</v>
      </c>
      <c r="N20" s="3">
        <v>351</v>
      </c>
      <c r="O20" s="3">
        <v>361</v>
      </c>
      <c r="P20" s="3">
        <v>357</v>
      </c>
      <c r="Q20" s="4">
        <v>361</v>
      </c>
    </row>
    <row r="21" spans="1:17">
      <c r="A21" s="1" t="s">
        <v>1</v>
      </c>
      <c r="B21" s="5">
        <v>350</v>
      </c>
      <c r="C21" s="2">
        <v>352</v>
      </c>
      <c r="D21" s="3">
        <v>350</v>
      </c>
      <c r="E21" s="3">
        <v>355</v>
      </c>
      <c r="F21" s="3">
        <v>350</v>
      </c>
      <c r="G21" s="4">
        <v>356</v>
      </c>
      <c r="H21" s="5">
        <v>346</v>
      </c>
      <c r="I21" s="5">
        <v>344</v>
      </c>
      <c r="J21" s="5">
        <v>345</v>
      </c>
      <c r="K21" s="5">
        <v>347</v>
      </c>
      <c r="L21" s="5">
        <v>345</v>
      </c>
      <c r="M21" s="2">
        <v>355</v>
      </c>
      <c r="N21" s="3">
        <v>354</v>
      </c>
      <c r="O21" s="3">
        <v>366</v>
      </c>
      <c r="P21" s="3">
        <v>356</v>
      </c>
      <c r="Q21" s="4">
        <v>366</v>
      </c>
    </row>
    <row r="22" spans="1:17">
      <c r="A22" s="1" t="s">
        <v>1</v>
      </c>
      <c r="B22" s="5">
        <v>350</v>
      </c>
      <c r="C22" s="2">
        <v>348</v>
      </c>
      <c r="D22" s="3">
        <v>346</v>
      </c>
      <c r="E22" s="3">
        <v>349</v>
      </c>
      <c r="F22" s="3">
        <v>345</v>
      </c>
      <c r="G22" s="4">
        <v>353</v>
      </c>
      <c r="H22" s="5">
        <v>344</v>
      </c>
      <c r="I22" s="5">
        <v>343</v>
      </c>
      <c r="J22" s="5">
        <v>343</v>
      </c>
      <c r="K22" s="5">
        <v>343</v>
      </c>
      <c r="L22" s="5">
        <v>345</v>
      </c>
      <c r="M22" s="2">
        <v>353</v>
      </c>
      <c r="N22" s="3">
        <v>352</v>
      </c>
      <c r="O22" s="3">
        <v>363</v>
      </c>
      <c r="P22" s="3">
        <v>353</v>
      </c>
      <c r="Q22" s="4">
        <v>362</v>
      </c>
    </row>
    <row r="23" spans="1:17">
      <c r="A23" s="1" t="s">
        <v>1</v>
      </c>
      <c r="B23" s="5">
        <v>350</v>
      </c>
      <c r="C23" s="2">
        <v>351</v>
      </c>
      <c r="D23" s="3">
        <v>347</v>
      </c>
      <c r="E23" s="3">
        <v>352</v>
      </c>
      <c r="F23" s="3">
        <v>348</v>
      </c>
      <c r="G23" s="4">
        <v>357</v>
      </c>
      <c r="H23" s="5">
        <v>345</v>
      </c>
      <c r="I23" s="5">
        <v>345</v>
      </c>
      <c r="J23" s="5">
        <v>344</v>
      </c>
      <c r="K23" s="5">
        <v>346</v>
      </c>
      <c r="L23" s="5">
        <v>345</v>
      </c>
      <c r="M23" s="2">
        <v>354</v>
      </c>
      <c r="N23" s="3">
        <v>353</v>
      </c>
      <c r="O23" s="3">
        <v>364</v>
      </c>
      <c r="P23" s="3">
        <v>354</v>
      </c>
      <c r="Q23" s="4">
        <v>364</v>
      </c>
    </row>
    <row r="24" spans="1:17">
      <c r="A24" s="1" t="s">
        <v>1</v>
      </c>
      <c r="B24" s="5">
        <v>350</v>
      </c>
      <c r="C24" s="2">
        <v>351</v>
      </c>
      <c r="D24" s="3">
        <v>349</v>
      </c>
      <c r="E24" s="3">
        <v>353</v>
      </c>
      <c r="F24" s="3">
        <v>349</v>
      </c>
      <c r="G24" s="4">
        <v>356</v>
      </c>
      <c r="H24" s="5">
        <v>346</v>
      </c>
      <c r="I24" s="5">
        <v>346</v>
      </c>
      <c r="J24" s="5">
        <v>345</v>
      </c>
      <c r="K24" s="5">
        <v>346</v>
      </c>
      <c r="L24" s="5">
        <v>347</v>
      </c>
      <c r="M24" s="2">
        <v>354</v>
      </c>
      <c r="N24" s="3">
        <v>354</v>
      </c>
      <c r="O24" s="3">
        <v>360</v>
      </c>
      <c r="P24" s="3">
        <v>356</v>
      </c>
      <c r="Q24" s="4">
        <v>360</v>
      </c>
    </row>
    <row r="25" spans="1:17">
      <c r="A25" s="1" t="s">
        <v>1</v>
      </c>
      <c r="B25" s="5">
        <v>350</v>
      </c>
      <c r="C25" s="2">
        <v>350</v>
      </c>
      <c r="D25" s="3">
        <v>349</v>
      </c>
      <c r="E25" s="3">
        <v>353</v>
      </c>
      <c r="F25" s="3">
        <v>350</v>
      </c>
      <c r="G25" s="4">
        <v>358</v>
      </c>
      <c r="H25" s="5">
        <v>348</v>
      </c>
      <c r="I25" s="5">
        <v>350</v>
      </c>
      <c r="J25" s="5">
        <v>346</v>
      </c>
      <c r="K25" s="5">
        <v>346</v>
      </c>
      <c r="L25" s="5">
        <v>350</v>
      </c>
      <c r="M25" s="2">
        <v>358</v>
      </c>
      <c r="N25" s="3">
        <v>356</v>
      </c>
      <c r="O25" s="3">
        <v>366</v>
      </c>
      <c r="P25" s="3">
        <v>357</v>
      </c>
      <c r="Q25" s="4">
        <v>366</v>
      </c>
    </row>
    <row r="26" spans="1:17">
      <c r="A26" s="1" t="s">
        <v>1</v>
      </c>
      <c r="B26" s="5">
        <v>350</v>
      </c>
      <c r="C26" s="2">
        <v>350</v>
      </c>
      <c r="D26" s="3">
        <v>349</v>
      </c>
      <c r="E26" s="3">
        <v>352</v>
      </c>
      <c r="F26" s="3">
        <v>350</v>
      </c>
      <c r="G26" s="4">
        <v>358</v>
      </c>
      <c r="H26" s="5">
        <v>348</v>
      </c>
      <c r="I26" s="5">
        <v>350</v>
      </c>
      <c r="J26" s="5">
        <v>346</v>
      </c>
      <c r="K26" s="5">
        <v>347</v>
      </c>
      <c r="L26" s="5">
        <v>350</v>
      </c>
      <c r="M26" s="2">
        <v>358</v>
      </c>
      <c r="N26" s="3">
        <v>355</v>
      </c>
      <c r="O26" s="3">
        <v>365</v>
      </c>
      <c r="P26" s="3">
        <v>357</v>
      </c>
      <c r="Q26" s="4">
        <v>366</v>
      </c>
    </row>
    <row r="27" spans="1:17">
      <c r="A27" s="1" t="s">
        <v>1</v>
      </c>
      <c r="B27" s="5">
        <v>350</v>
      </c>
      <c r="C27" s="2">
        <v>352</v>
      </c>
      <c r="D27" s="3">
        <v>351</v>
      </c>
      <c r="E27" s="3">
        <v>355</v>
      </c>
      <c r="F27" s="3">
        <v>350</v>
      </c>
      <c r="G27" s="4">
        <v>358</v>
      </c>
      <c r="H27" s="5">
        <v>348</v>
      </c>
      <c r="I27" s="5">
        <v>348</v>
      </c>
      <c r="J27" s="5">
        <v>346</v>
      </c>
      <c r="K27" s="5">
        <v>346</v>
      </c>
      <c r="L27" s="5">
        <v>349</v>
      </c>
      <c r="M27" s="2">
        <v>356</v>
      </c>
      <c r="N27" s="3">
        <v>353</v>
      </c>
      <c r="O27" s="3">
        <v>365</v>
      </c>
      <c r="P27" s="3">
        <v>356</v>
      </c>
      <c r="Q27" s="4">
        <v>364</v>
      </c>
    </row>
    <row r="28" spans="1:17">
      <c r="A28" s="1" t="s">
        <v>1</v>
      </c>
      <c r="B28" s="5">
        <v>350</v>
      </c>
      <c r="C28" s="2">
        <v>350</v>
      </c>
      <c r="D28" s="3">
        <v>350</v>
      </c>
      <c r="E28" s="3">
        <v>350</v>
      </c>
      <c r="F28" s="3">
        <v>349</v>
      </c>
      <c r="G28" s="4">
        <v>353</v>
      </c>
      <c r="H28" s="5">
        <v>344</v>
      </c>
      <c r="I28" s="5">
        <v>344</v>
      </c>
      <c r="J28" s="5">
        <v>345</v>
      </c>
      <c r="K28" s="5">
        <v>343</v>
      </c>
      <c r="L28" s="5">
        <v>346</v>
      </c>
      <c r="M28" s="2">
        <v>333</v>
      </c>
      <c r="N28" s="3">
        <v>346</v>
      </c>
      <c r="O28" s="3">
        <v>338</v>
      </c>
      <c r="P28" s="3">
        <v>335</v>
      </c>
      <c r="Q28" s="4">
        <v>338</v>
      </c>
    </row>
    <row r="29" spans="1:17">
      <c r="A29" s="1" t="s">
        <v>1</v>
      </c>
      <c r="B29" s="5">
        <v>350</v>
      </c>
      <c r="C29" s="2">
        <v>347</v>
      </c>
      <c r="D29" s="3">
        <v>348</v>
      </c>
      <c r="E29" s="3">
        <v>351</v>
      </c>
      <c r="F29" s="3">
        <v>347</v>
      </c>
      <c r="G29" s="4">
        <v>350</v>
      </c>
      <c r="H29" s="5">
        <v>337</v>
      </c>
      <c r="I29" s="5">
        <v>337</v>
      </c>
      <c r="J29" s="5">
        <v>338</v>
      </c>
      <c r="K29" s="5">
        <v>336</v>
      </c>
      <c r="L29" s="5">
        <v>339</v>
      </c>
      <c r="M29" s="2">
        <v>351</v>
      </c>
      <c r="N29" s="3">
        <v>349</v>
      </c>
      <c r="O29" s="3">
        <v>361</v>
      </c>
      <c r="P29" s="3">
        <v>351</v>
      </c>
      <c r="Q29" s="4">
        <v>361</v>
      </c>
    </row>
    <row r="30" spans="1:17">
      <c r="A30" s="1" t="s">
        <v>1</v>
      </c>
      <c r="B30" s="5">
        <v>350</v>
      </c>
      <c r="C30" s="2">
        <v>349</v>
      </c>
      <c r="D30" s="3">
        <v>350</v>
      </c>
      <c r="E30" s="3">
        <v>353</v>
      </c>
      <c r="F30" s="3">
        <v>349</v>
      </c>
      <c r="G30" s="4">
        <v>355</v>
      </c>
      <c r="H30" s="5">
        <v>344</v>
      </c>
      <c r="I30" s="5">
        <v>344</v>
      </c>
      <c r="J30" s="5">
        <v>345</v>
      </c>
      <c r="K30" s="5">
        <v>344</v>
      </c>
      <c r="L30" s="5">
        <v>346</v>
      </c>
      <c r="M30" s="2">
        <v>350</v>
      </c>
      <c r="N30" s="3">
        <v>349</v>
      </c>
      <c r="O30" s="3">
        <v>348</v>
      </c>
      <c r="P30" s="3">
        <v>349</v>
      </c>
      <c r="Q30" s="4">
        <v>350</v>
      </c>
    </row>
    <row r="31" spans="1:17">
      <c r="A31" s="1" t="s">
        <v>1</v>
      </c>
      <c r="B31" s="5">
        <v>350</v>
      </c>
      <c r="C31" s="2">
        <v>349</v>
      </c>
      <c r="D31" s="3">
        <v>349</v>
      </c>
      <c r="E31" s="3">
        <v>351</v>
      </c>
      <c r="F31" s="3">
        <v>349</v>
      </c>
      <c r="G31" s="4">
        <v>355</v>
      </c>
      <c r="H31" s="5">
        <v>345</v>
      </c>
      <c r="I31" s="5">
        <v>345</v>
      </c>
      <c r="J31" s="5">
        <v>346</v>
      </c>
      <c r="K31" s="5">
        <v>345</v>
      </c>
      <c r="L31" s="5">
        <v>348</v>
      </c>
      <c r="M31" s="2">
        <v>352</v>
      </c>
      <c r="N31" s="3">
        <v>352</v>
      </c>
      <c r="O31" s="3">
        <v>364</v>
      </c>
      <c r="P31" s="3">
        <v>354</v>
      </c>
      <c r="Q31" s="4">
        <v>361</v>
      </c>
    </row>
    <row r="32" spans="1:17">
      <c r="A32" s="1" t="s">
        <v>1</v>
      </c>
      <c r="B32" s="5">
        <v>350</v>
      </c>
      <c r="C32" s="2">
        <v>349</v>
      </c>
      <c r="D32" s="3">
        <v>350</v>
      </c>
      <c r="E32" s="3">
        <v>354</v>
      </c>
      <c r="F32" s="3">
        <v>350</v>
      </c>
      <c r="G32" s="4">
        <v>354</v>
      </c>
      <c r="H32" s="5">
        <v>344</v>
      </c>
      <c r="I32" s="5">
        <v>345</v>
      </c>
      <c r="J32" s="5">
        <v>345</v>
      </c>
      <c r="K32" s="5">
        <v>345</v>
      </c>
      <c r="L32" s="5">
        <v>346</v>
      </c>
      <c r="M32" s="2">
        <v>351</v>
      </c>
      <c r="N32" s="3">
        <v>357</v>
      </c>
      <c r="O32" s="3">
        <v>363</v>
      </c>
      <c r="P32" s="3">
        <v>353</v>
      </c>
      <c r="Q32" s="4">
        <v>361</v>
      </c>
    </row>
    <row r="33" spans="1:17">
      <c r="A33" s="1" t="s">
        <v>1</v>
      </c>
      <c r="B33" s="5">
        <v>350</v>
      </c>
      <c r="C33" s="2">
        <v>348</v>
      </c>
      <c r="D33" s="3">
        <v>350</v>
      </c>
      <c r="E33" s="3">
        <v>353</v>
      </c>
      <c r="F33" s="3">
        <v>348</v>
      </c>
      <c r="G33" s="4">
        <v>354</v>
      </c>
      <c r="H33" s="5">
        <v>345</v>
      </c>
      <c r="I33" s="5">
        <v>345</v>
      </c>
      <c r="J33" s="5">
        <v>345</v>
      </c>
      <c r="K33" s="5">
        <v>344</v>
      </c>
      <c r="L33" s="5">
        <v>347</v>
      </c>
      <c r="M33" s="2">
        <v>352</v>
      </c>
      <c r="N33" s="3">
        <v>352</v>
      </c>
      <c r="O33" s="3">
        <v>364</v>
      </c>
      <c r="P33" s="3">
        <v>354</v>
      </c>
      <c r="Q33" s="4">
        <v>362</v>
      </c>
    </row>
    <row r="34" spans="1:17">
      <c r="A34" s="1" t="s">
        <v>1</v>
      </c>
      <c r="B34" s="5">
        <v>350</v>
      </c>
      <c r="C34" s="2">
        <v>352</v>
      </c>
      <c r="D34" s="3">
        <v>350</v>
      </c>
      <c r="E34" s="3">
        <v>352</v>
      </c>
      <c r="F34" s="3">
        <v>348</v>
      </c>
      <c r="G34" s="4">
        <v>355</v>
      </c>
      <c r="H34" s="5">
        <v>349</v>
      </c>
      <c r="I34" s="5">
        <v>349</v>
      </c>
      <c r="J34" s="5">
        <v>348</v>
      </c>
      <c r="K34" s="5">
        <v>348</v>
      </c>
      <c r="L34" s="5">
        <v>350</v>
      </c>
      <c r="M34" s="2">
        <v>349</v>
      </c>
      <c r="N34" s="3">
        <v>351</v>
      </c>
      <c r="O34" s="3">
        <v>363</v>
      </c>
      <c r="P34" s="3">
        <v>352</v>
      </c>
      <c r="Q34" s="4">
        <v>362</v>
      </c>
    </row>
    <row r="35" spans="1:17">
      <c r="A35" s="1" t="s">
        <v>1</v>
      </c>
      <c r="B35" s="5">
        <v>350</v>
      </c>
      <c r="C35" s="2">
        <v>351</v>
      </c>
      <c r="D35" s="3">
        <v>349</v>
      </c>
      <c r="E35" s="3">
        <v>351</v>
      </c>
      <c r="F35" s="3">
        <v>347</v>
      </c>
      <c r="G35" s="4">
        <v>354</v>
      </c>
      <c r="H35" s="5">
        <v>349</v>
      </c>
      <c r="I35" s="5">
        <v>350</v>
      </c>
      <c r="J35" s="5">
        <v>348</v>
      </c>
      <c r="K35" s="5">
        <v>350</v>
      </c>
      <c r="L35" s="5">
        <v>349</v>
      </c>
      <c r="M35" s="2">
        <v>349</v>
      </c>
      <c r="N35" s="3">
        <v>351</v>
      </c>
      <c r="O35" s="3">
        <v>362</v>
      </c>
      <c r="P35" s="3">
        <v>351</v>
      </c>
      <c r="Q35" s="4">
        <v>361</v>
      </c>
    </row>
    <row r="36" spans="1:17">
      <c r="A36" s="1" t="s">
        <v>1</v>
      </c>
      <c r="B36" s="5">
        <v>350</v>
      </c>
      <c r="C36" s="2">
        <v>347</v>
      </c>
      <c r="D36" s="3">
        <v>350</v>
      </c>
      <c r="E36" s="3">
        <v>351</v>
      </c>
      <c r="F36" s="3">
        <v>347</v>
      </c>
      <c r="G36" s="4">
        <v>353</v>
      </c>
      <c r="H36" s="5">
        <v>348</v>
      </c>
      <c r="I36" s="5">
        <v>348</v>
      </c>
      <c r="J36" s="5">
        <v>348</v>
      </c>
      <c r="K36" s="5">
        <v>345</v>
      </c>
      <c r="L36" s="5">
        <v>349</v>
      </c>
      <c r="M36" s="2">
        <v>347</v>
      </c>
      <c r="N36" s="3">
        <v>348</v>
      </c>
      <c r="O36" s="3">
        <v>361</v>
      </c>
      <c r="P36" s="3">
        <v>349</v>
      </c>
      <c r="Q36" s="4">
        <v>358</v>
      </c>
    </row>
    <row r="37" spans="1:17">
      <c r="A37" s="1" t="s">
        <v>1</v>
      </c>
      <c r="B37" s="5">
        <v>350</v>
      </c>
      <c r="C37" s="2">
        <v>347</v>
      </c>
      <c r="D37" s="3">
        <v>351</v>
      </c>
      <c r="E37" s="3">
        <v>350</v>
      </c>
      <c r="F37" s="3">
        <v>348</v>
      </c>
      <c r="G37" s="4">
        <v>353</v>
      </c>
      <c r="H37" s="5">
        <v>348</v>
      </c>
      <c r="I37" s="5">
        <v>349</v>
      </c>
      <c r="J37" s="5">
        <v>348</v>
      </c>
      <c r="K37" s="5">
        <v>345</v>
      </c>
      <c r="L37" s="5">
        <v>348</v>
      </c>
      <c r="M37" s="2">
        <v>347</v>
      </c>
      <c r="N37" s="3">
        <v>348</v>
      </c>
      <c r="O37" s="3">
        <v>360</v>
      </c>
      <c r="P37" s="3">
        <v>349</v>
      </c>
      <c r="Q37" s="4">
        <v>351</v>
      </c>
    </row>
    <row r="38" spans="1:17">
      <c r="A38" s="1" t="s">
        <v>1</v>
      </c>
      <c r="B38" s="5">
        <v>350</v>
      </c>
      <c r="C38" s="2">
        <v>349</v>
      </c>
      <c r="D38" s="3">
        <v>350</v>
      </c>
      <c r="E38" s="3">
        <v>351</v>
      </c>
      <c r="F38" s="3">
        <v>348</v>
      </c>
      <c r="G38" s="4">
        <v>349</v>
      </c>
      <c r="H38" s="5">
        <v>354</v>
      </c>
      <c r="I38" s="5">
        <v>350</v>
      </c>
      <c r="J38" s="5">
        <v>360</v>
      </c>
      <c r="K38" s="5">
        <v>350</v>
      </c>
      <c r="L38" s="5">
        <v>359</v>
      </c>
      <c r="M38" s="2">
        <v>352</v>
      </c>
      <c r="N38" s="3">
        <v>351</v>
      </c>
      <c r="O38" s="3">
        <v>354</v>
      </c>
      <c r="P38" s="3">
        <v>349</v>
      </c>
      <c r="Q38" s="4">
        <v>350</v>
      </c>
    </row>
    <row r="39" spans="1:17">
      <c r="A39" s="1" t="s">
        <v>1</v>
      </c>
      <c r="B39" s="5">
        <v>350</v>
      </c>
      <c r="C39" s="2">
        <v>344</v>
      </c>
      <c r="D39" s="3">
        <v>344</v>
      </c>
      <c r="E39" s="3">
        <v>348</v>
      </c>
      <c r="F39" s="3">
        <v>343</v>
      </c>
      <c r="G39" s="4">
        <v>349</v>
      </c>
      <c r="H39" s="5">
        <v>346</v>
      </c>
      <c r="I39" s="5">
        <v>344</v>
      </c>
      <c r="J39" s="5">
        <v>344</v>
      </c>
      <c r="K39" s="5">
        <v>342</v>
      </c>
      <c r="L39" s="5">
        <v>345</v>
      </c>
      <c r="M39" s="2">
        <v>347</v>
      </c>
      <c r="N39" s="3">
        <v>343</v>
      </c>
      <c r="O39" s="3">
        <v>353</v>
      </c>
      <c r="P39" s="3">
        <v>344</v>
      </c>
      <c r="Q39" s="4">
        <v>353</v>
      </c>
    </row>
    <row r="40" spans="1:17">
      <c r="A40" s="1" t="s">
        <v>1</v>
      </c>
      <c r="B40" s="5">
        <v>350</v>
      </c>
      <c r="C40" s="2">
        <v>353</v>
      </c>
      <c r="D40" s="3">
        <v>353</v>
      </c>
      <c r="E40" s="3">
        <v>358</v>
      </c>
      <c r="F40" s="3">
        <v>352</v>
      </c>
      <c r="G40" s="4">
        <v>359</v>
      </c>
      <c r="H40" s="5">
        <v>350</v>
      </c>
      <c r="I40" s="5">
        <v>351</v>
      </c>
      <c r="J40" s="5">
        <v>351</v>
      </c>
      <c r="K40" s="5">
        <v>352</v>
      </c>
      <c r="L40" s="5">
        <v>354</v>
      </c>
      <c r="M40" s="2">
        <v>354</v>
      </c>
      <c r="N40" s="3">
        <v>354</v>
      </c>
      <c r="O40" s="3">
        <v>362</v>
      </c>
      <c r="P40" s="3">
        <v>355</v>
      </c>
      <c r="Q40" s="4">
        <v>364</v>
      </c>
    </row>
    <row r="41" spans="1:17">
      <c r="A41" s="1" t="s">
        <v>1</v>
      </c>
      <c r="B41" s="5">
        <v>350</v>
      </c>
      <c r="C41" s="2">
        <v>351</v>
      </c>
      <c r="D41" s="3">
        <v>351</v>
      </c>
      <c r="E41" s="3">
        <v>354</v>
      </c>
      <c r="F41" s="3">
        <v>351</v>
      </c>
      <c r="G41" s="4">
        <v>354</v>
      </c>
      <c r="H41" s="5">
        <v>342</v>
      </c>
      <c r="I41" s="5">
        <v>342</v>
      </c>
      <c r="J41" s="5">
        <v>343</v>
      </c>
      <c r="K41" s="5">
        <v>340</v>
      </c>
      <c r="L41" s="5">
        <v>344</v>
      </c>
      <c r="M41" s="2">
        <v>352</v>
      </c>
      <c r="N41" s="3">
        <v>350</v>
      </c>
      <c r="O41" s="3">
        <v>360</v>
      </c>
      <c r="P41" s="3">
        <v>350</v>
      </c>
      <c r="Q41" s="4">
        <v>361</v>
      </c>
    </row>
    <row r="42" spans="1:17">
      <c r="A42" s="1" t="s">
        <v>1</v>
      </c>
      <c r="B42" s="5">
        <v>350</v>
      </c>
      <c r="C42" s="2">
        <v>352</v>
      </c>
      <c r="D42" s="3">
        <v>352</v>
      </c>
      <c r="E42" s="3">
        <v>354</v>
      </c>
      <c r="F42" s="3">
        <v>351</v>
      </c>
      <c r="G42" s="4">
        <v>354</v>
      </c>
      <c r="H42" s="5">
        <v>349</v>
      </c>
      <c r="I42" s="5">
        <v>349</v>
      </c>
      <c r="J42" s="5">
        <v>349</v>
      </c>
      <c r="K42" s="5">
        <v>347</v>
      </c>
      <c r="L42" s="5">
        <v>351</v>
      </c>
      <c r="M42" s="2">
        <v>350</v>
      </c>
      <c r="N42" s="3">
        <v>350</v>
      </c>
      <c r="O42" s="3">
        <v>352</v>
      </c>
      <c r="P42" s="3">
        <v>358</v>
      </c>
      <c r="Q42" s="4">
        <v>352</v>
      </c>
    </row>
    <row r="43" spans="1:17">
      <c r="A43" s="1" t="s">
        <v>1</v>
      </c>
      <c r="B43" s="5">
        <v>350</v>
      </c>
      <c r="C43" s="2">
        <v>350</v>
      </c>
      <c r="D43" s="3">
        <v>349</v>
      </c>
      <c r="E43" s="3">
        <v>353</v>
      </c>
      <c r="F43" s="3">
        <v>349</v>
      </c>
      <c r="G43" s="4">
        <v>354</v>
      </c>
      <c r="H43" s="5">
        <v>349</v>
      </c>
      <c r="I43" s="5">
        <v>348</v>
      </c>
      <c r="J43" s="5">
        <v>348</v>
      </c>
      <c r="K43" s="5">
        <v>347</v>
      </c>
      <c r="L43" s="5">
        <v>350</v>
      </c>
      <c r="M43" s="2">
        <v>351</v>
      </c>
      <c r="N43" s="3">
        <v>350</v>
      </c>
      <c r="O43" s="3">
        <v>360</v>
      </c>
      <c r="P43" s="3">
        <v>352</v>
      </c>
      <c r="Q43" s="4">
        <v>360</v>
      </c>
    </row>
    <row r="44" spans="1:17">
      <c r="A44" s="1" t="s">
        <v>1</v>
      </c>
      <c r="B44" s="5">
        <v>350</v>
      </c>
      <c r="C44" s="2">
        <v>352</v>
      </c>
      <c r="D44" s="3">
        <v>352</v>
      </c>
      <c r="E44" s="3">
        <v>355</v>
      </c>
      <c r="F44" s="3">
        <v>351</v>
      </c>
      <c r="G44" s="4">
        <v>355</v>
      </c>
      <c r="H44" s="5">
        <v>349</v>
      </c>
      <c r="I44" s="5">
        <v>349</v>
      </c>
      <c r="J44" s="5">
        <v>347</v>
      </c>
      <c r="K44" s="5">
        <v>350</v>
      </c>
      <c r="L44" s="5">
        <v>349</v>
      </c>
      <c r="M44" s="2">
        <v>331</v>
      </c>
      <c r="N44" s="3">
        <v>344</v>
      </c>
      <c r="O44" s="3">
        <v>336</v>
      </c>
      <c r="P44" s="3">
        <v>334</v>
      </c>
      <c r="Q44" s="4">
        <v>336</v>
      </c>
    </row>
    <row r="45" spans="1:17">
      <c r="A45" s="1" t="s">
        <v>1</v>
      </c>
      <c r="B45" s="5">
        <v>350</v>
      </c>
      <c r="C45" s="2">
        <v>349</v>
      </c>
      <c r="D45" s="3">
        <v>351</v>
      </c>
      <c r="E45" s="3">
        <v>354</v>
      </c>
      <c r="F45" s="3">
        <v>350</v>
      </c>
      <c r="G45" s="4">
        <v>355</v>
      </c>
      <c r="H45" s="5">
        <v>348</v>
      </c>
      <c r="I45" s="5">
        <v>348</v>
      </c>
      <c r="J45" s="5">
        <v>347</v>
      </c>
      <c r="K45" s="5">
        <v>347</v>
      </c>
      <c r="L45" s="5">
        <v>349</v>
      </c>
      <c r="M45" s="2">
        <v>348</v>
      </c>
      <c r="N45" s="3">
        <v>349</v>
      </c>
      <c r="O45" s="3">
        <v>359</v>
      </c>
      <c r="P45" s="3">
        <v>349</v>
      </c>
      <c r="Q45" s="4">
        <v>358</v>
      </c>
    </row>
    <row r="46" spans="1:17">
      <c r="A46" s="1" t="s">
        <v>1</v>
      </c>
      <c r="B46" s="5">
        <v>350</v>
      </c>
      <c r="C46" s="2">
        <v>350</v>
      </c>
      <c r="D46" s="3">
        <v>350</v>
      </c>
      <c r="E46" s="3">
        <v>354</v>
      </c>
      <c r="F46" s="3">
        <v>349</v>
      </c>
      <c r="G46" s="4">
        <v>355</v>
      </c>
      <c r="H46" s="5">
        <v>349</v>
      </c>
      <c r="I46" s="5">
        <v>349</v>
      </c>
      <c r="J46" s="5">
        <v>349</v>
      </c>
      <c r="K46" s="5">
        <v>346</v>
      </c>
      <c r="L46" s="5">
        <v>350</v>
      </c>
      <c r="M46" s="2">
        <v>353</v>
      </c>
      <c r="N46" s="3">
        <v>351</v>
      </c>
      <c r="O46" s="3">
        <v>362</v>
      </c>
      <c r="P46" s="3">
        <v>352</v>
      </c>
      <c r="Q46" s="4">
        <v>362</v>
      </c>
    </row>
    <row r="47" spans="1:17">
      <c r="A47" s="1" t="s">
        <v>1</v>
      </c>
      <c r="B47" s="5">
        <v>350</v>
      </c>
      <c r="C47" s="2">
        <v>348</v>
      </c>
      <c r="D47" s="3">
        <v>348</v>
      </c>
      <c r="E47" s="3">
        <v>352</v>
      </c>
      <c r="F47" s="3">
        <v>347</v>
      </c>
      <c r="G47" s="4">
        <v>351</v>
      </c>
      <c r="H47" s="5">
        <v>339</v>
      </c>
      <c r="I47" s="5">
        <v>340</v>
      </c>
      <c r="J47" s="5">
        <v>341</v>
      </c>
      <c r="K47" s="5">
        <v>338</v>
      </c>
      <c r="L47" s="5">
        <v>342</v>
      </c>
      <c r="M47" s="2">
        <v>351</v>
      </c>
      <c r="N47" s="3">
        <v>349</v>
      </c>
      <c r="O47" s="3">
        <v>358</v>
      </c>
      <c r="P47" s="3">
        <v>351</v>
      </c>
      <c r="Q47" s="4">
        <v>358</v>
      </c>
    </row>
    <row r="48" spans="1:17">
      <c r="A48" s="1" t="s">
        <v>1</v>
      </c>
      <c r="B48" s="5">
        <v>350</v>
      </c>
      <c r="C48" s="2">
        <v>350</v>
      </c>
      <c r="D48" s="3">
        <v>351</v>
      </c>
      <c r="E48" s="3">
        <v>353</v>
      </c>
      <c r="F48" s="3">
        <v>349</v>
      </c>
      <c r="G48" s="4">
        <v>355</v>
      </c>
      <c r="H48" s="5">
        <v>350</v>
      </c>
      <c r="I48" s="5">
        <v>350</v>
      </c>
      <c r="J48" s="5">
        <v>348</v>
      </c>
      <c r="K48" s="5">
        <v>347</v>
      </c>
      <c r="L48" s="5">
        <v>351</v>
      </c>
      <c r="M48" s="2">
        <v>351</v>
      </c>
      <c r="N48" s="3">
        <v>352</v>
      </c>
      <c r="O48" s="3">
        <v>361</v>
      </c>
      <c r="P48" s="3">
        <v>352</v>
      </c>
      <c r="Q48" s="4">
        <v>360</v>
      </c>
    </row>
    <row r="49" spans="1:17">
      <c r="A49" s="1" t="s">
        <v>1</v>
      </c>
      <c r="B49" s="5">
        <v>350</v>
      </c>
      <c r="C49" s="2">
        <v>349</v>
      </c>
      <c r="D49" s="3">
        <v>349</v>
      </c>
      <c r="E49" s="3">
        <v>352</v>
      </c>
      <c r="F49" s="3">
        <v>348</v>
      </c>
      <c r="G49" s="4">
        <v>354</v>
      </c>
      <c r="H49" s="5">
        <v>349</v>
      </c>
      <c r="I49" s="5">
        <v>350</v>
      </c>
      <c r="J49" s="5">
        <v>349</v>
      </c>
      <c r="K49" s="5">
        <v>349</v>
      </c>
      <c r="L49" s="5">
        <v>351</v>
      </c>
      <c r="M49" s="2">
        <v>351</v>
      </c>
      <c r="N49" s="3">
        <v>353</v>
      </c>
      <c r="O49" s="3">
        <v>360</v>
      </c>
      <c r="P49" s="3">
        <v>353</v>
      </c>
      <c r="Q49" s="4">
        <v>361</v>
      </c>
    </row>
    <row r="50" spans="1:17">
      <c r="A50" s="1" t="s">
        <v>1</v>
      </c>
      <c r="B50" s="5">
        <v>350</v>
      </c>
      <c r="C50" s="2">
        <v>351</v>
      </c>
      <c r="D50" s="3">
        <v>351</v>
      </c>
      <c r="E50" s="3">
        <v>353</v>
      </c>
      <c r="F50" s="3">
        <v>351</v>
      </c>
      <c r="G50" s="4">
        <v>354</v>
      </c>
      <c r="H50" s="5">
        <v>343</v>
      </c>
      <c r="I50" s="5">
        <v>343</v>
      </c>
      <c r="J50" s="5">
        <v>343</v>
      </c>
      <c r="K50" s="5">
        <v>342</v>
      </c>
      <c r="L50" s="5">
        <v>345</v>
      </c>
      <c r="M50" s="2">
        <v>355</v>
      </c>
      <c r="N50" s="3">
        <v>355</v>
      </c>
      <c r="O50" s="3">
        <v>262</v>
      </c>
      <c r="P50" s="3">
        <v>252</v>
      </c>
      <c r="Q50" s="4">
        <v>364</v>
      </c>
    </row>
    <row r="51" spans="1:17">
      <c r="A51" s="1" t="s">
        <v>1</v>
      </c>
      <c r="B51" s="5">
        <v>350</v>
      </c>
      <c r="C51" s="2">
        <v>352</v>
      </c>
      <c r="D51" s="3">
        <v>353</v>
      </c>
      <c r="E51" s="3">
        <v>355</v>
      </c>
      <c r="F51" s="3">
        <v>352</v>
      </c>
      <c r="G51" s="4">
        <v>355</v>
      </c>
      <c r="H51" s="5">
        <v>342</v>
      </c>
      <c r="I51" s="5">
        <v>344</v>
      </c>
      <c r="J51" s="5">
        <v>345</v>
      </c>
      <c r="K51" s="5">
        <v>342</v>
      </c>
      <c r="L51" s="5">
        <v>345</v>
      </c>
      <c r="M51" s="2">
        <v>356</v>
      </c>
      <c r="N51" s="3">
        <v>355</v>
      </c>
      <c r="O51" s="3">
        <v>364</v>
      </c>
      <c r="P51" s="3">
        <v>356</v>
      </c>
      <c r="Q51" s="4">
        <v>364</v>
      </c>
    </row>
    <row r="52" spans="1:17">
      <c r="A52" s="1" t="s">
        <v>1</v>
      </c>
      <c r="B52" s="5">
        <v>350</v>
      </c>
      <c r="C52" s="2">
        <v>351</v>
      </c>
      <c r="D52" s="3">
        <v>352</v>
      </c>
      <c r="E52" s="3">
        <v>355</v>
      </c>
      <c r="F52" s="3">
        <v>350</v>
      </c>
      <c r="G52" s="4">
        <v>357</v>
      </c>
      <c r="H52" s="5">
        <v>350</v>
      </c>
      <c r="I52" s="5">
        <v>350</v>
      </c>
      <c r="J52" s="5">
        <v>349</v>
      </c>
      <c r="K52" s="5">
        <v>347</v>
      </c>
      <c r="L52" s="5">
        <v>350</v>
      </c>
      <c r="M52" s="2">
        <v>351</v>
      </c>
      <c r="N52" s="3">
        <v>350</v>
      </c>
      <c r="O52" s="3">
        <v>359</v>
      </c>
      <c r="P52" s="3">
        <v>351</v>
      </c>
      <c r="Q52" s="4">
        <v>359</v>
      </c>
    </row>
    <row r="53" spans="1:17">
      <c r="A53" s="1" t="s">
        <v>1</v>
      </c>
      <c r="B53" s="5">
        <v>350</v>
      </c>
      <c r="C53" s="2">
        <v>350</v>
      </c>
      <c r="D53" s="3">
        <v>350</v>
      </c>
      <c r="E53" s="3">
        <v>353</v>
      </c>
      <c r="F53" s="3">
        <v>350</v>
      </c>
      <c r="G53" s="4">
        <v>357</v>
      </c>
      <c r="H53" s="5">
        <v>350</v>
      </c>
      <c r="I53" s="5">
        <v>350</v>
      </c>
      <c r="J53" s="5">
        <v>349</v>
      </c>
      <c r="K53" s="5">
        <v>348</v>
      </c>
      <c r="L53" s="5">
        <v>350</v>
      </c>
      <c r="M53" s="2">
        <v>352</v>
      </c>
      <c r="N53" s="3">
        <v>351</v>
      </c>
      <c r="O53" s="3">
        <v>360</v>
      </c>
      <c r="P53" s="3">
        <v>351</v>
      </c>
      <c r="Q53" s="4">
        <v>360</v>
      </c>
    </row>
    <row r="54" spans="1:17">
      <c r="A54" s="1" t="s">
        <v>1</v>
      </c>
      <c r="B54" s="5">
        <v>350</v>
      </c>
      <c r="C54" s="2">
        <v>353</v>
      </c>
      <c r="D54" s="3">
        <v>352</v>
      </c>
      <c r="E54" s="3">
        <v>357</v>
      </c>
      <c r="F54" s="3">
        <v>352</v>
      </c>
      <c r="G54" s="4">
        <v>358</v>
      </c>
      <c r="H54" s="5">
        <v>355</v>
      </c>
      <c r="I54" s="5">
        <v>354</v>
      </c>
      <c r="J54" s="5">
        <v>355</v>
      </c>
      <c r="K54" s="5">
        <v>353</v>
      </c>
      <c r="L54" s="5">
        <v>356</v>
      </c>
      <c r="M54" s="2">
        <v>355</v>
      </c>
      <c r="N54" s="3">
        <v>352</v>
      </c>
      <c r="O54" s="3">
        <v>362</v>
      </c>
      <c r="P54" s="3">
        <v>354</v>
      </c>
      <c r="Q54" s="4">
        <v>362</v>
      </c>
    </row>
    <row r="55" spans="1:17">
      <c r="A55" s="1" t="s">
        <v>1</v>
      </c>
      <c r="B55" s="5">
        <v>350</v>
      </c>
      <c r="C55" s="2">
        <v>350</v>
      </c>
      <c r="D55" s="3">
        <v>351</v>
      </c>
      <c r="E55" s="3">
        <v>353</v>
      </c>
      <c r="F55" s="3">
        <v>349</v>
      </c>
      <c r="G55" s="4">
        <v>353</v>
      </c>
      <c r="H55" s="5">
        <v>349</v>
      </c>
      <c r="I55" s="5">
        <v>349</v>
      </c>
      <c r="J55" s="5">
        <v>350</v>
      </c>
      <c r="K55" s="5">
        <v>347</v>
      </c>
      <c r="L55" s="5">
        <v>350</v>
      </c>
      <c r="M55" s="2">
        <v>349</v>
      </c>
      <c r="N55" s="3">
        <v>347</v>
      </c>
      <c r="O55" s="3">
        <v>357</v>
      </c>
      <c r="P55" s="3">
        <v>348</v>
      </c>
      <c r="Q55" s="4">
        <v>358</v>
      </c>
    </row>
    <row r="56" spans="1:17">
      <c r="A56" s="1" t="s">
        <v>1</v>
      </c>
      <c r="B56" s="5">
        <v>350</v>
      </c>
      <c r="C56" s="2">
        <v>350</v>
      </c>
      <c r="D56" s="3">
        <v>350</v>
      </c>
      <c r="E56" s="3">
        <v>354</v>
      </c>
      <c r="F56" s="3">
        <v>350</v>
      </c>
      <c r="G56" s="4">
        <v>355</v>
      </c>
      <c r="H56" s="5">
        <v>351</v>
      </c>
      <c r="I56" s="5">
        <v>351</v>
      </c>
      <c r="J56" s="5">
        <v>350</v>
      </c>
      <c r="K56" s="5">
        <v>348</v>
      </c>
      <c r="L56" s="5">
        <v>352</v>
      </c>
      <c r="M56" s="2">
        <v>350</v>
      </c>
      <c r="N56" s="3">
        <v>349</v>
      </c>
      <c r="O56" s="3">
        <v>359</v>
      </c>
      <c r="P56" s="3">
        <v>350</v>
      </c>
      <c r="Q56" s="4">
        <v>359</v>
      </c>
    </row>
    <row r="57" spans="1:17">
      <c r="A57" s="1" t="s">
        <v>1</v>
      </c>
      <c r="B57" s="5">
        <v>350</v>
      </c>
      <c r="C57" s="2">
        <v>348</v>
      </c>
      <c r="D57" s="3">
        <v>348</v>
      </c>
      <c r="E57" s="3">
        <v>355</v>
      </c>
      <c r="F57" s="3">
        <v>348</v>
      </c>
      <c r="G57" s="4">
        <v>353</v>
      </c>
      <c r="H57" s="5">
        <v>350</v>
      </c>
      <c r="I57" s="5">
        <v>350</v>
      </c>
      <c r="J57" s="5">
        <v>350</v>
      </c>
      <c r="K57" s="5">
        <v>348</v>
      </c>
      <c r="L57" s="5">
        <v>351</v>
      </c>
      <c r="M57" s="2">
        <v>349</v>
      </c>
      <c r="N57" s="3">
        <v>348</v>
      </c>
      <c r="O57" s="3">
        <v>357</v>
      </c>
      <c r="P57" s="3">
        <v>349</v>
      </c>
      <c r="Q57" s="4">
        <v>358</v>
      </c>
    </row>
    <row r="58" spans="1:17">
      <c r="A58" s="1" t="s">
        <v>1</v>
      </c>
      <c r="B58" s="5">
        <v>350</v>
      </c>
      <c r="C58" s="2">
        <v>348</v>
      </c>
      <c r="D58" s="3">
        <v>348</v>
      </c>
      <c r="E58" s="3">
        <v>345</v>
      </c>
      <c r="F58" s="3">
        <v>348</v>
      </c>
      <c r="G58" s="4">
        <v>349</v>
      </c>
      <c r="H58" s="5">
        <v>345</v>
      </c>
      <c r="I58" s="5">
        <v>346</v>
      </c>
      <c r="J58" s="5">
        <v>355</v>
      </c>
      <c r="K58" s="5">
        <v>345</v>
      </c>
      <c r="L58" s="5">
        <v>356</v>
      </c>
      <c r="M58" s="2">
        <v>348</v>
      </c>
      <c r="N58" s="3">
        <v>347</v>
      </c>
      <c r="O58" s="3">
        <v>348</v>
      </c>
      <c r="P58" s="3">
        <v>349</v>
      </c>
      <c r="Q58" s="4">
        <v>351</v>
      </c>
    </row>
    <row r="59" spans="1:17">
      <c r="A59" s="1" t="s">
        <v>1</v>
      </c>
      <c r="B59" s="5">
        <v>350</v>
      </c>
      <c r="C59" s="2">
        <v>348</v>
      </c>
      <c r="D59" s="3">
        <v>348</v>
      </c>
      <c r="E59" s="3">
        <v>346</v>
      </c>
      <c r="F59" s="3">
        <v>347</v>
      </c>
      <c r="G59" s="4">
        <v>349</v>
      </c>
      <c r="H59" s="5">
        <v>345</v>
      </c>
      <c r="I59" s="5">
        <v>346</v>
      </c>
      <c r="J59" s="5">
        <v>354</v>
      </c>
      <c r="K59" s="5">
        <v>346</v>
      </c>
      <c r="L59" s="5">
        <v>355</v>
      </c>
      <c r="M59" s="2">
        <v>348</v>
      </c>
      <c r="N59" s="3">
        <v>347</v>
      </c>
      <c r="O59" s="3">
        <v>349</v>
      </c>
      <c r="P59" s="3">
        <v>350</v>
      </c>
      <c r="Q59" s="4">
        <v>351</v>
      </c>
    </row>
    <row r="60" spans="1:17">
      <c r="A60" s="1" t="s">
        <v>1</v>
      </c>
      <c r="B60" s="5">
        <v>350</v>
      </c>
      <c r="C60" s="2">
        <v>346</v>
      </c>
      <c r="D60" s="3">
        <v>346</v>
      </c>
      <c r="E60" s="3">
        <v>349</v>
      </c>
      <c r="F60" s="3">
        <v>344</v>
      </c>
      <c r="G60" s="4">
        <v>351</v>
      </c>
      <c r="H60" s="5">
        <v>348</v>
      </c>
      <c r="I60" s="5">
        <v>345</v>
      </c>
      <c r="J60" s="5">
        <v>348</v>
      </c>
      <c r="K60" s="5">
        <v>346</v>
      </c>
      <c r="L60" s="5">
        <v>348</v>
      </c>
      <c r="M60" s="2">
        <v>345</v>
      </c>
      <c r="N60" s="3">
        <v>346</v>
      </c>
      <c r="O60" s="3">
        <v>355</v>
      </c>
      <c r="P60" s="3">
        <v>346</v>
      </c>
      <c r="Q60" s="4">
        <v>355</v>
      </c>
    </row>
    <row r="61" spans="1:17">
      <c r="A61" s="1" t="s">
        <v>1</v>
      </c>
      <c r="B61" s="5">
        <v>350</v>
      </c>
      <c r="C61" s="2">
        <v>346</v>
      </c>
      <c r="D61" s="3">
        <v>346</v>
      </c>
      <c r="E61" s="3">
        <v>349</v>
      </c>
      <c r="F61" s="3">
        <v>345</v>
      </c>
      <c r="G61" s="4">
        <v>351</v>
      </c>
      <c r="H61" s="5">
        <v>348</v>
      </c>
      <c r="I61" s="5">
        <v>348</v>
      </c>
      <c r="J61" s="5">
        <v>348</v>
      </c>
      <c r="K61" s="5">
        <v>346</v>
      </c>
      <c r="L61" s="5">
        <v>349</v>
      </c>
      <c r="M61" s="2">
        <v>343</v>
      </c>
      <c r="N61" s="3">
        <v>346</v>
      </c>
      <c r="O61" s="3">
        <v>356</v>
      </c>
      <c r="P61" s="3">
        <v>346</v>
      </c>
      <c r="Q61" s="4">
        <v>356</v>
      </c>
    </row>
    <row r="62" spans="1:17">
      <c r="A62" s="1" t="s">
        <v>1</v>
      </c>
      <c r="B62" s="5">
        <v>350</v>
      </c>
      <c r="C62" s="2">
        <v>351</v>
      </c>
      <c r="D62" s="3">
        <v>350</v>
      </c>
      <c r="E62" s="3">
        <v>348</v>
      </c>
      <c r="F62" s="3">
        <v>349</v>
      </c>
      <c r="G62" s="4">
        <v>350</v>
      </c>
      <c r="H62" s="5">
        <v>352</v>
      </c>
      <c r="I62" s="5">
        <v>348</v>
      </c>
      <c r="J62" s="5">
        <v>349</v>
      </c>
      <c r="K62" s="5">
        <v>350</v>
      </c>
      <c r="L62" s="5">
        <v>353</v>
      </c>
      <c r="M62" s="2">
        <v>348</v>
      </c>
      <c r="N62" s="3">
        <v>350</v>
      </c>
      <c r="O62" s="3">
        <v>359</v>
      </c>
      <c r="P62" s="3">
        <v>349</v>
      </c>
      <c r="Q62" s="4">
        <v>357</v>
      </c>
    </row>
    <row r="63" spans="1:17">
      <c r="A63" s="1" t="s">
        <v>1</v>
      </c>
      <c r="B63" s="5">
        <v>350</v>
      </c>
      <c r="C63" s="2">
        <v>347</v>
      </c>
      <c r="D63" s="3">
        <v>353</v>
      </c>
      <c r="E63" s="3">
        <v>350</v>
      </c>
      <c r="F63" s="3">
        <v>348</v>
      </c>
      <c r="G63" s="4">
        <v>352</v>
      </c>
      <c r="H63" s="5">
        <v>350</v>
      </c>
      <c r="I63" s="5">
        <v>350</v>
      </c>
      <c r="J63" s="5">
        <v>348</v>
      </c>
      <c r="K63" s="5">
        <v>350</v>
      </c>
      <c r="L63" s="5">
        <v>351</v>
      </c>
      <c r="M63" s="2">
        <v>350</v>
      </c>
      <c r="N63" s="3">
        <v>351</v>
      </c>
      <c r="O63" s="3">
        <v>360</v>
      </c>
      <c r="P63" s="3">
        <v>350</v>
      </c>
      <c r="Q63" s="4">
        <v>355</v>
      </c>
    </row>
    <row r="64" spans="1:17">
      <c r="A64" s="1" t="s">
        <v>1</v>
      </c>
      <c r="B64" s="5">
        <v>350</v>
      </c>
      <c r="C64" s="2">
        <v>347</v>
      </c>
      <c r="D64" s="3">
        <v>352</v>
      </c>
      <c r="E64" s="3">
        <v>350</v>
      </c>
      <c r="F64" s="3">
        <v>348</v>
      </c>
      <c r="G64" s="4">
        <v>351</v>
      </c>
      <c r="H64" s="5">
        <v>350</v>
      </c>
      <c r="I64" s="5">
        <v>350</v>
      </c>
      <c r="J64" s="5">
        <v>348</v>
      </c>
      <c r="K64" s="5">
        <v>350</v>
      </c>
      <c r="L64" s="5">
        <v>351</v>
      </c>
      <c r="M64" s="2">
        <v>350</v>
      </c>
      <c r="N64" s="3">
        <v>351</v>
      </c>
      <c r="O64" s="3">
        <v>359</v>
      </c>
      <c r="P64" s="3">
        <v>351</v>
      </c>
      <c r="Q64" s="4">
        <v>354</v>
      </c>
    </row>
    <row r="65" spans="1:17">
      <c r="A65" s="1" t="s">
        <v>1</v>
      </c>
      <c r="B65" s="5">
        <v>350</v>
      </c>
      <c r="C65" s="2">
        <v>346</v>
      </c>
      <c r="D65" s="3">
        <v>348</v>
      </c>
      <c r="E65" s="3">
        <v>348</v>
      </c>
      <c r="F65" s="3">
        <v>343</v>
      </c>
      <c r="G65" s="4">
        <v>349</v>
      </c>
      <c r="H65" s="5">
        <v>348</v>
      </c>
      <c r="I65" s="5">
        <v>347</v>
      </c>
      <c r="J65" s="5">
        <v>346</v>
      </c>
      <c r="K65" s="5">
        <v>344</v>
      </c>
      <c r="L65" s="5">
        <v>348</v>
      </c>
      <c r="M65" s="2">
        <v>348</v>
      </c>
      <c r="N65" s="3">
        <v>347</v>
      </c>
      <c r="O65" s="3">
        <v>356</v>
      </c>
      <c r="P65" s="3">
        <v>344</v>
      </c>
      <c r="Q65" s="4">
        <v>355</v>
      </c>
    </row>
    <row r="66" spans="1:17">
      <c r="A66" s="1" t="s">
        <v>1</v>
      </c>
      <c r="B66" s="5">
        <v>350</v>
      </c>
      <c r="C66" s="2">
        <v>347</v>
      </c>
      <c r="D66" s="3">
        <v>350</v>
      </c>
      <c r="E66" s="3">
        <v>350</v>
      </c>
      <c r="F66" s="3">
        <v>346</v>
      </c>
      <c r="G66" s="4">
        <v>352</v>
      </c>
      <c r="H66" s="5">
        <v>348</v>
      </c>
      <c r="I66" s="5">
        <v>349</v>
      </c>
      <c r="J66" s="5">
        <v>348</v>
      </c>
      <c r="K66" s="5">
        <v>348</v>
      </c>
      <c r="L66" s="5">
        <v>350</v>
      </c>
      <c r="M66" s="2">
        <v>347</v>
      </c>
      <c r="N66" s="3">
        <v>349</v>
      </c>
      <c r="O66" s="3">
        <v>358</v>
      </c>
      <c r="P66" s="3">
        <v>348</v>
      </c>
      <c r="Q66" s="4">
        <v>357</v>
      </c>
    </row>
    <row r="67" spans="1:17">
      <c r="A67" s="1" t="s">
        <v>1</v>
      </c>
      <c r="B67" s="5">
        <v>350</v>
      </c>
      <c r="C67" s="2">
        <v>348</v>
      </c>
      <c r="D67" s="3">
        <v>350</v>
      </c>
      <c r="E67" s="3">
        <v>352</v>
      </c>
      <c r="F67" s="3">
        <v>348</v>
      </c>
      <c r="G67" s="4">
        <v>353</v>
      </c>
      <c r="H67" s="5">
        <v>351</v>
      </c>
      <c r="I67" s="5">
        <v>351</v>
      </c>
      <c r="J67" s="5">
        <v>350</v>
      </c>
      <c r="K67" s="5">
        <v>349</v>
      </c>
      <c r="L67" s="5">
        <v>352</v>
      </c>
      <c r="M67" s="2">
        <v>349</v>
      </c>
      <c r="N67" s="3">
        <v>348</v>
      </c>
      <c r="O67" s="3">
        <v>359</v>
      </c>
      <c r="P67" s="3">
        <v>349</v>
      </c>
      <c r="Q67" s="4">
        <v>357</v>
      </c>
    </row>
    <row r="68" spans="1:17">
      <c r="A68" s="1" t="s">
        <v>1</v>
      </c>
      <c r="B68" s="5">
        <v>350</v>
      </c>
      <c r="C68" s="2">
        <v>349</v>
      </c>
      <c r="D68" s="3">
        <v>350</v>
      </c>
      <c r="E68" s="3">
        <v>349</v>
      </c>
      <c r="F68" s="3">
        <v>350</v>
      </c>
      <c r="G68" s="4">
        <v>349</v>
      </c>
      <c r="H68" s="5">
        <v>347</v>
      </c>
      <c r="I68" s="5">
        <v>348</v>
      </c>
      <c r="J68" s="5">
        <v>349</v>
      </c>
      <c r="K68" s="5">
        <v>346</v>
      </c>
      <c r="L68" s="5">
        <v>349</v>
      </c>
      <c r="M68" s="2">
        <v>347</v>
      </c>
      <c r="N68" s="3">
        <v>347</v>
      </c>
      <c r="O68" s="3">
        <v>343</v>
      </c>
      <c r="P68" s="3">
        <v>341</v>
      </c>
      <c r="Q68" s="4">
        <v>343</v>
      </c>
    </row>
    <row r="69" spans="1:17">
      <c r="A69" s="1" t="s">
        <v>1</v>
      </c>
      <c r="B69" s="5">
        <v>350</v>
      </c>
      <c r="C69" s="2">
        <v>348</v>
      </c>
      <c r="D69" s="3">
        <v>350</v>
      </c>
      <c r="E69" s="3">
        <v>351</v>
      </c>
      <c r="F69" s="3">
        <v>347</v>
      </c>
      <c r="G69" s="4">
        <v>353</v>
      </c>
      <c r="H69" s="5">
        <v>349</v>
      </c>
      <c r="I69" s="5">
        <v>349</v>
      </c>
      <c r="J69" s="5">
        <v>348</v>
      </c>
      <c r="K69" s="5">
        <v>347</v>
      </c>
      <c r="L69" s="5">
        <v>349</v>
      </c>
      <c r="M69" s="2">
        <v>348</v>
      </c>
      <c r="N69" s="3">
        <v>347</v>
      </c>
      <c r="O69" s="3">
        <v>356</v>
      </c>
      <c r="P69" s="3">
        <v>346</v>
      </c>
      <c r="Q69" s="4">
        <v>355</v>
      </c>
    </row>
    <row r="70" spans="1:17">
      <c r="A70" s="1" t="s">
        <v>1</v>
      </c>
      <c r="B70" s="5">
        <v>350</v>
      </c>
      <c r="C70" s="2">
        <v>347</v>
      </c>
      <c r="D70" s="3">
        <v>349</v>
      </c>
      <c r="E70" s="3">
        <v>351</v>
      </c>
      <c r="F70" s="3">
        <v>347</v>
      </c>
      <c r="G70" s="4">
        <v>351</v>
      </c>
      <c r="H70" s="5">
        <v>347</v>
      </c>
      <c r="I70" s="5">
        <v>348</v>
      </c>
      <c r="J70" s="5">
        <v>348</v>
      </c>
      <c r="K70" s="5">
        <v>346</v>
      </c>
      <c r="L70" s="5">
        <v>348</v>
      </c>
      <c r="M70" s="2">
        <v>345</v>
      </c>
      <c r="N70" s="3">
        <v>346</v>
      </c>
      <c r="O70" s="3">
        <v>355</v>
      </c>
      <c r="P70" s="3">
        <v>347</v>
      </c>
      <c r="Q70" s="4">
        <v>353</v>
      </c>
    </row>
    <row r="71" spans="1:17">
      <c r="A71" s="1" t="s">
        <v>1</v>
      </c>
      <c r="B71" s="5">
        <v>350</v>
      </c>
      <c r="C71" s="2">
        <v>345</v>
      </c>
      <c r="D71" s="3">
        <v>347</v>
      </c>
      <c r="E71" s="3">
        <v>349</v>
      </c>
      <c r="F71" s="3">
        <v>344</v>
      </c>
      <c r="G71" s="4">
        <v>349</v>
      </c>
      <c r="H71" s="5">
        <v>347</v>
      </c>
      <c r="I71" s="5">
        <v>347</v>
      </c>
      <c r="J71" s="5">
        <v>347</v>
      </c>
      <c r="K71" s="5">
        <v>345</v>
      </c>
      <c r="L71" s="5">
        <v>348</v>
      </c>
      <c r="M71" s="2">
        <v>345</v>
      </c>
      <c r="N71" s="3">
        <v>345</v>
      </c>
      <c r="O71" s="3">
        <v>353</v>
      </c>
      <c r="P71" s="3">
        <v>345</v>
      </c>
      <c r="Q71" s="4">
        <v>353</v>
      </c>
    </row>
    <row r="72" spans="1:17">
      <c r="A72" s="1" t="s">
        <v>1</v>
      </c>
      <c r="B72" s="5">
        <v>350</v>
      </c>
      <c r="C72" s="2">
        <v>345</v>
      </c>
      <c r="D72" s="3">
        <v>348</v>
      </c>
      <c r="E72" s="3">
        <v>349</v>
      </c>
      <c r="F72" s="3">
        <v>344</v>
      </c>
      <c r="G72" s="4">
        <v>350</v>
      </c>
      <c r="H72" s="5">
        <v>347</v>
      </c>
      <c r="I72" s="5">
        <v>347</v>
      </c>
      <c r="J72" s="5">
        <v>345</v>
      </c>
      <c r="K72" s="5">
        <v>349</v>
      </c>
      <c r="L72" s="5">
        <v>347</v>
      </c>
      <c r="M72" s="2">
        <v>347</v>
      </c>
      <c r="N72" s="3">
        <v>345</v>
      </c>
      <c r="O72" s="3">
        <v>353</v>
      </c>
      <c r="P72" s="3">
        <v>345</v>
      </c>
      <c r="Q72" s="4">
        <v>353</v>
      </c>
    </row>
    <row r="73" spans="1:17">
      <c r="A73" s="1" t="s">
        <v>1</v>
      </c>
      <c r="B73" s="5">
        <v>350</v>
      </c>
      <c r="C73" s="2">
        <v>347</v>
      </c>
      <c r="D73" s="3">
        <v>348</v>
      </c>
      <c r="E73" s="3">
        <v>350</v>
      </c>
      <c r="F73" s="3">
        <v>345</v>
      </c>
      <c r="G73" s="4">
        <v>352</v>
      </c>
      <c r="H73" s="5">
        <v>349</v>
      </c>
      <c r="I73" s="5">
        <v>349</v>
      </c>
      <c r="J73" s="5">
        <v>349</v>
      </c>
      <c r="K73" s="5">
        <v>347</v>
      </c>
      <c r="L73" s="5">
        <v>350</v>
      </c>
      <c r="M73" s="2">
        <v>349</v>
      </c>
      <c r="N73" s="3">
        <v>346</v>
      </c>
      <c r="O73" s="3">
        <v>356</v>
      </c>
      <c r="P73" s="3">
        <v>347</v>
      </c>
      <c r="Q73" s="4">
        <v>356</v>
      </c>
    </row>
    <row r="74" spans="1:17">
      <c r="A74" s="1" t="s">
        <v>1</v>
      </c>
      <c r="B74" s="5">
        <v>350</v>
      </c>
      <c r="C74" s="2">
        <v>346</v>
      </c>
      <c r="D74" s="3">
        <v>347</v>
      </c>
      <c r="E74" s="3">
        <v>349</v>
      </c>
      <c r="F74" s="3">
        <v>346</v>
      </c>
      <c r="G74" s="4">
        <v>350</v>
      </c>
      <c r="H74" s="5">
        <v>338</v>
      </c>
      <c r="I74" s="5">
        <v>338</v>
      </c>
      <c r="J74" s="5">
        <v>340</v>
      </c>
      <c r="K74" s="5">
        <v>336</v>
      </c>
      <c r="L74" s="5">
        <v>340</v>
      </c>
      <c r="M74" s="2">
        <v>342</v>
      </c>
      <c r="N74" s="3">
        <v>342</v>
      </c>
      <c r="O74" s="3">
        <v>347</v>
      </c>
      <c r="P74" s="3">
        <v>340</v>
      </c>
      <c r="Q74" s="4">
        <v>348</v>
      </c>
    </row>
    <row r="75" spans="1:17">
      <c r="A75" s="1" t="s">
        <v>1</v>
      </c>
      <c r="B75" s="5">
        <v>350</v>
      </c>
      <c r="C75" s="2">
        <v>347</v>
      </c>
      <c r="D75" s="3">
        <v>347</v>
      </c>
      <c r="E75" s="3">
        <v>362</v>
      </c>
      <c r="F75" s="3">
        <v>347</v>
      </c>
      <c r="G75" s="4">
        <v>352</v>
      </c>
      <c r="H75" s="5">
        <v>348</v>
      </c>
      <c r="I75" s="5">
        <v>348</v>
      </c>
      <c r="J75" s="5">
        <v>348</v>
      </c>
      <c r="K75" s="5">
        <v>346</v>
      </c>
      <c r="L75" s="5">
        <v>349</v>
      </c>
      <c r="M75" s="2">
        <v>347</v>
      </c>
      <c r="N75" s="3">
        <v>345</v>
      </c>
      <c r="O75" s="3">
        <v>355</v>
      </c>
      <c r="P75" s="3">
        <v>345</v>
      </c>
      <c r="Q75" s="4">
        <v>355</v>
      </c>
    </row>
    <row r="76" spans="1:17">
      <c r="A76" s="1" t="s">
        <v>1</v>
      </c>
      <c r="B76" s="5">
        <v>350</v>
      </c>
      <c r="C76" s="2">
        <v>347</v>
      </c>
      <c r="D76" s="3">
        <v>347</v>
      </c>
      <c r="E76" s="3">
        <v>349</v>
      </c>
      <c r="F76" s="3">
        <v>344</v>
      </c>
      <c r="G76" s="4">
        <v>350</v>
      </c>
      <c r="H76" s="5">
        <v>348</v>
      </c>
      <c r="I76" s="5">
        <v>348</v>
      </c>
      <c r="J76" s="5">
        <v>348</v>
      </c>
      <c r="K76" s="5">
        <v>346</v>
      </c>
      <c r="L76" s="5">
        <v>348</v>
      </c>
      <c r="M76" s="2">
        <v>346</v>
      </c>
      <c r="N76" s="3">
        <v>344</v>
      </c>
      <c r="O76" s="3">
        <v>354</v>
      </c>
      <c r="P76" s="3">
        <v>344</v>
      </c>
      <c r="Q76" s="4">
        <v>353</v>
      </c>
    </row>
    <row r="77" spans="1:17">
      <c r="A77" s="1" t="s">
        <v>1</v>
      </c>
      <c r="B77" s="5">
        <v>350</v>
      </c>
      <c r="C77" s="2">
        <v>344</v>
      </c>
      <c r="D77" s="3">
        <v>345</v>
      </c>
      <c r="E77" s="3">
        <v>347</v>
      </c>
      <c r="F77" s="3">
        <v>343</v>
      </c>
      <c r="G77" s="4">
        <v>349</v>
      </c>
      <c r="H77" s="5">
        <v>346</v>
      </c>
      <c r="I77" s="5">
        <v>346</v>
      </c>
      <c r="J77" s="5">
        <v>347</v>
      </c>
      <c r="K77" s="5">
        <v>344</v>
      </c>
      <c r="L77" s="5">
        <v>347</v>
      </c>
      <c r="M77" s="2">
        <v>344</v>
      </c>
      <c r="N77" s="3">
        <v>342</v>
      </c>
      <c r="O77" s="3">
        <v>353</v>
      </c>
      <c r="P77" s="3">
        <v>343</v>
      </c>
      <c r="Q77" s="4">
        <v>352</v>
      </c>
    </row>
    <row r="78" spans="1:17">
      <c r="A78" s="1" t="s">
        <v>1</v>
      </c>
      <c r="B78" s="5">
        <v>350</v>
      </c>
      <c r="C78" s="2">
        <v>349</v>
      </c>
      <c r="D78" s="3">
        <v>350</v>
      </c>
      <c r="E78" s="3">
        <v>352</v>
      </c>
      <c r="F78" s="3">
        <v>348</v>
      </c>
      <c r="G78" s="4">
        <v>353</v>
      </c>
      <c r="H78" s="5">
        <v>348</v>
      </c>
      <c r="I78" s="5">
        <v>348</v>
      </c>
      <c r="J78" s="5">
        <v>347</v>
      </c>
      <c r="K78" s="5">
        <v>346</v>
      </c>
      <c r="L78" s="5">
        <v>349</v>
      </c>
      <c r="M78" s="2">
        <v>347</v>
      </c>
      <c r="N78" s="3">
        <v>347</v>
      </c>
      <c r="O78" s="3">
        <v>347</v>
      </c>
      <c r="P78" s="3">
        <v>357</v>
      </c>
      <c r="Q78" s="4">
        <v>357</v>
      </c>
    </row>
    <row r="79" spans="1:17">
      <c r="A79" s="1" t="s">
        <v>1</v>
      </c>
      <c r="B79" s="5">
        <v>350</v>
      </c>
      <c r="C79" s="2">
        <v>344</v>
      </c>
      <c r="D79" s="3">
        <v>345</v>
      </c>
      <c r="E79" s="3">
        <v>347</v>
      </c>
      <c r="F79" s="3">
        <v>343</v>
      </c>
      <c r="G79" s="4">
        <v>350</v>
      </c>
      <c r="H79" s="5">
        <v>346</v>
      </c>
      <c r="I79" s="5">
        <v>347</v>
      </c>
      <c r="J79" s="5">
        <v>347</v>
      </c>
      <c r="K79" s="5">
        <v>345</v>
      </c>
      <c r="L79" s="5">
        <v>348</v>
      </c>
      <c r="M79" s="2">
        <v>345</v>
      </c>
      <c r="N79" s="3">
        <v>343</v>
      </c>
      <c r="O79" s="3">
        <v>352</v>
      </c>
      <c r="P79" s="3">
        <v>343</v>
      </c>
      <c r="Q79" s="4">
        <v>351</v>
      </c>
    </row>
    <row r="80" spans="1:17">
      <c r="A80" s="1" t="s">
        <v>1</v>
      </c>
      <c r="B80" s="5">
        <v>350</v>
      </c>
      <c r="C80" s="2">
        <v>346</v>
      </c>
      <c r="D80" s="3">
        <v>347</v>
      </c>
      <c r="E80" s="3">
        <v>349</v>
      </c>
      <c r="F80" s="3">
        <v>345</v>
      </c>
      <c r="G80" s="4">
        <v>350</v>
      </c>
      <c r="H80" s="5">
        <v>350</v>
      </c>
      <c r="I80" s="5">
        <v>349</v>
      </c>
      <c r="J80" s="5">
        <v>349</v>
      </c>
      <c r="K80" s="5">
        <v>347</v>
      </c>
      <c r="L80" s="5">
        <v>350</v>
      </c>
      <c r="M80" s="2">
        <v>347</v>
      </c>
      <c r="N80" s="3">
        <v>345</v>
      </c>
      <c r="O80" s="3">
        <v>356</v>
      </c>
      <c r="P80" s="3">
        <v>345</v>
      </c>
      <c r="Q80" s="4">
        <v>355</v>
      </c>
    </row>
    <row r="81" spans="1:23">
      <c r="A81" s="1" t="s">
        <v>1</v>
      </c>
      <c r="B81" s="5">
        <v>350</v>
      </c>
      <c r="C81" s="2">
        <v>346</v>
      </c>
      <c r="D81" s="3">
        <v>347</v>
      </c>
      <c r="E81" s="3">
        <v>350</v>
      </c>
      <c r="F81" s="3">
        <v>346</v>
      </c>
      <c r="G81" s="4">
        <v>351</v>
      </c>
      <c r="H81" s="5">
        <v>350</v>
      </c>
      <c r="I81" s="5">
        <v>350</v>
      </c>
      <c r="J81" s="5">
        <v>350</v>
      </c>
      <c r="K81" s="5">
        <v>348</v>
      </c>
      <c r="L81" s="5">
        <v>351</v>
      </c>
      <c r="M81" s="2">
        <v>347</v>
      </c>
      <c r="N81" s="3">
        <v>346</v>
      </c>
      <c r="O81" s="3">
        <v>357</v>
      </c>
      <c r="P81" s="3">
        <v>347</v>
      </c>
      <c r="Q81" s="4">
        <v>356</v>
      </c>
    </row>
    <row r="82" spans="1:23">
      <c r="A82" s="1" t="s">
        <v>1</v>
      </c>
      <c r="B82" s="5">
        <v>350</v>
      </c>
      <c r="C82" s="2">
        <v>347</v>
      </c>
      <c r="D82" s="3">
        <v>347</v>
      </c>
      <c r="E82" s="3">
        <v>350</v>
      </c>
      <c r="F82" s="3">
        <v>345</v>
      </c>
      <c r="G82" s="4">
        <v>352</v>
      </c>
      <c r="H82" s="5">
        <v>350</v>
      </c>
      <c r="I82" s="5">
        <v>350</v>
      </c>
      <c r="J82" s="5">
        <v>349</v>
      </c>
      <c r="K82" s="5">
        <v>348</v>
      </c>
      <c r="L82" s="5">
        <v>351</v>
      </c>
      <c r="M82" s="2">
        <v>349</v>
      </c>
      <c r="N82" s="3">
        <v>346</v>
      </c>
      <c r="O82" s="3">
        <v>357</v>
      </c>
      <c r="P82" s="3">
        <v>346</v>
      </c>
      <c r="Q82" s="4">
        <v>357</v>
      </c>
    </row>
    <row r="83" spans="1:23">
      <c r="A83" s="1" t="s">
        <v>1</v>
      </c>
      <c r="B83" s="5">
        <v>350</v>
      </c>
      <c r="C83" s="2">
        <v>345</v>
      </c>
      <c r="D83" s="3">
        <v>346</v>
      </c>
      <c r="E83" s="3">
        <v>347</v>
      </c>
      <c r="F83" s="3">
        <v>344</v>
      </c>
      <c r="G83" s="4">
        <v>349</v>
      </c>
      <c r="H83" s="5">
        <v>348</v>
      </c>
      <c r="I83" s="5">
        <v>348</v>
      </c>
      <c r="J83" s="5">
        <v>348</v>
      </c>
      <c r="K83" s="5">
        <v>346</v>
      </c>
      <c r="L83" s="5">
        <v>350</v>
      </c>
      <c r="M83" s="2">
        <v>343</v>
      </c>
      <c r="N83" s="3">
        <v>347</v>
      </c>
      <c r="O83" s="3">
        <v>355</v>
      </c>
      <c r="P83" s="3">
        <v>347</v>
      </c>
      <c r="Q83" s="4">
        <v>355</v>
      </c>
    </row>
    <row r="84" spans="1:23">
      <c r="A84" s="1" t="s">
        <v>1</v>
      </c>
      <c r="B84" s="5">
        <v>350</v>
      </c>
      <c r="C84" s="2">
        <v>346</v>
      </c>
      <c r="D84" s="3">
        <v>346</v>
      </c>
      <c r="E84" s="3">
        <v>349</v>
      </c>
      <c r="F84" s="3">
        <v>344</v>
      </c>
      <c r="G84" s="4">
        <v>350</v>
      </c>
      <c r="H84" s="5">
        <v>350</v>
      </c>
      <c r="I84" s="5">
        <v>349</v>
      </c>
      <c r="J84" s="5">
        <v>349</v>
      </c>
      <c r="K84" s="5">
        <v>347</v>
      </c>
      <c r="L84" s="5">
        <v>350</v>
      </c>
      <c r="M84" s="2">
        <v>347</v>
      </c>
      <c r="N84" s="3">
        <v>348</v>
      </c>
      <c r="O84" s="3">
        <v>358</v>
      </c>
      <c r="P84" s="3">
        <v>347</v>
      </c>
      <c r="Q84" s="4">
        <v>357</v>
      </c>
    </row>
    <row r="85" spans="1:23">
      <c r="A85" s="1" t="s">
        <v>1</v>
      </c>
      <c r="B85" s="5">
        <v>350</v>
      </c>
      <c r="C85" s="2">
        <v>348</v>
      </c>
      <c r="D85" s="3">
        <v>347</v>
      </c>
      <c r="E85" s="3">
        <v>353</v>
      </c>
      <c r="F85" s="3">
        <v>348</v>
      </c>
      <c r="G85" s="4">
        <v>352</v>
      </c>
      <c r="H85" s="5">
        <v>345</v>
      </c>
      <c r="I85" s="5">
        <v>347</v>
      </c>
      <c r="J85" s="5">
        <v>346</v>
      </c>
      <c r="K85" s="5">
        <v>348</v>
      </c>
      <c r="L85" s="5">
        <v>347</v>
      </c>
      <c r="M85" s="2">
        <v>344</v>
      </c>
      <c r="N85" s="3">
        <v>344</v>
      </c>
      <c r="O85" s="3">
        <v>346</v>
      </c>
      <c r="P85" s="3">
        <v>344</v>
      </c>
      <c r="Q85" s="4">
        <v>348</v>
      </c>
    </row>
    <row r="86" spans="1:23">
      <c r="A86" s="1" t="s">
        <v>1</v>
      </c>
      <c r="B86" s="5">
        <v>350</v>
      </c>
      <c r="C86" s="2">
        <v>345</v>
      </c>
      <c r="D86" s="3">
        <v>346</v>
      </c>
      <c r="E86" s="3">
        <v>348</v>
      </c>
      <c r="F86" s="3">
        <v>344</v>
      </c>
      <c r="G86" s="4">
        <v>349</v>
      </c>
      <c r="H86" s="5">
        <v>351</v>
      </c>
      <c r="I86" s="5">
        <v>351</v>
      </c>
      <c r="J86" s="5">
        <v>350</v>
      </c>
      <c r="K86" s="5">
        <v>348</v>
      </c>
      <c r="L86" s="5">
        <v>352</v>
      </c>
      <c r="M86" s="2">
        <v>351</v>
      </c>
      <c r="N86" s="3">
        <v>350</v>
      </c>
      <c r="O86" s="3">
        <v>359</v>
      </c>
      <c r="P86" s="3">
        <v>349</v>
      </c>
      <c r="Q86" s="4">
        <v>358</v>
      </c>
      <c r="S86" s="21" t="s">
        <v>20</v>
      </c>
      <c r="T86" s="21"/>
      <c r="U86" s="21"/>
      <c r="V86" s="21"/>
      <c r="W86" s="21"/>
    </row>
    <row r="87" spans="1:23">
      <c r="A87" s="1" t="s">
        <v>1</v>
      </c>
      <c r="B87" s="5">
        <v>350</v>
      </c>
      <c r="C87" s="2">
        <v>347</v>
      </c>
      <c r="D87" s="3">
        <v>346</v>
      </c>
      <c r="E87" s="3">
        <v>350</v>
      </c>
      <c r="F87" s="3">
        <v>344</v>
      </c>
      <c r="G87" s="4">
        <v>352</v>
      </c>
      <c r="H87" s="5">
        <v>349</v>
      </c>
      <c r="I87" s="5">
        <v>348</v>
      </c>
      <c r="J87" s="5">
        <v>349</v>
      </c>
      <c r="K87" s="5">
        <v>346</v>
      </c>
      <c r="L87" s="5">
        <v>351</v>
      </c>
      <c r="M87" s="2">
        <v>345</v>
      </c>
      <c r="N87" s="3">
        <v>345</v>
      </c>
      <c r="O87" s="3">
        <v>353</v>
      </c>
      <c r="P87" s="3">
        <v>344</v>
      </c>
      <c r="Q87" s="4">
        <v>353</v>
      </c>
      <c r="S87" t="s">
        <v>21</v>
      </c>
      <c r="T87" t="s">
        <v>22</v>
      </c>
      <c r="U87" t="s">
        <v>23</v>
      </c>
      <c r="V87" t="s">
        <v>24</v>
      </c>
      <c r="W87" t="s">
        <v>25</v>
      </c>
    </row>
    <row r="88" spans="1:23">
      <c r="A88" s="1" t="s">
        <v>12</v>
      </c>
      <c r="C88">
        <f t="shared" ref="C88:G88" si="0">AVERAGE(C3:C87)</f>
        <v>348.45882352941175</v>
      </c>
      <c r="D88">
        <f t="shared" si="0"/>
        <v>349.07058823529411</v>
      </c>
      <c r="E88">
        <f t="shared" si="0"/>
        <v>351.48235294117649</v>
      </c>
      <c r="F88">
        <f t="shared" si="0"/>
        <v>347.84705882352944</v>
      </c>
      <c r="G88">
        <f t="shared" si="0"/>
        <v>352.69411764705882</v>
      </c>
      <c r="H88">
        <f>AVERAGE(H3:H87)</f>
        <v>348.31764705882352</v>
      </c>
      <c r="I88">
        <f t="shared" ref="I88" si="1">AVERAGE(I3:I87)</f>
        <v>348.36470588235295</v>
      </c>
      <c r="J88">
        <f t="shared" ref="J88" si="2">AVERAGE(J3:J87)</f>
        <v>348.36470588235295</v>
      </c>
      <c r="K88">
        <f t="shared" ref="K88" si="3">AVERAGE(K3:K87)</f>
        <v>347.07058823529411</v>
      </c>
      <c r="L88">
        <f t="shared" ref="L88" si="4">AVERAGE(L3:L87)</f>
        <v>349.7176470588235</v>
      </c>
      <c r="M88">
        <f t="shared" ref="M88:N88" si="5">AVERAGE(M3:M87)</f>
        <v>349.7176470588235</v>
      </c>
      <c r="N88">
        <f t="shared" si="5"/>
        <v>349.64705882352939</v>
      </c>
      <c r="O88">
        <f t="shared" ref="O88" si="6">AVERAGE(O3:O87)</f>
        <v>356.18823529411765</v>
      </c>
      <c r="P88">
        <f t="shared" ref="P88" si="7">AVERAGE(P3:P87)</f>
        <v>348.74117647058824</v>
      </c>
      <c r="Q88">
        <f t="shared" ref="Q88" si="8">AVERAGE(Q3:Q87)</f>
        <v>357.09411764705885</v>
      </c>
      <c r="R88" s="1" t="s">
        <v>12</v>
      </c>
      <c r="S88">
        <v>348.31764705882352</v>
      </c>
      <c r="T88">
        <v>348.36470588235295</v>
      </c>
      <c r="U88">
        <v>348.36470588235295</v>
      </c>
      <c r="V88">
        <v>347.07058823529411</v>
      </c>
      <c r="W88">
        <v>349.7176470588235</v>
      </c>
    </row>
    <row r="89" spans="1:23">
      <c r="A89" s="1" t="s">
        <v>13</v>
      </c>
      <c r="C89">
        <f t="shared" ref="C89:Q89" si="9">MEDIAN(C3:C87)</f>
        <v>348</v>
      </c>
      <c r="D89">
        <f t="shared" si="9"/>
        <v>349</v>
      </c>
      <c r="E89">
        <f t="shared" si="9"/>
        <v>351</v>
      </c>
      <c r="F89">
        <f t="shared" si="9"/>
        <v>348</v>
      </c>
      <c r="G89">
        <f t="shared" si="9"/>
        <v>353</v>
      </c>
      <c r="H89">
        <f>MEDIAN(H3:H87)</f>
        <v>349</v>
      </c>
      <c r="I89">
        <f t="shared" si="9"/>
        <v>349</v>
      </c>
      <c r="J89">
        <f t="shared" si="9"/>
        <v>348</v>
      </c>
      <c r="K89">
        <f t="shared" si="9"/>
        <v>347</v>
      </c>
      <c r="L89">
        <f t="shared" si="9"/>
        <v>350</v>
      </c>
      <c r="M89">
        <f t="shared" si="9"/>
        <v>350</v>
      </c>
      <c r="N89">
        <f t="shared" si="9"/>
        <v>350</v>
      </c>
      <c r="O89">
        <f t="shared" si="9"/>
        <v>359</v>
      </c>
      <c r="P89">
        <f t="shared" si="9"/>
        <v>350</v>
      </c>
      <c r="Q89">
        <f t="shared" si="9"/>
        <v>357</v>
      </c>
      <c r="R89" s="1" t="s">
        <v>13</v>
      </c>
      <c r="S89">
        <v>349</v>
      </c>
      <c r="T89">
        <v>349</v>
      </c>
      <c r="U89">
        <v>348</v>
      </c>
      <c r="V89">
        <v>347</v>
      </c>
      <c r="W89">
        <v>350</v>
      </c>
    </row>
    <row r="90" spans="1:23">
      <c r="A90" s="1" t="s">
        <v>14</v>
      </c>
      <c r="C90">
        <f t="shared" ref="C90:Q90" si="10">(MAX(C3:C87)+MIN(C3:C87))/2</f>
        <v>350</v>
      </c>
      <c r="D90">
        <f t="shared" si="10"/>
        <v>348.5</v>
      </c>
      <c r="E90">
        <f t="shared" si="10"/>
        <v>353.5</v>
      </c>
      <c r="F90">
        <f t="shared" si="10"/>
        <v>348.5</v>
      </c>
      <c r="G90">
        <f t="shared" si="10"/>
        <v>354</v>
      </c>
      <c r="H90">
        <f>(MAX(H3:H87)+MIN(H3:H87))/2</f>
        <v>346</v>
      </c>
      <c r="I90">
        <f t="shared" si="10"/>
        <v>346.5</v>
      </c>
      <c r="J90">
        <f t="shared" si="10"/>
        <v>349</v>
      </c>
      <c r="K90">
        <f t="shared" si="10"/>
        <v>345</v>
      </c>
      <c r="L90">
        <f t="shared" si="10"/>
        <v>349</v>
      </c>
      <c r="M90">
        <f t="shared" si="10"/>
        <v>350</v>
      </c>
      <c r="N90">
        <f t="shared" si="10"/>
        <v>354</v>
      </c>
      <c r="O90">
        <f t="shared" si="10"/>
        <v>318</v>
      </c>
      <c r="P90">
        <f t="shared" si="10"/>
        <v>310.5</v>
      </c>
      <c r="Q90">
        <f t="shared" si="10"/>
        <v>355</v>
      </c>
      <c r="R90" s="1" t="s">
        <v>14</v>
      </c>
      <c r="S90">
        <v>346</v>
      </c>
      <c r="T90">
        <v>346.5</v>
      </c>
      <c r="U90">
        <v>349</v>
      </c>
      <c r="V90">
        <v>345</v>
      </c>
      <c r="W90">
        <v>349</v>
      </c>
    </row>
    <row r="91" spans="1:23">
      <c r="A91" s="1" t="s">
        <v>15</v>
      </c>
      <c r="C91">
        <f t="shared" ref="C91:Q91" si="11">TRIMMEAN(C3:C87,0.15)</f>
        <v>348.41095890410958</v>
      </c>
      <c r="D91">
        <f t="shared" si="11"/>
        <v>349.09589041095893</v>
      </c>
      <c r="E91">
        <f t="shared" si="11"/>
        <v>351.39726027397262</v>
      </c>
      <c r="F91">
        <f t="shared" si="11"/>
        <v>347.78082191780823</v>
      </c>
      <c r="G91">
        <f t="shared" si="11"/>
        <v>352.54794520547944</v>
      </c>
      <c r="H91">
        <f>TRIMMEAN(H3:H87,0.15)</f>
        <v>348.56164383561645</v>
      </c>
      <c r="I91">
        <f t="shared" si="11"/>
        <v>348.60273972602738</v>
      </c>
      <c r="J91">
        <f t="shared" si="11"/>
        <v>348.42465753424659</v>
      </c>
      <c r="K91">
        <f t="shared" si="11"/>
        <v>347.24657534246575</v>
      </c>
      <c r="L91">
        <f t="shared" si="11"/>
        <v>349.84931506849313</v>
      </c>
      <c r="M91">
        <f t="shared" si="11"/>
        <v>349.82191780821915</v>
      </c>
      <c r="N91">
        <f t="shared" si="11"/>
        <v>349.53424657534248</v>
      </c>
      <c r="O91">
        <f t="shared" si="11"/>
        <v>357.58904109589042</v>
      </c>
      <c r="P91">
        <f t="shared" si="11"/>
        <v>349.90410958904107</v>
      </c>
      <c r="Q91">
        <f t="shared" si="11"/>
        <v>357.39726027397262</v>
      </c>
      <c r="R91" s="1" t="s">
        <v>15</v>
      </c>
      <c r="S91">
        <v>348.56164383561645</v>
      </c>
      <c r="T91">
        <v>348.60273972602738</v>
      </c>
      <c r="U91">
        <v>348.42465753424659</v>
      </c>
      <c r="V91">
        <v>347.24657534246575</v>
      </c>
      <c r="W91">
        <v>349.84931506849313</v>
      </c>
    </row>
    <row r="92" spans="1:23">
      <c r="A92" s="1" t="s">
        <v>16</v>
      </c>
      <c r="H92">
        <f>(_xlfn.VAR.S(H3:H87))^0.5</f>
        <v>3.7103836430632726</v>
      </c>
      <c r="I92">
        <f t="shared" ref="I92:L92" si="12">(_xlfn.VAR.S(I3:I87))^0.5</f>
        <v>3.6215198691247021</v>
      </c>
      <c r="J92">
        <f t="shared" si="12"/>
        <v>3.7379872952710604</v>
      </c>
      <c r="K92">
        <f t="shared" si="12"/>
        <v>3.531451324793216</v>
      </c>
      <c r="L92">
        <f t="shared" si="12"/>
        <v>3.6762162377001886</v>
      </c>
      <c r="R92" s="1" t="s">
        <v>16</v>
      </c>
      <c r="S92">
        <v>3.7103836430632726</v>
      </c>
      <c r="T92">
        <v>3.6215198691247021</v>
      </c>
      <c r="U92">
        <v>3.7379872952710604</v>
      </c>
      <c r="V92">
        <v>3.531451324793216</v>
      </c>
      <c r="W92">
        <v>3.6762162377001886</v>
      </c>
    </row>
    <row r="93" spans="1:23">
      <c r="A93" s="1" t="s">
        <v>17</v>
      </c>
      <c r="H93">
        <f>MAX(H3:H87)-MIN(H3:H87)</f>
        <v>18</v>
      </c>
      <c r="I93">
        <f t="shared" ref="I93:L93" si="13">MAX(I3:I87)-MIN(I3:I87)</f>
        <v>19</v>
      </c>
      <c r="J93">
        <f t="shared" si="13"/>
        <v>22</v>
      </c>
      <c r="K93">
        <f t="shared" si="13"/>
        <v>18</v>
      </c>
      <c r="L93">
        <f t="shared" si="13"/>
        <v>20</v>
      </c>
      <c r="R93" s="1" t="s">
        <v>17</v>
      </c>
      <c r="S93">
        <v>18</v>
      </c>
      <c r="T93">
        <v>19</v>
      </c>
      <c r="U93">
        <v>22</v>
      </c>
      <c r="V93">
        <v>18</v>
      </c>
      <c r="W93">
        <v>20</v>
      </c>
    </row>
    <row r="94" spans="1:23">
      <c r="A94" s="1" t="s">
        <v>19</v>
      </c>
      <c r="H94">
        <f>QUARTILE(H3:H87,3)-QUARTILE(H3:H87,1)</f>
        <v>5</v>
      </c>
      <c r="I94">
        <f t="shared" ref="I94:L94" si="14">QUARTILE(I3:I87,3)-QUARTILE(I3:I87,1)</f>
        <v>4</v>
      </c>
      <c r="J94">
        <f t="shared" si="14"/>
        <v>4</v>
      </c>
      <c r="K94">
        <f t="shared" si="14"/>
        <v>4</v>
      </c>
      <c r="L94">
        <f t="shared" si="14"/>
        <v>4</v>
      </c>
      <c r="R94" s="1" t="s">
        <v>19</v>
      </c>
      <c r="S94">
        <v>5</v>
      </c>
      <c r="T94">
        <v>4</v>
      </c>
      <c r="U94">
        <v>4</v>
      </c>
      <c r="V94">
        <v>4</v>
      </c>
      <c r="W94">
        <v>4</v>
      </c>
    </row>
  </sheetData>
  <mergeCells count="5">
    <mergeCell ref="A1:A2"/>
    <mergeCell ref="C1:G1"/>
    <mergeCell ref="H1:L1"/>
    <mergeCell ref="M1:Q1"/>
    <mergeCell ref="S86:W8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7E3B-11ED-4AD1-ACAC-3353399C8FD6}">
  <dimension ref="A1:N104"/>
  <sheetViews>
    <sheetView topLeftCell="A79" workbookViewId="0">
      <selection activeCell="H88" sqref="H88:N93"/>
    </sheetView>
  </sheetViews>
  <sheetFormatPr defaultRowHeight="16.5"/>
  <cols>
    <col min="1" max="1" width="14.25" customWidth="1"/>
    <col min="7" max="7" width="20.75" customWidth="1"/>
    <col min="9" max="12" width="11.125" customWidth="1"/>
    <col min="13" max="13" width="11.375" customWidth="1"/>
  </cols>
  <sheetData>
    <row r="1" spans="2:12">
      <c r="B1" s="18" t="s">
        <v>3</v>
      </c>
      <c r="C1" s="19"/>
      <c r="D1" s="19"/>
      <c r="E1" s="19"/>
      <c r="F1" s="20"/>
    </row>
    <row r="2" spans="2:12">
      <c r="B2" s="7" t="s">
        <v>5</v>
      </c>
      <c r="C2" s="11" t="s">
        <v>6</v>
      </c>
      <c r="D2" s="11" t="s">
        <v>7</v>
      </c>
      <c r="E2" s="11" t="s">
        <v>8</v>
      </c>
      <c r="F2" s="9" t="s">
        <v>9</v>
      </c>
      <c r="G2" s="14"/>
      <c r="H2" s="14" t="s">
        <v>26</v>
      </c>
      <c r="I2" s="14" t="s">
        <v>28</v>
      </c>
      <c r="J2" s="14" t="s">
        <v>29</v>
      </c>
      <c r="K2" s="14" t="s">
        <v>30</v>
      </c>
      <c r="L2" s="14"/>
    </row>
    <row r="3" spans="2:12">
      <c r="B3" s="2">
        <v>352</v>
      </c>
      <c r="C3" s="12">
        <v>352</v>
      </c>
      <c r="D3" s="12">
        <v>353</v>
      </c>
      <c r="E3" s="12">
        <v>351</v>
      </c>
      <c r="F3" s="13">
        <v>354</v>
      </c>
      <c r="G3" t="s">
        <v>27</v>
      </c>
      <c r="H3">
        <f>_xlfn.COVARIANCE.S(C3:C87,B3:B87)</f>
        <v>12.870868347338945</v>
      </c>
      <c r="I3">
        <f>_xlfn.COVARIANCE.S($C3:$C87,D3:D87)</f>
        <v>11.365406162465002</v>
      </c>
      <c r="J3">
        <f t="shared" ref="J3:K3" si="0">_xlfn.COVARIANCE.S($C3:$C87,E3:E87)</f>
        <v>11.604901960784318</v>
      </c>
      <c r="K3">
        <f t="shared" si="0"/>
        <v>11.687535014005604</v>
      </c>
    </row>
    <row r="4" spans="2:12">
      <c r="B4" s="2">
        <v>354</v>
      </c>
      <c r="C4" s="12">
        <v>353</v>
      </c>
      <c r="D4" s="12">
        <v>354</v>
      </c>
      <c r="E4" s="12">
        <v>352</v>
      </c>
      <c r="F4" s="13">
        <v>354</v>
      </c>
      <c r="G4" t="s">
        <v>41</v>
      </c>
      <c r="H4">
        <f>CORREL(C3:C87,B3:B87)</f>
        <v>0.95785144566354841</v>
      </c>
      <c r="I4">
        <f>CORREL($C3:$C87,D3:D87)</f>
        <v>0.83956875437452183</v>
      </c>
      <c r="J4">
        <f t="shared" ref="J4:K4" si="1">CORREL($C3:$C87,E3:E87)</f>
        <v>0.90739708338177494</v>
      </c>
      <c r="K4">
        <f t="shared" si="1"/>
        <v>0.87787160872575032</v>
      </c>
    </row>
    <row r="5" spans="2:12">
      <c r="B5" s="2">
        <v>352</v>
      </c>
      <c r="C5" s="12">
        <v>352</v>
      </c>
      <c r="D5" s="12">
        <v>352</v>
      </c>
      <c r="E5" s="12">
        <v>349</v>
      </c>
      <c r="F5" s="13">
        <v>353</v>
      </c>
    </row>
    <row r="6" spans="2:12">
      <c r="B6" s="2">
        <v>355</v>
      </c>
      <c r="C6" s="12">
        <v>356</v>
      </c>
      <c r="D6" s="12">
        <v>355</v>
      </c>
      <c r="E6" s="12">
        <v>354</v>
      </c>
      <c r="F6" s="13">
        <v>356</v>
      </c>
    </row>
    <row r="7" spans="2:12">
      <c r="B7" s="12">
        <v>351</v>
      </c>
      <c r="C7" s="12">
        <v>352</v>
      </c>
      <c r="D7" s="12">
        <v>351</v>
      </c>
      <c r="E7" s="12">
        <v>350</v>
      </c>
      <c r="F7" s="13">
        <v>353</v>
      </c>
    </row>
    <row r="8" spans="2:12">
      <c r="B8" s="2">
        <v>350</v>
      </c>
      <c r="C8" s="12">
        <v>352</v>
      </c>
      <c r="D8" s="12">
        <v>350</v>
      </c>
      <c r="E8" s="12">
        <v>348</v>
      </c>
      <c r="F8" s="13">
        <v>352</v>
      </c>
    </row>
    <row r="9" spans="2:12">
      <c r="B9" s="2">
        <v>354</v>
      </c>
      <c r="C9" s="12">
        <v>354</v>
      </c>
      <c r="D9" s="12">
        <v>354</v>
      </c>
      <c r="E9" s="12">
        <v>351</v>
      </c>
      <c r="F9" s="13">
        <v>355</v>
      </c>
    </row>
    <row r="10" spans="2:12">
      <c r="B10" s="2">
        <v>352</v>
      </c>
      <c r="C10" s="12">
        <v>352</v>
      </c>
      <c r="D10" s="12">
        <v>352</v>
      </c>
      <c r="E10" s="12">
        <v>350</v>
      </c>
      <c r="F10" s="13">
        <v>353</v>
      </c>
    </row>
    <row r="11" spans="2:12">
      <c r="B11" s="2">
        <v>354</v>
      </c>
      <c r="C11" s="12">
        <v>354</v>
      </c>
      <c r="D11" s="12">
        <v>353</v>
      </c>
      <c r="E11" s="12">
        <v>352</v>
      </c>
      <c r="F11" s="13">
        <v>354</v>
      </c>
    </row>
    <row r="12" spans="2:12">
      <c r="B12" s="5">
        <v>352</v>
      </c>
      <c r="C12" s="5">
        <v>353</v>
      </c>
      <c r="D12" s="5">
        <v>353</v>
      </c>
      <c r="E12" s="5">
        <v>351</v>
      </c>
      <c r="F12" s="5">
        <v>354</v>
      </c>
    </row>
    <row r="13" spans="2:12">
      <c r="B13" s="5">
        <v>353</v>
      </c>
      <c r="C13" s="5">
        <v>352</v>
      </c>
      <c r="D13" s="5">
        <v>353</v>
      </c>
      <c r="E13" s="5">
        <v>351</v>
      </c>
      <c r="F13" s="5">
        <v>353</v>
      </c>
    </row>
    <row r="14" spans="2:12">
      <c r="B14" s="5">
        <v>351</v>
      </c>
      <c r="C14" s="5">
        <v>352</v>
      </c>
      <c r="D14" s="5">
        <v>352</v>
      </c>
      <c r="E14" s="5">
        <v>351</v>
      </c>
      <c r="F14" s="5">
        <v>353</v>
      </c>
    </row>
    <row r="15" spans="2:12">
      <c r="B15" s="5">
        <v>352</v>
      </c>
      <c r="C15" s="5">
        <v>352</v>
      </c>
      <c r="D15" s="5">
        <v>351</v>
      </c>
      <c r="E15" s="5">
        <v>348</v>
      </c>
      <c r="F15" s="5">
        <v>351</v>
      </c>
    </row>
    <row r="16" spans="2:12">
      <c r="B16" s="5">
        <v>352</v>
      </c>
      <c r="C16" s="5">
        <v>352</v>
      </c>
      <c r="D16" s="5">
        <v>350</v>
      </c>
      <c r="E16" s="5">
        <v>353</v>
      </c>
      <c r="F16" s="5">
        <v>352</v>
      </c>
    </row>
    <row r="17" spans="2:6">
      <c r="B17" s="5">
        <v>352</v>
      </c>
      <c r="C17" s="5">
        <v>353</v>
      </c>
      <c r="D17" s="5">
        <v>353</v>
      </c>
      <c r="E17" s="5">
        <v>351</v>
      </c>
      <c r="F17" s="5">
        <v>354</v>
      </c>
    </row>
    <row r="18" spans="2:6">
      <c r="B18" s="5">
        <v>351</v>
      </c>
      <c r="C18" s="5">
        <v>351</v>
      </c>
      <c r="D18" s="5">
        <v>350</v>
      </c>
      <c r="E18" s="5">
        <v>352</v>
      </c>
      <c r="F18" s="5">
        <v>351</v>
      </c>
    </row>
    <row r="19" spans="2:6">
      <c r="B19" s="5">
        <v>352</v>
      </c>
      <c r="C19" s="5">
        <v>352</v>
      </c>
      <c r="D19" s="5">
        <v>352</v>
      </c>
      <c r="E19" s="5">
        <v>354</v>
      </c>
      <c r="F19" s="5">
        <v>354</v>
      </c>
    </row>
    <row r="20" spans="2:6">
      <c r="B20" s="5">
        <v>338</v>
      </c>
      <c r="C20" s="5">
        <v>339</v>
      </c>
      <c r="D20" s="5">
        <v>338</v>
      </c>
      <c r="E20" s="5">
        <v>342</v>
      </c>
      <c r="F20" s="5">
        <v>340</v>
      </c>
    </row>
    <row r="21" spans="2:6">
      <c r="B21" s="5">
        <v>346</v>
      </c>
      <c r="C21" s="5">
        <v>344</v>
      </c>
      <c r="D21" s="5">
        <v>345</v>
      </c>
      <c r="E21" s="5">
        <v>347</v>
      </c>
      <c r="F21" s="5">
        <v>345</v>
      </c>
    </row>
    <row r="22" spans="2:6">
      <c r="B22" s="5">
        <v>344</v>
      </c>
      <c r="C22" s="5">
        <v>343</v>
      </c>
      <c r="D22" s="5">
        <v>343</v>
      </c>
      <c r="E22" s="5">
        <v>343</v>
      </c>
      <c r="F22" s="5">
        <v>345</v>
      </c>
    </row>
    <row r="23" spans="2:6">
      <c r="B23" s="5">
        <v>345</v>
      </c>
      <c r="C23" s="5">
        <v>345</v>
      </c>
      <c r="D23" s="5">
        <v>344</v>
      </c>
      <c r="E23" s="5">
        <v>346</v>
      </c>
      <c r="F23" s="5">
        <v>345</v>
      </c>
    </row>
    <row r="24" spans="2:6">
      <c r="B24" s="5">
        <v>346</v>
      </c>
      <c r="C24" s="5">
        <v>346</v>
      </c>
      <c r="D24" s="5">
        <v>345</v>
      </c>
      <c r="E24" s="5">
        <v>346</v>
      </c>
      <c r="F24" s="5">
        <v>347</v>
      </c>
    </row>
    <row r="25" spans="2:6">
      <c r="B25" s="5">
        <v>348</v>
      </c>
      <c r="C25" s="5">
        <v>350</v>
      </c>
      <c r="D25" s="5">
        <v>346</v>
      </c>
      <c r="E25" s="5">
        <v>346</v>
      </c>
      <c r="F25" s="5">
        <v>350</v>
      </c>
    </row>
    <row r="26" spans="2:6">
      <c r="B26" s="5">
        <v>348</v>
      </c>
      <c r="C26" s="5">
        <v>350</v>
      </c>
      <c r="D26" s="5">
        <v>346</v>
      </c>
      <c r="E26" s="5">
        <v>347</v>
      </c>
      <c r="F26" s="5">
        <v>350</v>
      </c>
    </row>
    <row r="27" spans="2:6">
      <c r="B27" s="5">
        <v>348</v>
      </c>
      <c r="C27" s="5">
        <v>348</v>
      </c>
      <c r="D27" s="5">
        <v>346</v>
      </c>
      <c r="E27" s="5">
        <v>346</v>
      </c>
      <c r="F27" s="5">
        <v>349</v>
      </c>
    </row>
    <row r="28" spans="2:6">
      <c r="B28" s="5">
        <v>344</v>
      </c>
      <c r="C28" s="5">
        <v>344</v>
      </c>
      <c r="D28" s="5">
        <v>345</v>
      </c>
      <c r="E28" s="5">
        <v>343</v>
      </c>
      <c r="F28" s="5">
        <v>346</v>
      </c>
    </row>
    <row r="29" spans="2:6">
      <c r="B29" s="5">
        <v>337</v>
      </c>
      <c r="C29" s="5">
        <v>337</v>
      </c>
      <c r="D29" s="5">
        <v>338</v>
      </c>
      <c r="E29" s="5">
        <v>336</v>
      </c>
      <c r="F29" s="5">
        <v>339</v>
      </c>
    </row>
    <row r="30" spans="2:6">
      <c r="B30" s="5">
        <v>344</v>
      </c>
      <c r="C30" s="5">
        <v>344</v>
      </c>
      <c r="D30" s="5">
        <v>345</v>
      </c>
      <c r="E30" s="5">
        <v>344</v>
      </c>
      <c r="F30" s="5">
        <v>346</v>
      </c>
    </row>
    <row r="31" spans="2:6">
      <c r="B31" s="5">
        <v>345</v>
      </c>
      <c r="C31" s="5">
        <v>345</v>
      </c>
      <c r="D31" s="5">
        <v>346</v>
      </c>
      <c r="E31" s="5">
        <v>345</v>
      </c>
      <c r="F31" s="5">
        <v>348</v>
      </c>
    </row>
    <row r="32" spans="2:6">
      <c r="B32" s="5">
        <v>344</v>
      </c>
      <c r="C32" s="5">
        <v>345</v>
      </c>
      <c r="D32" s="5">
        <v>345</v>
      </c>
      <c r="E32" s="5">
        <v>345</v>
      </c>
      <c r="F32" s="5">
        <v>346</v>
      </c>
    </row>
    <row r="33" spans="2:6">
      <c r="B33" s="5">
        <v>345</v>
      </c>
      <c r="C33" s="5">
        <v>345</v>
      </c>
      <c r="D33" s="5">
        <v>345</v>
      </c>
      <c r="E33" s="5">
        <v>344</v>
      </c>
      <c r="F33" s="5">
        <v>347</v>
      </c>
    </row>
    <row r="34" spans="2:6">
      <c r="B34" s="5">
        <v>349</v>
      </c>
      <c r="C34" s="5">
        <v>349</v>
      </c>
      <c r="D34" s="5">
        <v>348</v>
      </c>
      <c r="E34" s="5">
        <v>348</v>
      </c>
      <c r="F34" s="5">
        <v>350</v>
      </c>
    </row>
    <row r="35" spans="2:6">
      <c r="B35" s="5">
        <v>349</v>
      </c>
      <c r="C35" s="5">
        <v>350</v>
      </c>
      <c r="D35" s="5">
        <v>348</v>
      </c>
      <c r="E35" s="5">
        <v>350</v>
      </c>
      <c r="F35" s="5">
        <v>349</v>
      </c>
    </row>
    <row r="36" spans="2:6">
      <c r="B36" s="5">
        <v>348</v>
      </c>
      <c r="C36" s="5">
        <v>348</v>
      </c>
      <c r="D36" s="5">
        <v>348</v>
      </c>
      <c r="E36" s="5">
        <v>345</v>
      </c>
      <c r="F36" s="5">
        <v>349</v>
      </c>
    </row>
    <row r="37" spans="2:6">
      <c r="B37" s="5">
        <v>348</v>
      </c>
      <c r="C37" s="5">
        <v>349</v>
      </c>
      <c r="D37" s="5">
        <v>348</v>
      </c>
      <c r="E37" s="5">
        <v>345</v>
      </c>
      <c r="F37" s="5">
        <v>348</v>
      </c>
    </row>
    <row r="38" spans="2:6">
      <c r="B38" s="5">
        <v>354</v>
      </c>
      <c r="C38" s="5">
        <v>350</v>
      </c>
      <c r="D38" s="5">
        <v>360</v>
      </c>
      <c r="E38" s="5">
        <v>350</v>
      </c>
      <c r="F38" s="5">
        <v>359</v>
      </c>
    </row>
    <row r="39" spans="2:6">
      <c r="B39" s="5">
        <v>346</v>
      </c>
      <c r="C39" s="5">
        <v>344</v>
      </c>
      <c r="D39" s="5">
        <v>344</v>
      </c>
      <c r="E39" s="5">
        <v>342</v>
      </c>
      <c r="F39" s="5">
        <v>345</v>
      </c>
    </row>
    <row r="40" spans="2:6">
      <c r="B40" s="5">
        <v>350</v>
      </c>
      <c r="C40" s="5">
        <v>351</v>
      </c>
      <c r="D40" s="5">
        <v>351</v>
      </c>
      <c r="E40" s="5">
        <v>352</v>
      </c>
      <c r="F40" s="5">
        <v>354</v>
      </c>
    </row>
    <row r="41" spans="2:6">
      <c r="B41" s="5">
        <v>342</v>
      </c>
      <c r="C41" s="5">
        <v>342</v>
      </c>
      <c r="D41" s="5">
        <v>343</v>
      </c>
      <c r="E41" s="5">
        <v>340</v>
      </c>
      <c r="F41" s="5">
        <v>344</v>
      </c>
    </row>
    <row r="42" spans="2:6">
      <c r="B42" s="5">
        <v>349</v>
      </c>
      <c r="C42" s="5">
        <v>349</v>
      </c>
      <c r="D42" s="5">
        <v>349</v>
      </c>
      <c r="E42" s="5">
        <v>347</v>
      </c>
      <c r="F42" s="5">
        <v>351</v>
      </c>
    </row>
    <row r="43" spans="2:6">
      <c r="B43" s="5">
        <v>349</v>
      </c>
      <c r="C43" s="5">
        <v>348</v>
      </c>
      <c r="D43" s="5">
        <v>348</v>
      </c>
      <c r="E43" s="5">
        <v>347</v>
      </c>
      <c r="F43" s="5">
        <v>350</v>
      </c>
    </row>
    <row r="44" spans="2:6">
      <c r="B44" s="5">
        <v>349</v>
      </c>
      <c r="C44" s="5">
        <v>349</v>
      </c>
      <c r="D44" s="5">
        <v>347</v>
      </c>
      <c r="E44" s="5">
        <v>350</v>
      </c>
      <c r="F44" s="5">
        <v>349</v>
      </c>
    </row>
    <row r="45" spans="2:6">
      <c r="B45" s="5">
        <v>348</v>
      </c>
      <c r="C45" s="5">
        <v>348</v>
      </c>
      <c r="D45" s="5">
        <v>347</v>
      </c>
      <c r="E45" s="5">
        <v>347</v>
      </c>
      <c r="F45" s="5">
        <v>349</v>
      </c>
    </row>
    <row r="46" spans="2:6">
      <c r="B46" s="5">
        <v>349</v>
      </c>
      <c r="C46" s="5">
        <v>349</v>
      </c>
      <c r="D46" s="5">
        <v>349</v>
      </c>
      <c r="E46" s="5">
        <v>346</v>
      </c>
      <c r="F46" s="5">
        <v>350</v>
      </c>
    </row>
    <row r="47" spans="2:6">
      <c r="B47" s="5">
        <v>339</v>
      </c>
      <c r="C47" s="5">
        <v>340</v>
      </c>
      <c r="D47" s="5">
        <v>341</v>
      </c>
      <c r="E47" s="5">
        <v>338</v>
      </c>
      <c r="F47" s="5">
        <v>342</v>
      </c>
    </row>
    <row r="48" spans="2:6">
      <c r="B48" s="5">
        <v>350</v>
      </c>
      <c r="C48" s="5">
        <v>350</v>
      </c>
      <c r="D48" s="5">
        <v>348</v>
      </c>
      <c r="E48" s="5">
        <v>347</v>
      </c>
      <c r="F48" s="5">
        <v>351</v>
      </c>
    </row>
    <row r="49" spans="2:6">
      <c r="B49" s="5">
        <v>349</v>
      </c>
      <c r="C49" s="5">
        <v>350</v>
      </c>
      <c r="D49" s="5">
        <v>349</v>
      </c>
      <c r="E49" s="5">
        <v>349</v>
      </c>
      <c r="F49" s="5">
        <v>351</v>
      </c>
    </row>
    <row r="50" spans="2:6">
      <c r="B50" s="5">
        <v>343</v>
      </c>
      <c r="C50" s="5">
        <v>343</v>
      </c>
      <c r="D50" s="5">
        <v>343</v>
      </c>
      <c r="E50" s="5">
        <v>342</v>
      </c>
      <c r="F50" s="5">
        <v>345</v>
      </c>
    </row>
    <row r="51" spans="2:6">
      <c r="B51" s="5">
        <v>342</v>
      </c>
      <c r="C51" s="5">
        <v>344</v>
      </c>
      <c r="D51" s="5">
        <v>345</v>
      </c>
      <c r="E51" s="5">
        <v>342</v>
      </c>
      <c r="F51" s="5">
        <v>345</v>
      </c>
    </row>
    <row r="52" spans="2:6">
      <c r="B52" s="5">
        <v>350</v>
      </c>
      <c r="C52" s="5">
        <v>350</v>
      </c>
      <c r="D52" s="5">
        <v>349</v>
      </c>
      <c r="E52" s="5">
        <v>347</v>
      </c>
      <c r="F52" s="5">
        <v>350</v>
      </c>
    </row>
    <row r="53" spans="2:6">
      <c r="B53" s="5">
        <v>350</v>
      </c>
      <c r="C53" s="5">
        <v>350</v>
      </c>
      <c r="D53" s="5">
        <v>349</v>
      </c>
      <c r="E53" s="5">
        <v>348</v>
      </c>
      <c r="F53" s="5">
        <v>350</v>
      </c>
    </row>
    <row r="54" spans="2:6">
      <c r="B54" s="5">
        <v>355</v>
      </c>
      <c r="C54" s="5">
        <v>354</v>
      </c>
      <c r="D54" s="5">
        <v>355</v>
      </c>
      <c r="E54" s="5">
        <v>353</v>
      </c>
      <c r="F54" s="5">
        <v>356</v>
      </c>
    </row>
    <row r="55" spans="2:6">
      <c r="B55" s="5">
        <v>349</v>
      </c>
      <c r="C55" s="5">
        <v>349</v>
      </c>
      <c r="D55" s="5">
        <v>350</v>
      </c>
      <c r="E55" s="5">
        <v>347</v>
      </c>
      <c r="F55" s="5">
        <v>350</v>
      </c>
    </row>
    <row r="56" spans="2:6">
      <c r="B56" s="5">
        <v>351</v>
      </c>
      <c r="C56" s="5">
        <v>351</v>
      </c>
      <c r="D56" s="5">
        <v>350</v>
      </c>
      <c r="E56" s="5">
        <v>348</v>
      </c>
      <c r="F56" s="5">
        <v>352</v>
      </c>
    </row>
    <row r="57" spans="2:6">
      <c r="B57" s="5">
        <v>350</v>
      </c>
      <c r="C57" s="5">
        <v>350</v>
      </c>
      <c r="D57" s="5">
        <v>350</v>
      </c>
      <c r="E57" s="5">
        <v>348</v>
      </c>
      <c r="F57" s="5">
        <v>351</v>
      </c>
    </row>
    <row r="58" spans="2:6">
      <c r="B58" s="5">
        <v>345</v>
      </c>
      <c r="C58" s="5">
        <v>346</v>
      </c>
      <c r="D58" s="5">
        <v>355</v>
      </c>
      <c r="E58" s="5">
        <v>345</v>
      </c>
      <c r="F58" s="5">
        <v>356</v>
      </c>
    </row>
    <row r="59" spans="2:6">
      <c r="B59" s="5">
        <v>345</v>
      </c>
      <c r="C59" s="5">
        <v>346</v>
      </c>
      <c r="D59" s="5">
        <v>354</v>
      </c>
      <c r="E59" s="5">
        <v>346</v>
      </c>
      <c r="F59" s="5">
        <v>355</v>
      </c>
    </row>
    <row r="60" spans="2:6">
      <c r="B60" s="5">
        <v>348</v>
      </c>
      <c r="C60" s="5">
        <v>345</v>
      </c>
      <c r="D60" s="5">
        <v>348</v>
      </c>
      <c r="E60" s="5">
        <v>346</v>
      </c>
      <c r="F60" s="5">
        <v>348</v>
      </c>
    </row>
    <row r="61" spans="2:6">
      <c r="B61" s="5">
        <v>348</v>
      </c>
      <c r="C61" s="5">
        <v>348</v>
      </c>
      <c r="D61" s="5">
        <v>348</v>
      </c>
      <c r="E61" s="5">
        <v>346</v>
      </c>
      <c r="F61" s="5">
        <v>349</v>
      </c>
    </row>
    <row r="62" spans="2:6">
      <c r="B62" s="5">
        <v>352</v>
      </c>
      <c r="C62" s="5">
        <v>348</v>
      </c>
      <c r="D62" s="5">
        <v>349</v>
      </c>
      <c r="E62" s="5">
        <v>350</v>
      </c>
      <c r="F62" s="5">
        <v>353</v>
      </c>
    </row>
    <row r="63" spans="2:6">
      <c r="B63" s="5">
        <v>350</v>
      </c>
      <c r="C63" s="5">
        <v>350</v>
      </c>
      <c r="D63" s="5">
        <v>348</v>
      </c>
      <c r="E63" s="5">
        <v>350</v>
      </c>
      <c r="F63" s="5">
        <v>351</v>
      </c>
    </row>
    <row r="64" spans="2:6">
      <c r="B64" s="5">
        <v>350</v>
      </c>
      <c r="C64" s="5">
        <v>350</v>
      </c>
      <c r="D64" s="5">
        <v>348</v>
      </c>
      <c r="E64" s="5">
        <v>350</v>
      </c>
      <c r="F64" s="5">
        <v>351</v>
      </c>
    </row>
    <row r="65" spans="2:6">
      <c r="B65" s="5">
        <v>348</v>
      </c>
      <c r="C65" s="5">
        <v>347</v>
      </c>
      <c r="D65" s="5">
        <v>346</v>
      </c>
      <c r="E65" s="5">
        <v>344</v>
      </c>
      <c r="F65" s="5">
        <v>348</v>
      </c>
    </row>
    <row r="66" spans="2:6">
      <c r="B66" s="5">
        <v>348</v>
      </c>
      <c r="C66" s="5">
        <v>349</v>
      </c>
      <c r="D66" s="5">
        <v>348</v>
      </c>
      <c r="E66" s="5">
        <v>348</v>
      </c>
      <c r="F66" s="5">
        <v>350</v>
      </c>
    </row>
    <row r="67" spans="2:6">
      <c r="B67" s="5">
        <v>351</v>
      </c>
      <c r="C67" s="5">
        <v>351</v>
      </c>
      <c r="D67" s="5">
        <v>350</v>
      </c>
      <c r="E67" s="5">
        <v>349</v>
      </c>
      <c r="F67" s="5">
        <v>352</v>
      </c>
    </row>
    <row r="68" spans="2:6">
      <c r="B68" s="5">
        <v>347</v>
      </c>
      <c r="C68" s="5">
        <v>348</v>
      </c>
      <c r="D68" s="5">
        <v>349</v>
      </c>
      <c r="E68" s="5">
        <v>346</v>
      </c>
      <c r="F68" s="5">
        <v>349</v>
      </c>
    </row>
    <row r="69" spans="2:6">
      <c r="B69" s="5">
        <v>349</v>
      </c>
      <c r="C69" s="5">
        <v>349</v>
      </c>
      <c r="D69" s="5">
        <v>348</v>
      </c>
      <c r="E69" s="5">
        <v>347</v>
      </c>
      <c r="F69" s="5">
        <v>349</v>
      </c>
    </row>
    <row r="70" spans="2:6">
      <c r="B70" s="5">
        <v>347</v>
      </c>
      <c r="C70" s="5">
        <v>348</v>
      </c>
      <c r="D70" s="5">
        <v>348</v>
      </c>
      <c r="E70" s="5">
        <v>346</v>
      </c>
      <c r="F70" s="5">
        <v>348</v>
      </c>
    </row>
    <row r="71" spans="2:6">
      <c r="B71" s="5">
        <v>347</v>
      </c>
      <c r="C71" s="5">
        <v>347</v>
      </c>
      <c r="D71" s="5">
        <v>347</v>
      </c>
      <c r="E71" s="5">
        <v>345</v>
      </c>
      <c r="F71" s="5">
        <v>348</v>
      </c>
    </row>
    <row r="72" spans="2:6">
      <c r="B72" s="5">
        <v>347</v>
      </c>
      <c r="C72" s="5">
        <v>347</v>
      </c>
      <c r="D72" s="5">
        <v>345</v>
      </c>
      <c r="E72" s="5">
        <v>349</v>
      </c>
      <c r="F72" s="5">
        <v>347</v>
      </c>
    </row>
    <row r="73" spans="2:6">
      <c r="B73" s="5">
        <v>349</v>
      </c>
      <c r="C73" s="5">
        <v>349</v>
      </c>
      <c r="D73" s="5">
        <v>349</v>
      </c>
      <c r="E73" s="5">
        <v>347</v>
      </c>
      <c r="F73" s="5">
        <v>350</v>
      </c>
    </row>
    <row r="74" spans="2:6">
      <c r="B74" s="5">
        <v>338</v>
      </c>
      <c r="C74" s="5">
        <v>338</v>
      </c>
      <c r="D74" s="5">
        <v>340</v>
      </c>
      <c r="E74" s="5">
        <v>336</v>
      </c>
      <c r="F74" s="5">
        <v>340</v>
      </c>
    </row>
    <row r="75" spans="2:6">
      <c r="B75" s="5">
        <v>348</v>
      </c>
      <c r="C75" s="5">
        <v>348</v>
      </c>
      <c r="D75" s="5">
        <v>348</v>
      </c>
      <c r="E75" s="5">
        <v>346</v>
      </c>
      <c r="F75" s="5">
        <v>349</v>
      </c>
    </row>
    <row r="76" spans="2:6">
      <c r="B76" s="5">
        <v>348</v>
      </c>
      <c r="C76" s="5">
        <v>348</v>
      </c>
      <c r="D76" s="5">
        <v>348</v>
      </c>
      <c r="E76" s="5">
        <v>346</v>
      </c>
      <c r="F76" s="5">
        <v>348</v>
      </c>
    </row>
    <row r="77" spans="2:6">
      <c r="B77" s="5">
        <v>346</v>
      </c>
      <c r="C77" s="5">
        <v>346</v>
      </c>
      <c r="D77" s="5">
        <v>347</v>
      </c>
      <c r="E77" s="5">
        <v>344</v>
      </c>
      <c r="F77" s="5">
        <v>347</v>
      </c>
    </row>
    <row r="78" spans="2:6">
      <c r="B78" s="5">
        <v>348</v>
      </c>
      <c r="C78" s="5">
        <v>348</v>
      </c>
      <c r="D78" s="5">
        <v>347</v>
      </c>
      <c r="E78" s="5">
        <v>346</v>
      </c>
      <c r="F78" s="5">
        <v>349</v>
      </c>
    </row>
    <row r="79" spans="2:6">
      <c r="B79" s="5">
        <v>346</v>
      </c>
      <c r="C79" s="5">
        <v>347</v>
      </c>
      <c r="D79" s="5">
        <v>347</v>
      </c>
      <c r="E79" s="5">
        <v>345</v>
      </c>
      <c r="F79" s="5">
        <v>348</v>
      </c>
    </row>
    <row r="80" spans="2:6">
      <c r="B80" s="5">
        <v>350</v>
      </c>
      <c r="C80" s="5">
        <v>349</v>
      </c>
      <c r="D80" s="5">
        <v>349</v>
      </c>
      <c r="E80" s="5">
        <v>347</v>
      </c>
      <c r="F80" s="5">
        <v>350</v>
      </c>
    </row>
    <row r="81" spans="1:14">
      <c r="B81" s="5">
        <v>350</v>
      </c>
      <c r="C81" s="5">
        <v>350</v>
      </c>
      <c r="D81" s="5">
        <v>350</v>
      </c>
      <c r="E81" s="5">
        <v>348</v>
      </c>
      <c r="F81" s="5">
        <v>351</v>
      </c>
    </row>
    <row r="82" spans="1:14">
      <c r="B82" s="5">
        <v>350</v>
      </c>
      <c r="C82" s="5">
        <v>350</v>
      </c>
      <c r="D82" s="5">
        <v>349</v>
      </c>
      <c r="E82" s="5">
        <v>348</v>
      </c>
      <c r="F82" s="5">
        <v>351</v>
      </c>
    </row>
    <row r="83" spans="1:14">
      <c r="B83" s="5">
        <v>348</v>
      </c>
      <c r="C83" s="5">
        <v>348</v>
      </c>
      <c r="D83" s="5">
        <v>348</v>
      </c>
      <c r="E83" s="5">
        <v>346</v>
      </c>
      <c r="F83" s="5">
        <v>350</v>
      </c>
    </row>
    <row r="84" spans="1:14">
      <c r="B84" s="5">
        <v>350</v>
      </c>
      <c r="C84" s="5">
        <v>349</v>
      </c>
      <c r="D84" s="5">
        <v>349</v>
      </c>
      <c r="E84" s="5">
        <v>347</v>
      </c>
      <c r="F84" s="5">
        <v>350</v>
      </c>
    </row>
    <row r="85" spans="1:14">
      <c r="B85" s="5">
        <v>345</v>
      </c>
      <c r="C85" s="5">
        <v>347</v>
      </c>
      <c r="D85" s="5">
        <v>346</v>
      </c>
      <c r="E85" s="5">
        <v>348</v>
      </c>
      <c r="F85" s="5">
        <v>347</v>
      </c>
    </row>
    <row r="86" spans="1:14">
      <c r="B86" s="5">
        <v>351</v>
      </c>
      <c r="C86" s="5">
        <v>351</v>
      </c>
      <c r="D86" s="5">
        <v>350</v>
      </c>
      <c r="E86" s="5">
        <v>348</v>
      </c>
      <c r="F86" s="5">
        <v>352</v>
      </c>
    </row>
    <row r="87" spans="1:14">
      <c r="B87" s="5">
        <v>349</v>
      </c>
      <c r="C87" s="5">
        <v>348</v>
      </c>
      <c r="D87" s="5">
        <v>349</v>
      </c>
      <c r="E87" s="5">
        <v>346</v>
      </c>
      <c r="F87" s="5">
        <v>351</v>
      </c>
    </row>
    <row r="88" spans="1:14">
      <c r="A88" t="s">
        <v>31</v>
      </c>
      <c r="B88" s="5">
        <f>MIN(B3:B87)</f>
        <v>337</v>
      </c>
      <c r="C88" s="5">
        <f t="shared" ref="C88:F88" si="2">MIN(C3:C87)</f>
        <v>337</v>
      </c>
      <c r="D88" s="5">
        <f t="shared" si="2"/>
        <v>338</v>
      </c>
      <c r="E88" s="5">
        <f t="shared" si="2"/>
        <v>336</v>
      </c>
      <c r="F88" s="5">
        <f t="shared" si="2"/>
        <v>339</v>
      </c>
      <c r="H88" s="5" t="str" cm="1">
        <f t="array" ref="H88:N93">TRANSPOSE(A88:F94)</f>
        <v>min</v>
      </c>
      <c r="I88" t="str">
        <v>lower fence</v>
      </c>
      <c r="J88" t="str">
        <v>Q1</v>
      </c>
      <c r="K88" t="str">
        <v>median</v>
      </c>
      <c r="L88" t="str">
        <v>Q3</v>
      </c>
      <c r="M88" t="str">
        <v>upper fence</v>
      </c>
      <c r="N88" t="str">
        <v>max</v>
      </c>
    </row>
    <row r="89" spans="1:14">
      <c r="A89" t="s">
        <v>42</v>
      </c>
      <c r="B89" s="5">
        <f>B90-1.5*B96</f>
        <v>338.5</v>
      </c>
      <c r="C89" s="5">
        <f t="shared" ref="C89:F89" si="3">C90-1.5*C96</f>
        <v>341</v>
      </c>
      <c r="D89" s="5">
        <f t="shared" si="3"/>
        <v>340</v>
      </c>
      <c r="E89" s="5">
        <f t="shared" si="3"/>
        <v>340</v>
      </c>
      <c r="F89" s="5">
        <f t="shared" si="3"/>
        <v>342</v>
      </c>
      <c r="H89">
        <v>337</v>
      </c>
      <c r="I89">
        <v>338.5</v>
      </c>
      <c r="J89">
        <v>346</v>
      </c>
      <c r="K89">
        <v>349</v>
      </c>
      <c r="L89">
        <v>351</v>
      </c>
      <c r="M89">
        <v>358.5</v>
      </c>
      <c r="N89">
        <v>355</v>
      </c>
    </row>
    <row r="90" spans="1:14">
      <c r="A90" t="s">
        <v>32</v>
      </c>
      <c r="B90">
        <f>_xlfn.QUARTILE.INC(B3:B87,1)</f>
        <v>346</v>
      </c>
      <c r="C90">
        <f t="shared" ref="C90:F90" si="4">_xlfn.QUARTILE.INC(C3:C87,1)</f>
        <v>347</v>
      </c>
      <c r="D90">
        <f t="shared" si="4"/>
        <v>346</v>
      </c>
      <c r="E90">
        <f t="shared" si="4"/>
        <v>346</v>
      </c>
      <c r="F90">
        <f t="shared" si="4"/>
        <v>348</v>
      </c>
      <c r="H90">
        <v>337</v>
      </c>
      <c r="I90">
        <v>341</v>
      </c>
      <c r="J90">
        <v>347</v>
      </c>
      <c r="K90">
        <v>349</v>
      </c>
      <c r="L90">
        <v>351</v>
      </c>
      <c r="M90">
        <v>357</v>
      </c>
      <c r="N90">
        <v>356</v>
      </c>
    </row>
    <row r="91" spans="1:14">
      <c r="A91" t="s">
        <v>13</v>
      </c>
      <c r="B91">
        <f>MEDIAN(B3:B87)</f>
        <v>349</v>
      </c>
      <c r="C91">
        <f t="shared" ref="C91:F91" si="5">MEDIAN(C3:C87)</f>
        <v>349</v>
      </c>
      <c r="D91">
        <f t="shared" si="5"/>
        <v>348</v>
      </c>
      <c r="E91">
        <f t="shared" si="5"/>
        <v>347</v>
      </c>
      <c r="F91">
        <f t="shared" si="5"/>
        <v>350</v>
      </c>
      <c r="H91">
        <v>338</v>
      </c>
      <c r="I91">
        <v>340</v>
      </c>
      <c r="J91">
        <v>346</v>
      </c>
      <c r="K91">
        <v>348</v>
      </c>
      <c r="L91">
        <v>350</v>
      </c>
      <c r="M91">
        <v>356</v>
      </c>
      <c r="N91">
        <v>360</v>
      </c>
    </row>
    <row r="92" spans="1:14">
      <c r="A92" t="s">
        <v>33</v>
      </c>
      <c r="B92">
        <f>_xlfn.QUARTILE.INC(B3:B87,3)</f>
        <v>351</v>
      </c>
      <c r="C92">
        <f t="shared" ref="C92:F92" si="6">_xlfn.QUARTILE.INC(C3:C87,3)</f>
        <v>351</v>
      </c>
      <c r="D92">
        <f t="shared" si="6"/>
        <v>350</v>
      </c>
      <c r="E92">
        <f t="shared" si="6"/>
        <v>350</v>
      </c>
      <c r="F92">
        <f t="shared" si="6"/>
        <v>352</v>
      </c>
      <c r="H92">
        <v>336</v>
      </c>
      <c r="I92">
        <v>340</v>
      </c>
      <c r="J92">
        <v>346</v>
      </c>
      <c r="K92">
        <v>347</v>
      </c>
      <c r="L92">
        <v>350</v>
      </c>
      <c r="M92">
        <v>356</v>
      </c>
      <c r="N92">
        <v>354</v>
      </c>
    </row>
    <row r="93" spans="1:14">
      <c r="A93" t="s">
        <v>43</v>
      </c>
      <c r="B93">
        <f>B92+1.5*B96</f>
        <v>358.5</v>
      </c>
      <c r="C93">
        <f t="shared" ref="C93:F93" si="7">C92+1.5*C96</f>
        <v>357</v>
      </c>
      <c r="D93">
        <f t="shared" si="7"/>
        <v>356</v>
      </c>
      <c r="E93">
        <f t="shared" si="7"/>
        <v>356</v>
      </c>
      <c r="F93">
        <f t="shared" si="7"/>
        <v>358</v>
      </c>
      <c r="H93">
        <v>339</v>
      </c>
      <c r="I93">
        <v>342</v>
      </c>
      <c r="J93">
        <v>348</v>
      </c>
      <c r="K93">
        <v>350</v>
      </c>
      <c r="L93">
        <v>352</v>
      </c>
      <c r="M93">
        <v>358</v>
      </c>
      <c r="N93">
        <v>359</v>
      </c>
    </row>
    <row r="94" spans="1:14">
      <c r="A94" t="s">
        <v>34</v>
      </c>
      <c r="B94">
        <f>MAX(B3:B87)</f>
        <v>355</v>
      </c>
      <c r="C94">
        <f t="shared" ref="C94:F94" si="8">MAX(C3:C87)</f>
        <v>356</v>
      </c>
      <c r="D94">
        <f t="shared" si="8"/>
        <v>360</v>
      </c>
      <c r="E94">
        <f t="shared" si="8"/>
        <v>354</v>
      </c>
      <c r="F94">
        <f t="shared" si="8"/>
        <v>359</v>
      </c>
    </row>
    <row r="96" spans="1:14">
      <c r="A96" t="s">
        <v>18</v>
      </c>
      <c r="B96">
        <f>_xlfn.QUARTILE.INC(B3:B87,3)-_xlfn.QUARTILE.INC(B3:B87,1)</f>
        <v>5</v>
      </c>
      <c r="C96">
        <f t="shared" ref="C96:F96" si="9">_xlfn.QUARTILE.INC(C3:C87,3)-_xlfn.QUARTILE.INC(C3:C87,1)</f>
        <v>4</v>
      </c>
      <c r="D96">
        <f t="shared" si="9"/>
        <v>4</v>
      </c>
      <c r="E96">
        <f t="shared" si="9"/>
        <v>4</v>
      </c>
      <c r="F96">
        <f t="shared" si="9"/>
        <v>4</v>
      </c>
    </row>
    <row r="97" spans="1:6">
      <c r="A97" t="s">
        <v>39</v>
      </c>
      <c r="B97">
        <f>B90-1.5*B96</f>
        <v>338.5</v>
      </c>
      <c r="C97">
        <f t="shared" ref="C97:F97" si="10">C90-1.5*C96</f>
        <v>341</v>
      </c>
      <c r="D97">
        <f t="shared" si="10"/>
        <v>340</v>
      </c>
      <c r="E97">
        <f t="shared" si="10"/>
        <v>340</v>
      </c>
      <c r="F97">
        <f t="shared" si="10"/>
        <v>342</v>
      </c>
    </row>
    <row r="98" spans="1:6">
      <c r="A98" t="s">
        <v>40</v>
      </c>
      <c r="B98">
        <f>B92+1.5*B96</f>
        <v>358.5</v>
      </c>
      <c r="C98">
        <f t="shared" ref="C98:F98" si="11">C92+1.5*C96</f>
        <v>357</v>
      </c>
      <c r="D98">
        <f t="shared" si="11"/>
        <v>356</v>
      </c>
      <c r="E98">
        <f t="shared" si="11"/>
        <v>356</v>
      </c>
      <c r="F98">
        <f t="shared" si="11"/>
        <v>358</v>
      </c>
    </row>
    <row r="100" spans="1:6">
      <c r="B100" s="5">
        <v>337</v>
      </c>
      <c r="C100" s="5">
        <v>337</v>
      </c>
      <c r="D100" s="5">
        <v>338</v>
      </c>
      <c r="E100" s="5">
        <v>336</v>
      </c>
      <c r="F100" s="5">
        <v>339</v>
      </c>
    </row>
    <row r="101" spans="1:6">
      <c r="A101" t="s">
        <v>35</v>
      </c>
      <c r="B101">
        <f>B90-B88</f>
        <v>9</v>
      </c>
      <c r="C101">
        <f t="shared" ref="C101:F101" si="12">C90-C88</f>
        <v>10</v>
      </c>
      <c r="D101">
        <f t="shared" si="12"/>
        <v>8</v>
      </c>
      <c r="E101">
        <f t="shared" si="12"/>
        <v>10</v>
      </c>
      <c r="F101">
        <f t="shared" si="12"/>
        <v>9</v>
      </c>
    </row>
    <row r="102" spans="1:6">
      <c r="A102" t="s">
        <v>36</v>
      </c>
      <c r="B102">
        <f>B91-B90</f>
        <v>3</v>
      </c>
      <c r="C102">
        <f t="shared" ref="C102:F102" si="13">C91-C90</f>
        <v>2</v>
      </c>
      <c r="D102">
        <f t="shared" si="13"/>
        <v>2</v>
      </c>
      <c r="E102">
        <f t="shared" si="13"/>
        <v>1</v>
      </c>
      <c r="F102">
        <f t="shared" si="13"/>
        <v>2</v>
      </c>
    </row>
    <row r="103" spans="1:6">
      <c r="A103" t="s">
        <v>37</v>
      </c>
      <c r="B103">
        <f>B92-B91</f>
        <v>2</v>
      </c>
      <c r="C103">
        <f t="shared" ref="C103:F103" si="14">C92-C91</f>
        <v>2</v>
      </c>
      <c r="D103">
        <f t="shared" si="14"/>
        <v>2</v>
      </c>
      <c r="E103">
        <f t="shared" si="14"/>
        <v>3</v>
      </c>
      <c r="F103">
        <f t="shared" si="14"/>
        <v>2</v>
      </c>
    </row>
    <row r="104" spans="1:6">
      <c r="A104" t="s">
        <v>38</v>
      </c>
      <c r="B104">
        <f>B94-B92</f>
        <v>4</v>
      </c>
      <c r="C104">
        <f t="shared" ref="C104:F104" si="15">C94-C92</f>
        <v>5</v>
      </c>
      <c r="D104">
        <f t="shared" si="15"/>
        <v>10</v>
      </c>
      <c r="E104">
        <f t="shared" si="15"/>
        <v>4</v>
      </c>
      <c r="F104">
        <f t="shared" si="15"/>
        <v>7</v>
      </c>
    </row>
  </sheetData>
  <mergeCells count="1">
    <mergeCell ref="B1:F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AFA4-D7AA-46BC-9FDC-924C8DD71977}">
  <dimension ref="A1:R87"/>
  <sheetViews>
    <sheetView topLeftCell="D13" workbookViewId="0">
      <selection activeCell="M2" sqref="M2:R4"/>
    </sheetView>
  </sheetViews>
  <sheetFormatPr defaultRowHeight="16.5"/>
  <cols>
    <col min="13" max="13" width="18.875" customWidth="1"/>
  </cols>
  <sheetData>
    <row r="1" spans="1:18">
      <c r="A1" s="16" t="s">
        <v>11</v>
      </c>
      <c r="B1" s="10" t="s">
        <v>10</v>
      </c>
      <c r="C1" s="18" t="s">
        <v>2</v>
      </c>
      <c r="D1" s="19"/>
      <c r="E1" s="19"/>
      <c r="F1" s="19"/>
      <c r="G1" s="20"/>
      <c r="H1" s="18" t="s">
        <v>3</v>
      </c>
      <c r="I1" s="19"/>
      <c r="J1" s="19"/>
      <c r="K1" s="19"/>
      <c r="L1" s="20"/>
    </row>
    <row r="2" spans="1:18">
      <c r="A2" s="17"/>
      <c r="B2" s="6" t="s">
        <v>0</v>
      </c>
      <c r="C2" s="7" t="s">
        <v>5</v>
      </c>
      <c r="D2" s="11" t="s">
        <v>6</v>
      </c>
      <c r="E2" s="11" t="s">
        <v>7</v>
      </c>
      <c r="F2" s="11" t="s">
        <v>8</v>
      </c>
      <c r="G2" s="9" t="s">
        <v>9</v>
      </c>
      <c r="H2" s="7" t="s">
        <v>5</v>
      </c>
      <c r="I2" s="11" t="s">
        <v>6</v>
      </c>
      <c r="J2" s="11" t="s">
        <v>7</v>
      </c>
      <c r="K2" s="11" t="s">
        <v>8</v>
      </c>
      <c r="L2" s="9" t="s">
        <v>9</v>
      </c>
      <c r="N2" s="14" t="s">
        <v>21</v>
      </c>
      <c r="O2" s="14" t="s">
        <v>22</v>
      </c>
      <c r="P2" s="14" t="s">
        <v>23</v>
      </c>
      <c r="Q2" s="14" t="s">
        <v>24</v>
      </c>
      <c r="R2" s="14" t="s">
        <v>25</v>
      </c>
    </row>
    <row r="3" spans="1:18">
      <c r="A3" s="1" t="s">
        <v>1</v>
      </c>
      <c r="B3" s="5">
        <v>350</v>
      </c>
      <c r="C3" s="2">
        <v>349</v>
      </c>
      <c r="D3" s="12">
        <v>349</v>
      </c>
      <c r="E3" s="12">
        <v>352</v>
      </c>
      <c r="F3" s="12">
        <v>347</v>
      </c>
      <c r="G3" s="13">
        <v>353</v>
      </c>
      <c r="H3" s="2">
        <v>352</v>
      </c>
      <c r="I3" s="12">
        <v>352</v>
      </c>
      <c r="J3" s="12">
        <v>353</v>
      </c>
      <c r="K3" s="12">
        <v>351</v>
      </c>
      <c r="L3" s="13">
        <v>354</v>
      </c>
      <c r="M3" t="s">
        <v>27</v>
      </c>
      <c r="N3">
        <f>_xlfn.COVARIANCE.S(C3:C87,H3:H87)</f>
        <v>-0.40938375350140338</v>
      </c>
      <c r="O3">
        <f t="shared" ref="O3:R3" si="0">_xlfn.COVARIANCE.S(D3:D87,I3:I87)</f>
        <v>0.97394957983193198</v>
      </c>
      <c r="P3">
        <f t="shared" si="0"/>
        <v>-0.99943977591036215</v>
      </c>
      <c r="Q3">
        <f t="shared" si="0"/>
        <v>1.7966386554621858</v>
      </c>
      <c r="R3">
        <f t="shared" si="0"/>
        <v>-0.44453781512604817</v>
      </c>
    </row>
    <row r="4" spans="1:18">
      <c r="A4" s="1" t="s">
        <v>1</v>
      </c>
      <c r="B4" s="5">
        <v>350</v>
      </c>
      <c r="C4" s="2">
        <v>347</v>
      </c>
      <c r="D4" s="12">
        <v>349</v>
      </c>
      <c r="E4" s="12">
        <v>352</v>
      </c>
      <c r="F4" s="12">
        <v>349</v>
      </c>
      <c r="G4" s="13">
        <v>353</v>
      </c>
      <c r="H4" s="2">
        <v>354</v>
      </c>
      <c r="I4" s="12">
        <v>353</v>
      </c>
      <c r="J4" s="12">
        <v>354</v>
      </c>
      <c r="K4" s="12">
        <v>352</v>
      </c>
      <c r="L4" s="13">
        <v>354</v>
      </c>
      <c r="M4" t="s">
        <v>41</v>
      </c>
      <c r="N4">
        <f>CORREL(C3:C87,H3:H87)</f>
        <v>-4.678899981866276E-2</v>
      </c>
      <c r="O4">
        <f t="shared" ref="O4:R4" si="1">CORREL(D3:D87,I3:I87)</f>
        <v>0.11864689189582805</v>
      </c>
      <c r="P4">
        <f t="shared" si="1"/>
        <v>-9.4868661919098082E-2</v>
      </c>
      <c r="Q4">
        <f t="shared" si="1"/>
        <v>0.19245258783045274</v>
      </c>
      <c r="R4">
        <f t="shared" si="1"/>
        <v>-4.4579637498772716E-2</v>
      </c>
    </row>
    <row r="5" spans="1:18">
      <c r="A5" s="1" t="s">
        <v>1</v>
      </c>
      <c r="B5" s="5">
        <v>350</v>
      </c>
      <c r="C5" s="2">
        <v>346</v>
      </c>
      <c r="D5" s="12">
        <v>348</v>
      </c>
      <c r="E5" s="12">
        <v>351</v>
      </c>
      <c r="F5" s="12">
        <v>346</v>
      </c>
      <c r="G5" s="13">
        <v>351</v>
      </c>
      <c r="H5" s="2">
        <v>352</v>
      </c>
      <c r="I5" s="12">
        <v>352</v>
      </c>
      <c r="J5" s="12">
        <v>352</v>
      </c>
      <c r="K5" s="12">
        <v>349</v>
      </c>
      <c r="L5" s="13">
        <v>353</v>
      </c>
    </row>
    <row r="6" spans="1:18">
      <c r="A6" s="1" t="s">
        <v>1</v>
      </c>
      <c r="B6" s="5">
        <v>350</v>
      </c>
      <c r="C6" s="2">
        <v>350</v>
      </c>
      <c r="D6" s="12">
        <v>352</v>
      </c>
      <c r="E6" s="12">
        <v>349</v>
      </c>
      <c r="F6" s="12">
        <v>354</v>
      </c>
      <c r="G6" s="13">
        <v>353</v>
      </c>
      <c r="H6" s="2">
        <v>355</v>
      </c>
      <c r="I6" s="12">
        <v>356</v>
      </c>
      <c r="J6" s="12">
        <v>355</v>
      </c>
      <c r="K6" s="12">
        <v>354</v>
      </c>
      <c r="L6" s="13">
        <v>356</v>
      </c>
    </row>
    <row r="7" spans="1:18">
      <c r="A7" s="1" t="s">
        <v>1</v>
      </c>
      <c r="B7" s="5">
        <v>350</v>
      </c>
      <c r="C7" s="2">
        <v>347</v>
      </c>
      <c r="D7" s="12">
        <v>349</v>
      </c>
      <c r="E7" s="12">
        <v>350</v>
      </c>
      <c r="F7" s="12">
        <v>349</v>
      </c>
      <c r="G7" s="13">
        <v>351</v>
      </c>
      <c r="H7" s="12">
        <v>351</v>
      </c>
      <c r="I7" s="12">
        <v>352</v>
      </c>
      <c r="J7" s="12">
        <v>351</v>
      </c>
      <c r="K7" s="12">
        <v>350</v>
      </c>
      <c r="L7" s="13">
        <v>353</v>
      </c>
    </row>
    <row r="8" spans="1:18">
      <c r="A8" s="1" t="s">
        <v>1</v>
      </c>
      <c r="B8" s="5">
        <v>350</v>
      </c>
      <c r="C8" s="2">
        <v>345</v>
      </c>
      <c r="D8" s="12">
        <v>348</v>
      </c>
      <c r="E8" s="12">
        <v>350</v>
      </c>
      <c r="F8" s="12">
        <v>346</v>
      </c>
      <c r="G8" s="13">
        <v>350</v>
      </c>
      <c r="H8" s="2">
        <v>350</v>
      </c>
      <c r="I8" s="12">
        <v>352</v>
      </c>
      <c r="J8" s="12">
        <v>350</v>
      </c>
      <c r="K8" s="12">
        <v>348</v>
      </c>
      <c r="L8" s="13">
        <v>352</v>
      </c>
    </row>
    <row r="9" spans="1:18">
      <c r="A9" s="1" t="s">
        <v>1</v>
      </c>
      <c r="B9" s="5">
        <v>350</v>
      </c>
      <c r="C9" s="2">
        <v>349</v>
      </c>
      <c r="D9" s="12">
        <v>350</v>
      </c>
      <c r="E9" s="12">
        <v>353</v>
      </c>
      <c r="F9" s="12">
        <v>349</v>
      </c>
      <c r="G9" s="13">
        <v>353</v>
      </c>
      <c r="H9" s="2">
        <v>354</v>
      </c>
      <c r="I9" s="12">
        <v>354</v>
      </c>
      <c r="J9" s="12">
        <v>354</v>
      </c>
      <c r="K9" s="12">
        <v>351</v>
      </c>
      <c r="L9" s="13">
        <v>355</v>
      </c>
    </row>
    <row r="10" spans="1:18">
      <c r="A10" s="1" t="s">
        <v>1</v>
      </c>
      <c r="B10" s="5">
        <v>350</v>
      </c>
      <c r="C10" s="2">
        <v>348</v>
      </c>
      <c r="D10" s="12">
        <v>349</v>
      </c>
      <c r="E10" s="12">
        <v>351</v>
      </c>
      <c r="F10" s="12">
        <v>347</v>
      </c>
      <c r="G10" s="13">
        <v>351</v>
      </c>
      <c r="H10" s="2">
        <v>352</v>
      </c>
      <c r="I10" s="12">
        <v>352</v>
      </c>
      <c r="J10" s="12">
        <v>352</v>
      </c>
      <c r="K10" s="12">
        <v>350</v>
      </c>
      <c r="L10" s="13">
        <v>353</v>
      </c>
    </row>
    <row r="11" spans="1:18">
      <c r="A11" s="1" t="s">
        <v>1</v>
      </c>
      <c r="B11" s="5">
        <v>350</v>
      </c>
      <c r="C11" s="2">
        <v>349</v>
      </c>
      <c r="D11" s="12">
        <v>351</v>
      </c>
      <c r="E11" s="12">
        <v>353</v>
      </c>
      <c r="F11" s="12">
        <v>348</v>
      </c>
      <c r="G11" s="13">
        <v>353</v>
      </c>
      <c r="H11" s="2">
        <v>354</v>
      </c>
      <c r="I11" s="12">
        <v>354</v>
      </c>
      <c r="J11" s="12">
        <v>353</v>
      </c>
      <c r="K11" s="12">
        <v>352</v>
      </c>
      <c r="L11" s="13">
        <v>354</v>
      </c>
    </row>
    <row r="12" spans="1:18">
      <c r="A12" s="1" t="s">
        <v>1</v>
      </c>
      <c r="B12" s="5">
        <v>350</v>
      </c>
      <c r="C12" s="2">
        <v>351</v>
      </c>
      <c r="D12" s="12">
        <v>353</v>
      </c>
      <c r="E12" s="12">
        <v>355</v>
      </c>
      <c r="F12" s="12">
        <v>354</v>
      </c>
      <c r="G12" s="13">
        <v>358</v>
      </c>
      <c r="H12" s="5">
        <v>352</v>
      </c>
      <c r="I12" s="5">
        <v>353</v>
      </c>
      <c r="J12" s="5">
        <v>353</v>
      </c>
      <c r="K12" s="5">
        <v>351</v>
      </c>
      <c r="L12" s="5">
        <v>354</v>
      </c>
    </row>
    <row r="13" spans="1:18">
      <c r="A13" s="1" t="s">
        <v>1</v>
      </c>
      <c r="B13" s="5">
        <v>350</v>
      </c>
      <c r="C13" s="2">
        <v>351</v>
      </c>
      <c r="D13" s="12">
        <v>352</v>
      </c>
      <c r="E13" s="12">
        <v>354</v>
      </c>
      <c r="F13" s="12">
        <v>353</v>
      </c>
      <c r="G13" s="13">
        <v>357</v>
      </c>
      <c r="H13" s="5">
        <v>353</v>
      </c>
      <c r="I13" s="5">
        <v>352</v>
      </c>
      <c r="J13" s="5">
        <v>353</v>
      </c>
      <c r="K13" s="5">
        <v>351</v>
      </c>
      <c r="L13" s="5">
        <v>353</v>
      </c>
    </row>
    <row r="14" spans="1:18">
      <c r="A14" s="1" t="s">
        <v>1</v>
      </c>
      <c r="B14" s="5">
        <v>350</v>
      </c>
      <c r="C14" s="2">
        <v>347</v>
      </c>
      <c r="D14" s="12">
        <v>347</v>
      </c>
      <c r="E14" s="12">
        <v>349</v>
      </c>
      <c r="F14" s="12">
        <v>346</v>
      </c>
      <c r="G14" s="13">
        <v>349</v>
      </c>
      <c r="H14" s="5">
        <v>351</v>
      </c>
      <c r="I14" s="5">
        <v>352</v>
      </c>
      <c r="J14" s="5">
        <v>352</v>
      </c>
      <c r="K14" s="5">
        <v>351</v>
      </c>
      <c r="L14" s="5">
        <v>353</v>
      </c>
    </row>
    <row r="15" spans="1:18">
      <c r="A15" s="1" t="s">
        <v>1</v>
      </c>
      <c r="B15" s="5">
        <v>350</v>
      </c>
      <c r="C15" s="2">
        <v>347</v>
      </c>
      <c r="D15" s="12">
        <v>349</v>
      </c>
      <c r="E15" s="12">
        <v>351</v>
      </c>
      <c r="F15" s="12">
        <v>347</v>
      </c>
      <c r="G15" s="13">
        <v>350</v>
      </c>
      <c r="H15" s="5">
        <v>352</v>
      </c>
      <c r="I15" s="5">
        <v>352</v>
      </c>
      <c r="J15" s="5">
        <v>351</v>
      </c>
      <c r="K15" s="5">
        <v>348</v>
      </c>
      <c r="L15" s="5">
        <v>351</v>
      </c>
    </row>
    <row r="16" spans="1:18">
      <c r="A16" s="1" t="s">
        <v>1</v>
      </c>
      <c r="B16" s="5">
        <v>350</v>
      </c>
      <c r="C16" s="2">
        <v>347</v>
      </c>
      <c r="D16" s="12">
        <v>349</v>
      </c>
      <c r="E16" s="12">
        <v>351</v>
      </c>
      <c r="F16" s="12">
        <v>346</v>
      </c>
      <c r="G16" s="13">
        <v>351</v>
      </c>
      <c r="H16" s="5">
        <v>352</v>
      </c>
      <c r="I16" s="5">
        <v>352</v>
      </c>
      <c r="J16" s="5">
        <v>350</v>
      </c>
      <c r="K16" s="5">
        <v>353</v>
      </c>
      <c r="L16" s="5">
        <v>352</v>
      </c>
    </row>
    <row r="17" spans="1:12">
      <c r="A17" s="1" t="s">
        <v>1</v>
      </c>
      <c r="B17" s="5">
        <v>350</v>
      </c>
      <c r="C17" s="2">
        <v>348</v>
      </c>
      <c r="D17" s="12">
        <v>349</v>
      </c>
      <c r="E17" s="12">
        <v>349</v>
      </c>
      <c r="F17" s="12">
        <v>348</v>
      </c>
      <c r="G17" s="13">
        <v>351</v>
      </c>
      <c r="H17" s="5">
        <v>352</v>
      </c>
      <c r="I17" s="5">
        <v>353</v>
      </c>
      <c r="J17" s="5">
        <v>353</v>
      </c>
      <c r="K17" s="5">
        <v>351</v>
      </c>
      <c r="L17" s="5">
        <v>354</v>
      </c>
    </row>
    <row r="18" spans="1:12">
      <c r="A18" s="1" t="s">
        <v>1</v>
      </c>
      <c r="B18" s="5">
        <v>350</v>
      </c>
      <c r="C18" s="2">
        <v>347</v>
      </c>
      <c r="D18" s="12">
        <v>349</v>
      </c>
      <c r="E18" s="12">
        <v>350</v>
      </c>
      <c r="F18" s="12">
        <v>346</v>
      </c>
      <c r="G18" s="13">
        <v>350</v>
      </c>
      <c r="H18" s="5">
        <v>351</v>
      </c>
      <c r="I18" s="5">
        <v>351</v>
      </c>
      <c r="J18" s="5">
        <v>350</v>
      </c>
      <c r="K18" s="5">
        <v>352</v>
      </c>
      <c r="L18" s="5">
        <v>351</v>
      </c>
    </row>
    <row r="19" spans="1:12">
      <c r="A19" s="1" t="s">
        <v>1</v>
      </c>
      <c r="B19" s="5">
        <v>350</v>
      </c>
      <c r="C19" s="2">
        <v>348</v>
      </c>
      <c r="D19" s="12">
        <v>342</v>
      </c>
      <c r="E19" s="12">
        <v>353</v>
      </c>
      <c r="F19" s="12">
        <v>350</v>
      </c>
      <c r="G19" s="13">
        <v>351</v>
      </c>
      <c r="H19" s="5">
        <v>352</v>
      </c>
      <c r="I19" s="5">
        <v>352</v>
      </c>
      <c r="J19" s="5">
        <v>352</v>
      </c>
      <c r="K19" s="5">
        <v>354</v>
      </c>
      <c r="L19" s="5">
        <v>354</v>
      </c>
    </row>
    <row r="20" spans="1:12">
      <c r="A20" s="1" t="s">
        <v>1</v>
      </c>
      <c r="B20" s="5">
        <v>350</v>
      </c>
      <c r="C20" s="2">
        <v>356</v>
      </c>
      <c r="D20" s="12">
        <v>355</v>
      </c>
      <c r="E20" s="12">
        <v>357</v>
      </c>
      <c r="F20" s="12">
        <v>354</v>
      </c>
      <c r="G20" s="13">
        <v>356</v>
      </c>
      <c r="H20" s="5">
        <v>338</v>
      </c>
      <c r="I20" s="5">
        <v>339</v>
      </c>
      <c r="J20" s="5">
        <v>338</v>
      </c>
      <c r="K20" s="5">
        <v>342</v>
      </c>
      <c r="L20" s="5">
        <v>340</v>
      </c>
    </row>
    <row r="21" spans="1:12">
      <c r="A21" s="1" t="s">
        <v>1</v>
      </c>
      <c r="B21" s="5">
        <v>350</v>
      </c>
      <c r="C21" s="2">
        <v>352</v>
      </c>
      <c r="D21" s="12">
        <v>350</v>
      </c>
      <c r="E21" s="12">
        <v>355</v>
      </c>
      <c r="F21" s="12">
        <v>350</v>
      </c>
      <c r="G21" s="13">
        <v>356</v>
      </c>
      <c r="H21" s="5">
        <v>346</v>
      </c>
      <c r="I21" s="5">
        <v>344</v>
      </c>
      <c r="J21" s="5">
        <v>345</v>
      </c>
      <c r="K21" s="5">
        <v>347</v>
      </c>
      <c r="L21" s="5">
        <v>345</v>
      </c>
    </row>
    <row r="22" spans="1:12">
      <c r="A22" s="1" t="s">
        <v>1</v>
      </c>
      <c r="B22" s="5">
        <v>350</v>
      </c>
      <c r="C22" s="2">
        <v>348</v>
      </c>
      <c r="D22" s="12">
        <v>346</v>
      </c>
      <c r="E22" s="12">
        <v>349</v>
      </c>
      <c r="F22" s="12">
        <v>345</v>
      </c>
      <c r="G22" s="13">
        <v>353</v>
      </c>
      <c r="H22" s="5">
        <v>344</v>
      </c>
      <c r="I22" s="5">
        <v>343</v>
      </c>
      <c r="J22" s="5">
        <v>343</v>
      </c>
      <c r="K22" s="5">
        <v>343</v>
      </c>
      <c r="L22" s="5">
        <v>345</v>
      </c>
    </row>
    <row r="23" spans="1:12">
      <c r="A23" s="1" t="s">
        <v>1</v>
      </c>
      <c r="B23" s="5">
        <v>350</v>
      </c>
      <c r="C23" s="2">
        <v>351</v>
      </c>
      <c r="D23" s="12">
        <v>347</v>
      </c>
      <c r="E23" s="12">
        <v>352</v>
      </c>
      <c r="F23" s="12">
        <v>348</v>
      </c>
      <c r="G23" s="13">
        <v>357</v>
      </c>
      <c r="H23" s="5">
        <v>345</v>
      </c>
      <c r="I23" s="5">
        <v>345</v>
      </c>
      <c r="J23" s="5">
        <v>344</v>
      </c>
      <c r="K23" s="5">
        <v>346</v>
      </c>
      <c r="L23" s="5">
        <v>345</v>
      </c>
    </row>
    <row r="24" spans="1:12">
      <c r="A24" s="1" t="s">
        <v>1</v>
      </c>
      <c r="B24" s="5">
        <v>350</v>
      </c>
      <c r="C24" s="2">
        <v>351</v>
      </c>
      <c r="D24" s="12">
        <v>349</v>
      </c>
      <c r="E24" s="12">
        <v>353</v>
      </c>
      <c r="F24" s="12">
        <v>349</v>
      </c>
      <c r="G24" s="13">
        <v>356</v>
      </c>
      <c r="H24" s="5">
        <v>346</v>
      </c>
      <c r="I24" s="5">
        <v>346</v>
      </c>
      <c r="J24" s="5">
        <v>345</v>
      </c>
      <c r="K24" s="5">
        <v>346</v>
      </c>
      <c r="L24" s="5">
        <v>347</v>
      </c>
    </row>
    <row r="25" spans="1:12">
      <c r="A25" s="1" t="s">
        <v>1</v>
      </c>
      <c r="B25" s="5">
        <v>350</v>
      </c>
      <c r="C25" s="2">
        <v>350</v>
      </c>
      <c r="D25" s="12">
        <v>349</v>
      </c>
      <c r="E25" s="12">
        <v>353</v>
      </c>
      <c r="F25" s="12">
        <v>350</v>
      </c>
      <c r="G25" s="13">
        <v>358</v>
      </c>
      <c r="H25" s="5">
        <v>348</v>
      </c>
      <c r="I25" s="5">
        <v>350</v>
      </c>
      <c r="J25" s="5">
        <v>346</v>
      </c>
      <c r="K25" s="5">
        <v>346</v>
      </c>
      <c r="L25" s="5">
        <v>350</v>
      </c>
    </row>
    <row r="26" spans="1:12">
      <c r="A26" s="1" t="s">
        <v>1</v>
      </c>
      <c r="B26" s="5">
        <v>350</v>
      </c>
      <c r="C26" s="2">
        <v>350</v>
      </c>
      <c r="D26" s="12">
        <v>349</v>
      </c>
      <c r="E26" s="12">
        <v>352</v>
      </c>
      <c r="F26" s="12">
        <v>350</v>
      </c>
      <c r="G26" s="13">
        <v>358</v>
      </c>
      <c r="H26" s="5">
        <v>348</v>
      </c>
      <c r="I26" s="5">
        <v>350</v>
      </c>
      <c r="J26" s="5">
        <v>346</v>
      </c>
      <c r="K26" s="5">
        <v>347</v>
      </c>
      <c r="L26" s="5">
        <v>350</v>
      </c>
    </row>
    <row r="27" spans="1:12">
      <c r="A27" s="1" t="s">
        <v>1</v>
      </c>
      <c r="B27" s="5">
        <v>350</v>
      </c>
      <c r="C27" s="2">
        <v>352</v>
      </c>
      <c r="D27" s="12">
        <v>351</v>
      </c>
      <c r="E27" s="12">
        <v>355</v>
      </c>
      <c r="F27" s="12">
        <v>350</v>
      </c>
      <c r="G27" s="13">
        <v>358</v>
      </c>
      <c r="H27" s="5">
        <v>348</v>
      </c>
      <c r="I27" s="5">
        <v>348</v>
      </c>
      <c r="J27" s="5">
        <v>346</v>
      </c>
      <c r="K27" s="5">
        <v>346</v>
      </c>
      <c r="L27" s="5">
        <v>349</v>
      </c>
    </row>
    <row r="28" spans="1:12">
      <c r="A28" s="1" t="s">
        <v>1</v>
      </c>
      <c r="B28" s="5">
        <v>350</v>
      </c>
      <c r="C28" s="2">
        <v>350</v>
      </c>
      <c r="D28" s="12">
        <v>350</v>
      </c>
      <c r="E28" s="12">
        <v>350</v>
      </c>
      <c r="F28" s="12">
        <v>349</v>
      </c>
      <c r="G28" s="13">
        <v>353</v>
      </c>
      <c r="H28" s="5">
        <v>344</v>
      </c>
      <c r="I28" s="5">
        <v>344</v>
      </c>
      <c r="J28" s="5">
        <v>345</v>
      </c>
      <c r="K28" s="5">
        <v>343</v>
      </c>
      <c r="L28" s="5">
        <v>346</v>
      </c>
    </row>
    <row r="29" spans="1:12">
      <c r="A29" s="1" t="s">
        <v>1</v>
      </c>
      <c r="B29" s="5">
        <v>350</v>
      </c>
      <c r="C29" s="2">
        <v>347</v>
      </c>
      <c r="D29" s="12">
        <v>348</v>
      </c>
      <c r="E29" s="12">
        <v>351</v>
      </c>
      <c r="F29" s="12">
        <v>347</v>
      </c>
      <c r="G29" s="13">
        <v>350</v>
      </c>
      <c r="H29" s="5">
        <v>337</v>
      </c>
      <c r="I29" s="5">
        <v>337</v>
      </c>
      <c r="J29" s="5">
        <v>338</v>
      </c>
      <c r="K29" s="5">
        <v>336</v>
      </c>
      <c r="L29" s="5">
        <v>339</v>
      </c>
    </row>
    <row r="30" spans="1:12">
      <c r="A30" s="1" t="s">
        <v>1</v>
      </c>
      <c r="B30" s="5">
        <v>350</v>
      </c>
      <c r="C30" s="2">
        <v>349</v>
      </c>
      <c r="D30" s="12">
        <v>350</v>
      </c>
      <c r="E30" s="12">
        <v>353</v>
      </c>
      <c r="F30" s="12">
        <v>349</v>
      </c>
      <c r="G30" s="13">
        <v>355</v>
      </c>
      <c r="H30" s="5">
        <v>344</v>
      </c>
      <c r="I30" s="5">
        <v>344</v>
      </c>
      <c r="J30" s="5">
        <v>345</v>
      </c>
      <c r="K30" s="5">
        <v>344</v>
      </c>
      <c r="L30" s="5">
        <v>346</v>
      </c>
    </row>
    <row r="31" spans="1:12">
      <c r="A31" s="1" t="s">
        <v>1</v>
      </c>
      <c r="B31" s="5">
        <v>350</v>
      </c>
      <c r="C31" s="2">
        <v>349</v>
      </c>
      <c r="D31" s="12">
        <v>349</v>
      </c>
      <c r="E31" s="12">
        <v>351</v>
      </c>
      <c r="F31" s="12">
        <v>349</v>
      </c>
      <c r="G31" s="13">
        <v>355</v>
      </c>
      <c r="H31" s="5">
        <v>345</v>
      </c>
      <c r="I31" s="5">
        <v>345</v>
      </c>
      <c r="J31" s="5">
        <v>346</v>
      </c>
      <c r="K31" s="5">
        <v>345</v>
      </c>
      <c r="L31" s="5">
        <v>348</v>
      </c>
    </row>
    <row r="32" spans="1:12">
      <c r="A32" s="1" t="s">
        <v>1</v>
      </c>
      <c r="B32" s="5">
        <v>350</v>
      </c>
      <c r="C32" s="2">
        <v>349</v>
      </c>
      <c r="D32" s="12">
        <v>350</v>
      </c>
      <c r="E32" s="12">
        <v>354</v>
      </c>
      <c r="F32" s="12">
        <v>350</v>
      </c>
      <c r="G32" s="13">
        <v>354</v>
      </c>
      <c r="H32" s="5">
        <v>344</v>
      </c>
      <c r="I32" s="5">
        <v>345</v>
      </c>
      <c r="J32" s="5">
        <v>345</v>
      </c>
      <c r="K32" s="5">
        <v>345</v>
      </c>
      <c r="L32" s="5">
        <v>346</v>
      </c>
    </row>
    <row r="33" spans="1:12">
      <c r="A33" s="1" t="s">
        <v>1</v>
      </c>
      <c r="B33" s="5">
        <v>350</v>
      </c>
      <c r="C33" s="2">
        <v>348</v>
      </c>
      <c r="D33" s="12">
        <v>350</v>
      </c>
      <c r="E33" s="12">
        <v>353</v>
      </c>
      <c r="F33" s="12">
        <v>348</v>
      </c>
      <c r="G33" s="13">
        <v>354</v>
      </c>
      <c r="H33" s="5">
        <v>345</v>
      </c>
      <c r="I33" s="5">
        <v>345</v>
      </c>
      <c r="J33" s="5">
        <v>345</v>
      </c>
      <c r="K33" s="5">
        <v>344</v>
      </c>
      <c r="L33" s="5">
        <v>347</v>
      </c>
    </row>
    <row r="34" spans="1:12">
      <c r="A34" s="1" t="s">
        <v>1</v>
      </c>
      <c r="B34" s="5">
        <v>350</v>
      </c>
      <c r="C34" s="2">
        <v>352</v>
      </c>
      <c r="D34" s="12">
        <v>350</v>
      </c>
      <c r="E34" s="12">
        <v>352</v>
      </c>
      <c r="F34" s="12">
        <v>348</v>
      </c>
      <c r="G34" s="13">
        <v>355</v>
      </c>
      <c r="H34" s="5">
        <v>349</v>
      </c>
      <c r="I34" s="5">
        <v>349</v>
      </c>
      <c r="J34" s="5">
        <v>348</v>
      </c>
      <c r="K34" s="5">
        <v>348</v>
      </c>
      <c r="L34" s="5">
        <v>350</v>
      </c>
    </row>
    <row r="35" spans="1:12">
      <c r="A35" s="1" t="s">
        <v>1</v>
      </c>
      <c r="B35" s="5">
        <v>350</v>
      </c>
      <c r="C35" s="2">
        <v>351</v>
      </c>
      <c r="D35" s="12">
        <v>349</v>
      </c>
      <c r="E35" s="12">
        <v>351</v>
      </c>
      <c r="F35" s="12">
        <v>347</v>
      </c>
      <c r="G35" s="13">
        <v>354</v>
      </c>
      <c r="H35" s="5">
        <v>349</v>
      </c>
      <c r="I35" s="5">
        <v>350</v>
      </c>
      <c r="J35" s="5">
        <v>348</v>
      </c>
      <c r="K35" s="5">
        <v>350</v>
      </c>
      <c r="L35" s="5">
        <v>349</v>
      </c>
    </row>
    <row r="36" spans="1:12">
      <c r="A36" s="1" t="s">
        <v>1</v>
      </c>
      <c r="B36" s="5">
        <v>350</v>
      </c>
      <c r="C36" s="2">
        <v>347</v>
      </c>
      <c r="D36" s="12">
        <v>350</v>
      </c>
      <c r="E36" s="12">
        <v>351</v>
      </c>
      <c r="F36" s="12">
        <v>347</v>
      </c>
      <c r="G36" s="13">
        <v>353</v>
      </c>
      <c r="H36" s="5">
        <v>348</v>
      </c>
      <c r="I36" s="5">
        <v>348</v>
      </c>
      <c r="J36" s="5">
        <v>348</v>
      </c>
      <c r="K36" s="5">
        <v>345</v>
      </c>
      <c r="L36" s="5">
        <v>349</v>
      </c>
    </row>
    <row r="37" spans="1:12">
      <c r="A37" s="1" t="s">
        <v>1</v>
      </c>
      <c r="B37" s="5">
        <v>350</v>
      </c>
      <c r="C37" s="2">
        <v>347</v>
      </c>
      <c r="D37" s="12">
        <v>351</v>
      </c>
      <c r="E37" s="12">
        <v>350</v>
      </c>
      <c r="F37" s="12">
        <v>348</v>
      </c>
      <c r="G37" s="13">
        <v>353</v>
      </c>
      <c r="H37" s="5">
        <v>348</v>
      </c>
      <c r="I37" s="5">
        <v>349</v>
      </c>
      <c r="J37" s="5">
        <v>348</v>
      </c>
      <c r="K37" s="5">
        <v>345</v>
      </c>
      <c r="L37" s="5">
        <v>348</v>
      </c>
    </row>
    <row r="38" spans="1:12">
      <c r="A38" s="1" t="s">
        <v>1</v>
      </c>
      <c r="B38" s="5">
        <v>350</v>
      </c>
      <c r="C38" s="2">
        <v>349</v>
      </c>
      <c r="D38" s="12">
        <v>350</v>
      </c>
      <c r="E38" s="12">
        <v>351</v>
      </c>
      <c r="F38" s="12">
        <v>348</v>
      </c>
      <c r="G38" s="13">
        <v>349</v>
      </c>
      <c r="H38" s="5">
        <v>354</v>
      </c>
      <c r="I38" s="5">
        <v>350</v>
      </c>
      <c r="J38" s="5">
        <v>360</v>
      </c>
      <c r="K38" s="5">
        <v>350</v>
      </c>
      <c r="L38" s="5">
        <v>359</v>
      </c>
    </row>
    <row r="39" spans="1:12">
      <c r="A39" s="1" t="s">
        <v>1</v>
      </c>
      <c r="B39" s="5">
        <v>350</v>
      </c>
      <c r="C39" s="2">
        <v>344</v>
      </c>
      <c r="D39" s="12">
        <v>344</v>
      </c>
      <c r="E39" s="12">
        <v>348</v>
      </c>
      <c r="F39" s="12">
        <v>343</v>
      </c>
      <c r="G39" s="13">
        <v>349</v>
      </c>
      <c r="H39" s="5">
        <v>346</v>
      </c>
      <c r="I39" s="5">
        <v>344</v>
      </c>
      <c r="J39" s="5">
        <v>344</v>
      </c>
      <c r="K39" s="5">
        <v>342</v>
      </c>
      <c r="L39" s="5">
        <v>345</v>
      </c>
    </row>
    <row r="40" spans="1:12">
      <c r="A40" s="1" t="s">
        <v>1</v>
      </c>
      <c r="B40" s="5">
        <v>350</v>
      </c>
      <c r="C40" s="2">
        <v>353</v>
      </c>
      <c r="D40" s="12">
        <v>353</v>
      </c>
      <c r="E40" s="12">
        <v>358</v>
      </c>
      <c r="F40" s="12">
        <v>352</v>
      </c>
      <c r="G40" s="13">
        <v>359</v>
      </c>
      <c r="H40" s="5">
        <v>350</v>
      </c>
      <c r="I40" s="5">
        <v>351</v>
      </c>
      <c r="J40" s="5">
        <v>351</v>
      </c>
      <c r="K40" s="5">
        <v>352</v>
      </c>
      <c r="L40" s="5">
        <v>354</v>
      </c>
    </row>
    <row r="41" spans="1:12">
      <c r="A41" s="1" t="s">
        <v>1</v>
      </c>
      <c r="B41" s="5">
        <v>350</v>
      </c>
      <c r="C41" s="2">
        <v>351</v>
      </c>
      <c r="D41" s="12">
        <v>351</v>
      </c>
      <c r="E41" s="12">
        <v>354</v>
      </c>
      <c r="F41" s="12">
        <v>351</v>
      </c>
      <c r="G41" s="13">
        <v>354</v>
      </c>
      <c r="H41" s="5">
        <v>342</v>
      </c>
      <c r="I41" s="5">
        <v>342</v>
      </c>
      <c r="J41" s="5">
        <v>343</v>
      </c>
      <c r="K41" s="5">
        <v>340</v>
      </c>
      <c r="L41" s="5">
        <v>344</v>
      </c>
    </row>
    <row r="42" spans="1:12">
      <c r="A42" s="1" t="s">
        <v>1</v>
      </c>
      <c r="B42" s="5">
        <v>350</v>
      </c>
      <c r="C42" s="2">
        <v>352</v>
      </c>
      <c r="D42" s="12">
        <v>352</v>
      </c>
      <c r="E42" s="12">
        <v>354</v>
      </c>
      <c r="F42" s="12">
        <v>351</v>
      </c>
      <c r="G42" s="13">
        <v>354</v>
      </c>
      <c r="H42" s="5">
        <v>349</v>
      </c>
      <c r="I42" s="5">
        <v>349</v>
      </c>
      <c r="J42" s="5">
        <v>349</v>
      </c>
      <c r="K42" s="5">
        <v>347</v>
      </c>
      <c r="L42" s="5">
        <v>351</v>
      </c>
    </row>
    <row r="43" spans="1:12">
      <c r="A43" s="1" t="s">
        <v>1</v>
      </c>
      <c r="B43" s="5">
        <v>350</v>
      </c>
      <c r="C43" s="2">
        <v>350</v>
      </c>
      <c r="D43" s="12">
        <v>349</v>
      </c>
      <c r="E43" s="12">
        <v>353</v>
      </c>
      <c r="F43" s="12">
        <v>349</v>
      </c>
      <c r="G43" s="13">
        <v>354</v>
      </c>
      <c r="H43" s="5">
        <v>349</v>
      </c>
      <c r="I43" s="5">
        <v>348</v>
      </c>
      <c r="J43" s="5">
        <v>348</v>
      </c>
      <c r="K43" s="5">
        <v>347</v>
      </c>
      <c r="L43" s="5">
        <v>350</v>
      </c>
    </row>
    <row r="44" spans="1:12">
      <c r="A44" s="1" t="s">
        <v>1</v>
      </c>
      <c r="B44" s="5">
        <v>350</v>
      </c>
      <c r="C44" s="2">
        <v>352</v>
      </c>
      <c r="D44" s="12">
        <v>352</v>
      </c>
      <c r="E44" s="12">
        <v>355</v>
      </c>
      <c r="F44" s="12">
        <v>351</v>
      </c>
      <c r="G44" s="13">
        <v>355</v>
      </c>
      <c r="H44" s="5">
        <v>349</v>
      </c>
      <c r="I44" s="5">
        <v>349</v>
      </c>
      <c r="J44" s="5">
        <v>347</v>
      </c>
      <c r="K44" s="5">
        <v>350</v>
      </c>
      <c r="L44" s="5">
        <v>349</v>
      </c>
    </row>
    <row r="45" spans="1:12">
      <c r="A45" s="1" t="s">
        <v>1</v>
      </c>
      <c r="B45" s="5">
        <v>350</v>
      </c>
      <c r="C45" s="2">
        <v>349</v>
      </c>
      <c r="D45" s="12">
        <v>351</v>
      </c>
      <c r="E45" s="12">
        <v>354</v>
      </c>
      <c r="F45" s="12">
        <v>350</v>
      </c>
      <c r="G45" s="13">
        <v>355</v>
      </c>
      <c r="H45" s="5">
        <v>348</v>
      </c>
      <c r="I45" s="5">
        <v>348</v>
      </c>
      <c r="J45" s="5">
        <v>347</v>
      </c>
      <c r="K45" s="5">
        <v>347</v>
      </c>
      <c r="L45" s="5">
        <v>349</v>
      </c>
    </row>
    <row r="46" spans="1:12">
      <c r="A46" s="1" t="s">
        <v>1</v>
      </c>
      <c r="B46" s="5">
        <v>350</v>
      </c>
      <c r="C46" s="2">
        <v>350</v>
      </c>
      <c r="D46" s="12">
        <v>350</v>
      </c>
      <c r="E46" s="12">
        <v>354</v>
      </c>
      <c r="F46" s="12">
        <v>349</v>
      </c>
      <c r="G46" s="13">
        <v>355</v>
      </c>
      <c r="H46" s="5">
        <v>349</v>
      </c>
      <c r="I46" s="5">
        <v>349</v>
      </c>
      <c r="J46" s="5">
        <v>349</v>
      </c>
      <c r="K46" s="5">
        <v>346</v>
      </c>
      <c r="L46" s="5">
        <v>350</v>
      </c>
    </row>
    <row r="47" spans="1:12">
      <c r="A47" s="1" t="s">
        <v>1</v>
      </c>
      <c r="B47" s="5">
        <v>350</v>
      </c>
      <c r="C47" s="2">
        <v>348</v>
      </c>
      <c r="D47" s="12">
        <v>348</v>
      </c>
      <c r="E47" s="12">
        <v>352</v>
      </c>
      <c r="F47" s="12">
        <v>347</v>
      </c>
      <c r="G47" s="13">
        <v>351</v>
      </c>
      <c r="H47" s="5">
        <v>339</v>
      </c>
      <c r="I47" s="5">
        <v>340</v>
      </c>
      <c r="J47" s="5">
        <v>341</v>
      </c>
      <c r="K47" s="5">
        <v>338</v>
      </c>
      <c r="L47" s="5">
        <v>342</v>
      </c>
    </row>
    <row r="48" spans="1:12">
      <c r="A48" s="1" t="s">
        <v>1</v>
      </c>
      <c r="B48" s="5">
        <v>350</v>
      </c>
      <c r="C48" s="2">
        <v>350</v>
      </c>
      <c r="D48" s="12">
        <v>351</v>
      </c>
      <c r="E48" s="12">
        <v>353</v>
      </c>
      <c r="F48" s="12">
        <v>349</v>
      </c>
      <c r="G48" s="13">
        <v>355</v>
      </c>
      <c r="H48" s="5">
        <v>350</v>
      </c>
      <c r="I48" s="5">
        <v>350</v>
      </c>
      <c r="J48" s="5">
        <v>348</v>
      </c>
      <c r="K48" s="5">
        <v>347</v>
      </c>
      <c r="L48" s="5">
        <v>351</v>
      </c>
    </row>
    <row r="49" spans="1:12">
      <c r="A49" s="1" t="s">
        <v>1</v>
      </c>
      <c r="B49" s="5">
        <v>350</v>
      </c>
      <c r="C49" s="2">
        <v>349</v>
      </c>
      <c r="D49" s="12">
        <v>349</v>
      </c>
      <c r="E49" s="12">
        <v>352</v>
      </c>
      <c r="F49" s="12">
        <v>348</v>
      </c>
      <c r="G49" s="13">
        <v>354</v>
      </c>
      <c r="H49" s="5">
        <v>349</v>
      </c>
      <c r="I49" s="5">
        <v>350</v>
      </c>
      <c r="J49" s="5">
        <v>349</v>
      </c>
      <c r="K49" s="5">
        <v>349</v>
      </c>
      <c r="L49" s="5">
        <v>351</v>
      </c>
    </row>
    <row r="50" spans="1:12">
      <c r="A50" s="1" t="s">
        <v>1</v>
      </c>
      <c r="B50" s="5">
        <v>350</v>
      </c>
      <c r="C50" s="2">
        <v>351</v>
      </c>
      <c r="D50" s="12">
        <v>351</v>
      </c>
      <c r="E50" s="12">
        <v>353</v>
      </c>
      <c r="F50" s="12">
        <v>351</v>
      </c>
      <c r="G50" s="13">
        <v>354</v>
      </c>
      <c r="H50" s="5">
        <v>343</v>
      </c>
      <c r="I50" s="5">
        <v>343</v>
      </c>
      <c r="J50" s="5">
        <v>343</v>
      </c>
      <c r="K50" s="5">
        <v>342</v>
      </c>
      <c r="L50" s="5">
        <v>345</v>
      </c>
    </row>
    <row r="51" spans="1:12">
      <c r="A51" s="1" t="s">
        <v>1</v>
      </c>
      <c r="B51" s="5">
        <v>350</v>
      </c>
      <c r="C51" s="2">
        <v>352</v>
      </c>
      <c r="D51" s="12">
        <v>353</v>
      </c>
      <c r="E51" s="12">
        <v>355</v>
      </c>
      <c r="F51" s="12">
        <v>352</v>
      </c>
      <c r="G51" s="13">
        <v>355</v>
      </c>
      <c r="H51" s="5">
        <v>342</v>
      </c>
      <c r="I51" s="5">
        <v>344</v>
      </c>
      <c r="J51" s="5">
        <v>345</v>
      </c>
      <c r="K51" s="5">
        <v>342</v>
      </c>
      <c r="L51" s="5">
        <v>345</v>
      </c>
    </row>
    <row r="52" spans="1:12">
      <c r="A52" s="1" t="s">
        <v>1</v>
      </c>
      <c r="B52" s="5">
        <v>350</v>
      </c>
      <c r="C52" s="2">
        <v>351</v>
      </c>
      <c r="D52" s="12">
        <v>352</v>
      </c>
      <c r="E52" s="12">
        <v>355</v>
      </c>
      <c r="F52" s="12">
        <v>350</v>
      </c>
      <c r="G52" s="13">
        <v>357</v>
      </c>
      <c r="H52" s="5">
        <v>350</v>
      </c>
      <c r="I52" s="5">
        <v>350</v>
      </c>
      <c r="J52" s="5">
        <v>349</v>
      </c>
      <c r="K52" s="5">
        <v>347</v>
      </c>
      <c r="L52" s="5">
        <v>350</v>
      </c>
    </row>
    <row r="53" spans="1:12">
      <c r="A53" s="1" t="s">
        <v>1</v>
      </c>
      <c r="B53" s="5">
        <v>350</v>
      </c>
      <c r="C53" s="2">
        <v>350</v>
      </c>
      <c r="D53" s="12">
        <v>350</v>
      </c>
      <c r="E53" s="12">
        <v>353</v>
      </c>
      <c r="F53" s="12">
        <v>350</v>
      </c>
      <c r="G53" s="13">
        <v>357</v>
      </c>
      <c r="H53" s="5">
        <v>350</v>
      </c>
      <c r="I53" s="5">
        <v>350</v>
      </c>
      <c r="J53" s="5">
        <v>349</v>
      </c>
      <c r="K53" s="5">
        <v>348</v>
      </c>
      <c r="L53" s="5">
        <v>350</v>
      </c>
    </row>
    <row r="54" spans="1:12">
      <c r="A54" s="1" t="s">
        <v>1</v>
      </c>
      <c r="B54" s="5">
        <v>350</v>
      </c>
      <c r="C54" s="2">
        <v>353</v>
      </c>
      <c r="D54" s="12">
        <v>352</v>
      </c>
      <c r="E54" s="12">
        <v>357</v>
      </c>
      <c r="F54" s="12">
        <v>352</v>
      </c>
      <c r="G54" s="13">
        <v>358</v>
      </c>
      <c r="H54" s="5">
        <v>355</v>
      </c>
      <c r="I54" s="5">
        <v>354</v>
      </c>
      <c r="J54" s="5">
        <v>355</v>
      </c>
      <c r="K54" s="5">
        <v>353</v>
      </c>
      <c r="L54" s="5">
        <v>356</v>
      </c>
    </row>
    <row r="55" spans="1:12">
      <c r="A55" s="1" t="s">
        <v>1</v>
      </c>
      <c r="B55" s="5">
        <v>350</v>
      </c>
      <c r="C55" s="2">
        <v>350</v>
      </c>
      <c r="D55" s="12">
        <v>351</v>
      </c>
      <c r="E55" s="12">
        <v>353</v>
      </c>
      <c r="F55" s="12">
        <v>349</v>
      </c>
      <c r="G55" s="13">
        <v>353</v>
      </c>
      <c r="H55" s="5">
        <v>349</v>
      </c>
      <c r="I55" s="5">
        <v>349</v>
      </c>
      <c r="J55" s="5">
        <v>350</v>
      </c>
      <c r="K55" s="5">
        <v>347</v>
      </c>
      <c r="L55" s="5">
        <v>350</v>
      </c>
    </row>
    <row r="56" spans="1:12">
      <c r="A56" s="1" t="s">
        <v>1</v>
      </c>
      <c r="B56" s="5">
        <v>350</v>
      </c>
      <c r="C56" s="2">
        <v>350</v>
      </c>
      <c r="D56" s="12">
        <v>350</v>
      </c>
      <c r="E56" s="12">
        <v>354</v>
      </c>
      <c r="F56" s="12">
        <v>350</v>
      </c>
      <c r="G56" s="13">
        <v>355</v>
      </c>
      <c r="H56" s="5">
        <v>351</v>
      </c>
      <c r="I56" s="5">
        <v>351</v>
      </c>
      <c r="J56" s="5">
        <v>350</v>
      </c>
      <c r="K56" s="5">
        <v>348</v>
      </c>
      <c r="L56" s="5">
        <v>352</v>
      </c>
    </row>
    <row r="57" spans="1:12">
      <c r="A57" s="1" t="s">
        <v>1</v>
      </c>
      <c r="B57" s="5">
        <v>350</v>
      </c>
      <c r="C57" s="2">
        <v>348</v>
      </c>
      <c r="D57" s="12">
        <v>348</v>
      </c>
      <c r="E57" s="12">
        <v>355</v>
      </c>
      <c r="F57" s="12">
        <v>348</v>
      </c>
      <c r="G57" s="13">
        <v>353</v>
      </c>
      <c r="H57" s="5">
        <v>350</v>
      </c>
      <c r="I57" s="5">
        <v>350</v>
      </c>
      <c r="J57" s="5">
        <v>350</v>
      </c>
      <c r="K57" s="5">
        <v>348</v>
      </c>
      <c r="L57" s="5">
        <v>351</v>
      </c>
    </row>
    <row r="58" spans="1:12">
      <c r="A58" s="1" t="s">
        <v>1</v>
      </c>
      <c r="B58" s="5">
        <v>350</v>
      </c>
      <c r="C58" s="2">
        <v>348</v>
      </c>
      <c r="D58" s="12">
        <v>348</v>
      </c>
      <c r="E58" s="12">
        <v>345</v>
      </c>
      <c r="F58" s="12">
        <v>348</v>
      </c>
      <c r="G58" s="13">
        <v>349</v>
      </c>
      <c r="H58" s="5">
        <v>345</v>
      </c>
      <c r="I58" s="5">
        <v>346</v>
      </c>
      <c r="J58" s="5">
        <v>355</v>
      </c>
      <c r="K58" s="5">
        <v>345</v>
      </c>
      <c r="L58" s="5">
        <v>356</v>
      </c>
    </row>
    <row r="59" spans="1:12">
      <c r="A59" s="1" t="s">
        <v>1</v>
      </c>
      <c r="B59" s="5">
        <v>350</v>
      </c>
      <c r="C59" s="2">
        <v>348</v>
      </c>
      <c r="D59" s="12">
        <v>348</v>
      </c>
      <c r="E59" s="12">
        <v>346</v>
      </c>
      <c r="F59" s="12">
        <v>347</v>
      </c>
      <c r="G59" s="13">
        <v>349</v>
      </c>
      <c r="H59" s="5">
        <v>345</v>
      </c>
      <c r="I59" s="5">
        <v>346</v>
      </c>
      <c r="J59" s="5">
        <v>354</v>
      </c>
      <c r="K59" s="5">
        <v>346</v>
      </c>
      <c r="L59" s="5">
        <v>355</v>
      </c>
    </row>
    <row r="60" spans="1:12">
      <c r="A60" s="1" t="s">
        <v>1</v>
      </c>
      <c r="B60" s="5">
        <v>350</v>
      </c>
      <c r="C60" s="2">
        <v>346</v>
      </c>
      <c r="D60" s="12">
        <v>346</v>
      </c>
      <c r="E60" s="12">
        <v>349</v>
      </c>
      <c r="F60" s="12">
        <v>344</v>
      </c>
      <c r="G60" s="13">
        <v>351</v>
      </c>
      <c r="H60" s="5">
        <v>348</v>
      </c>
      <c r="I60" s="5">
        <v>345</v>
      </c>
      <c r="J60" s="5">
        <v>348</v>
      </c>
      <c r="K60" s="5">
        <v>346</v>
      </c>
      <c r="L60" s="5">
        <v>348</v>
      </c>
    </row>
    <row r="61" spans="1:12">
      <c r="A61" s="1" t="s">
        <v>1</v>
      </c>
      <c r="B61" s="5">
        <v>350</v>
      </c>
      <c r="C61" s="2">
        <v>346</v>
      </c>
      <c r="D61" s="12">
        <v>346</v>
      </c>
      <c r="E61" s="12">
        <v>349</v>
      </c>
      <c r="F61" s="12">
        <v>345</v>
      </c>
      <c r="G61" s="13">
        <v>351</v>
      </c>
      <c r="H61" s="5">
        <v>348</v>
      </c>
      <c r="I61" s="5">
        <v>348</v>
      </c>
      <c r="J61" s="5">
        <v>348</v>
      </c>
      <c r="K61" s="5">
        <v>346</v>
      </c>
      <c r="L61" s="5">
        <v>349</v>
      </c>
    </row>
    <row r="62" spans="1:12">
      <c r="A62" s="1" t="s">
        <v>1</v>
      </c>
      <c r="B62" s="5">
        <v>350</v>
      </c>
      <c r="C62" s="2">
        <v>351</v>
      </c>
      <c r="D62" s="12">
        <v>350</v>
      </c>
      <c r="E62" s="12">
        <v>348</v>
      </c>
      <c r="F62" s="12">
        <v>349</v>
      </c>
      <c r="G62" s="13">
        <v>350</v>
      </c>
      <c r="H62" s="5">
        <v>352</v>
      </c>
      <c r="I62" s="5">
        <v>348</v>
      </c>
      <c r="J62" s="5">
        <v>349</v>
      </c>
      <c r="K62" s="5">
        <v>350</v>
      </c>
      <c r="L62" s="5">
        <v>353</v>
      </c>
    </row>
    <row r="63" spans="1:12">
      <c r="A63" s="1" t="s">
        <v>1</v>
      </c>
      <c r="B63" s="5">
        <v>350</v>
      </c>
      <c r="C63" s="2">
        <v>347</v>
      </c>
      <c r="D63" s="12">
        <v>353</v>
      </c>
      <c r="E63" s="12">
        <v>350</v>
      </c>
      <c r="F63" s="12">
        <v>348</v>
      </c>
      <c r="G63" s="13">
        <v>352</v>
      </c>
      <c r="H63" s="5">
        <v>350</v>
      </c>
      <c r="I63" s="5">
        <v>350</v>
      </c>
      <c r="J63" s="5">
        <v>348</v>
      </c>
      <c r="K63" s="5">
        <v>350</v>
      </c>
      <c r="L63" s="5">
        <v>351</v>
      </c>
    </row>
    <row r="64" spans="1:12">
      <c r="A64" s="1" t="s">
        <v>1</v>
      </c>
      <c r="B64" s="5">
        <v>350</v>
      </c>
      <c r="C64" s="2">
        <v>347</v>
      </c>
      <c r="D64" s="12">
        <v>352</v>
      </c>
      <c r="E64" s="12">
        <v>350</v>
      </c>
      <c r="F64" s="12">
        <v>348</v>
      </c>
      <c r="G64" s="13">
        <v>351</v>
      </c>
      <c r="H64" s="5">
        <v>350</v>
      </c>
      <c r="I64" s="5">
        <v>350</v>
      </c>
      <c r="J64" s="5">
        <v>348</v>
      </c>
      <c r="K64" s="5">
        <v>350</v>
      </c>
      <c r="L64" s="5">
        <v>351</v>
      </c>
    </row>
    <row r="65" spans="1:12">
      <c r="A65" s="1" t="s">
        <v>1</v>
      </c>
      <c r="B65" s="5">
        <v>350</v>
      </c>
      <c r="C65" s="2">
        <v>346</v>
      </c>
      <c r="D65" s="12">
        <v>348</v>
      </c>
      <c r="E65" s="12">
        <v>348</v>
      </c>
      <c r="F65" s="12">
        <v>343</v>
      </c>
      <c r="G65" s="13">
        <v>349</v>
      </c>
      <c r="H65" s="5">
        <v>348</v>
      </c>
      <c r="I65" s="5">
        <v>347</v>
      </c>
      <c r="J65" s="5">
        <v>346</v>
      </c>
      <c r="K65" s="5">
        <v>344</v>
      </c>
      <c r="L65" s="5">
        <v>348</v>
      </c>
    </row>
    <row r="66" spans="1:12">
      <c r="A66" s="1" t="s">
        <v>1</v>
      </c>
      <c r="B66" s="5">
        <v>350</v>
      </c>
      <c r="C66" s="2">
        <v>347</v>
      </c>
      <c r="D66" s="12">
        <v>350</v>
      </c>
      <c r="E66" s="12">
        <v>350</v>
      </c>
      <c r="F66" s="12">
        <v>346</v>
      </c>
      <c r="G66" s="13">
        <v>352</v>
      </c>
      <c r="H66" s="5">
        <v>348</v>
      </c>
      <c r="I66" s="5">
        <v>349</v>
      </c>
      <c r="J66" s="5">
        <v>348</v>
      </c>
      <c r="K66" s="5">
        <v>348</v>
      </c>
      <c r="L66" s="5">
        <v>350</v>
      </c>
    </row>
    <row r="67" spans="1:12">
      <c r="A67" s="1" t="s">
        <v>1</v>
      </c>
      <c r="B67" s="5">
        <v>350</v>
      </c>
      <c r="C67" s="2">
        <v>348</v>
      </c>
      <c r="D67" s="12">
        <v>350</v>
      </c>
      <c r="E67" s="12">
        <v>352</v>
      </c>
      <c r="F67" s="12">
        <v>348</v>
      </c>
      <c r="G67" s="13">
        <v>353</v>
      </c>
      <c r="H67" s="5">
        <v>351</v>
      </c>
      <c r="I67" s="5">
        <v>351</v>
      </c>
      <c r="J67" s="5">
        <v>350</v>
      </c>
      <c r="K67" s="5">
        <v>349</v>
      </c>
      <c r="L67" s="5">
        <v>352</v>
      </c>
    </row>
    <row r="68" spans="1:12">
      <c r="A68" s="1" t="s">
        <v>1</v>
      </c>
      <c r="B68" s="5">
        <v>350</v>
      </c>
      <c r="C68" s="2">
        <v>349</v>
      </c>
      <c r="D68" s="12">
        <v>350</v>
      </c>
      <c r="E68" s="12">
        <v>349</v>
      </c>
      <c r="F68" s="12">
        <v>350</v>
      </c>
      <c r="G68" s="13">
        <v>349</v>
      </c>
      <c r="H68" s="5">
        <v>347</v>
      </c>
      <c r="I68" s="5">
        <v>348</v>
      </c>
      <c r="J68" s="5">
        <v>349</v>
      </c>
      <c r="K68" s="5">
        <v>346</v>
      </c>
      <c r="L68" s="5">
        <v>349</v>
      </c>
    </row>
    <row r="69" spans="1:12">
      <c r="A69" s="1" t="s">
        <v>1</v>
      </c>
      <c r="B69" s="5">
        <v>350</v>
      </c>
      <c r="C69" s="2">
        <v>348</v>
      </c>
      <c r="D69" s="12">
        <v>350</v>
      </c>
      <c r="E69" s="12">
        <v>351</v>
      </c>
      <c r="F69" s="12">
        <v>347</v>
      </c>
      <c r="G69" s="13">
        <v>353</v>
      </c>
      <c r="H69" s="5">
        <v>349</v>
      </c>
      <c r="I69" s="5">
        <v>349</v>
      </c>
      <c r="J69" s="5">
        <v>348</v>
      </c>
      <c r="K69" s="5">
        <v>347</v>
      </c>
      <c r="L69" s="5">
        <v>349</v>
      </c>
    </row>
    <row r="70" spans="1:12">
      <c r="A70" s="1" t="s">
        <v>1</v>
      </c>
      <c r="B70" s="5">
        <v>350</v>
      </c>
      <c r="C70" s="2">
        <v>347</v>
      </c>
      <c r="D70" s="12">
        <v>349</v>
      </c>
      <c r="E70" s="12">
        <v>351</v>
      </c>
      <c r="F70" s="12">
        <v>347</v>
      </c>
      <c r="G70" s="13">
        <v>351</v>
      </c>
      <c r="H70" s="5">
        <v>347</v>
      </c>
      <c r="I70" s="5">
        <v>348</v>
      </c>
      <c r="J70" s="5">
        <v>348</v>
      </c>
      <c r="K70" s="5">
        <v>346</v>
      </c>
      <c r="L70" s="5">
        <v>348</v>
      </c>
    </row>
    <row r="71" spans="1:12">
      <c r="A71" s="1" t="s">
        <v>1</v>
      </c>
      <c r="B71" s="5">
        <v>350</v>
      </c>
      <c r="C71" s="2">
        <v>345</v>
      </c>
      <c r="D71" s="12">
        <v>347</v>
      </c>
      <c r="E71" s="12">
        <v>349</v>
      </c>
      <c r="F71" s="12">
        <v>344</v>
      </c>
      <c r="G71" s="13">
        <v>349</v>
      </c>
      <c r="H71" s="5">
        <v>347</v>
      </c>
      <c r="I71" s="5">
        <v>347</v>
      </c>
      <c r="J71" s="5">
        <v>347</v>
      </c>
      <c r="K71" s="5">
        <v>345</v>
      </c>
      <c r="L71" s="5">
        <v>348</v>
      </c>
    </row>
    <row r="72" spans="1:12">
      <c r="A72" s="1" t="s">
        <v>1</v>
      </c>
      <c r="B72" s="5">
        <v>350</v>
      </c>
      <c r="C72" s="2">
        <v>345</v>
      </c>
      <c r="D72" s="12">
        <v>348</v>
      </c>
      <c r="E72" s="12">
        <v>349</v>
      </c>
      <c r="F72" s="12">
        <v>344</v>
      </c>
      <c r="G72" s="13">
        <v>350</v>
      </c>
      <c r="H72" s="5">
        <v>347</v>
      </c>
      <c r="I72" s="5">
        <v>347</v>
      </c>
      <c r="J72" s="5">
        <v>345</v>
      </c>
      <c r="K72" s="5">
        <v>349</v>
      </c>
      <c r="L72" s="5">
        <v>347</v>
      </c>
    </row>
    <row r="73" spans="1:12">
      <c r="A73" s="1" t="s">
        <v>1</v>
      </c>
      <c r="B73" s="5">
        <v>350</v>
      </c>
      <c r="C73" s="2">
        <v>347</v>
      </c>
      <c r="D73" s="12">
        <v>348</v>
      </c>
      <c r="E73" s="12">
        <v>350</v>
      </c>
      <c r="F73" s="12">
        <v>345</v>
      </c>
      <c r="G73" s="13">
        <v>352</v>
      </c>
      <c r="H73" s="5">
        <v>349</v>
      </c>
      <c r="I73" s="5">
        <v>349</v>
      </c>
      <c r="J73" s="5">
        <v>349</v>
      </c>
      <c r="K73" s="5">
        <v>347</v>
      </c>
      <c r="L73" s="5">
        <v>350</v>
      </c>
    </row>
    <row r="74" spans="1:12">
      <c r="A74" s="1" t="s">
        <v>1</v>
      </c>
      <c r="B74" s="5">
        <v>350</v>
      </c>
      <c r="C74" s="2">
        <v>346</v>
      </c>
      <c r="D74" s="12">
        <v>347</v>
      </c>
      <c r="E74" s="12">
        <v>349</v>
      </c>
      <c r="F74" s="12">
        <v>346</v>
      </c>
      <c r="G74" s="13">
        <v>350</v>
      </c>
      <c r="H74" s="5">
        <v>338</v>
      </c>
      <c r="I74" s="5">
        <v>338</v>
      </c>
      <c r="J74" s="5">
        <v>340</v>
      </c>
      <c r="K74" s="5">
        <v>336</v>
      </c>
      <c r="L74" s="5">
        <v>340</v>
      </c>
    </row>
    <row r="75" spans="1:12">
      <c r="A75" s="1" t="s">
        <v>1</v>
      </c>
      <c r="B75" s="5">
        <v>350</v>
      </c>
      <c r="C75" s="2">
        <v>347</v>
      </c>
      <c r="D75" s="12">
        <v>347</v>
      </c>
      <c r="E75" s="12">
        <v>362</v>
      </c>
      <c r="F75" s="12">
        <v>347</v>
      </c>
      <c r="G75" s="13">
        <v>352</v>
      </c>
      <c r="H75" s="5">
        <v>348</v>
      </c>
      <c r="I75" s="5">
        <v>348</v>
      </c>
      <c r="J75" s="5">
        <v>348</v>
      </c>
      <c r="K75" s="5">
        <v>346</v>
      </c>
      <c r="L75" s="5">
        <v>349</v>
      </c>
    </row>
    <row r="76" spans="1:12">
      <c r="A76" s="1" t="s">
        <v>1</v>
      </c>
      <c r="B76" s="5">
        <v>350</v>
      </c>
      <c r="C76" s="2">
        <v>347</v>
      </c>
      <c r="D76" s="12">
        <v>347</v>
      </c>
      <c r="E76" s="12">
        <v>349</v>
      </c>
      <c r="F76" s="12">
        <v>344</v>
      </c>
      <c r="G76" s="13">
        <v>350</v>
      </c>
      <c r="H76" s="5">
        <v>348</v>
      </c>
      <c r="I76" s="5">
        <v>348</v>
      </c>
      <c r="J76" s="5">
        <v>348</v>
      </c>
      <c r="K76" s="5">
        <v>346</v>
      </c>
      <c r="L76" s="5">
        <v>348</v>
      </c>
    </row>
    <row r="77" spans="1:12">
      <c r="A77" s="1" t="s">
        <v>1</v>
      </c>
      <c r="B77" s="5">
        <v>350</v>
      </c>
      <c r="C77" s="2">
        <v>344</v>
      </c>
      <c r="D77" s="12">
        <v>345</v>
      </c>
      <c r="E77" s="12">
        <v>347</v>
      </c>
      <c r="F77" s="12">
        <v>343</v>
      </c>
      <c r="G77" s="13">
        <v>349</v>
      </c>
      <c r="H77" s="5">
        <v>346</v>
      </c>
      <c r="I77" s="5">
        <v>346</v>
      </c>
      <c r="J77" s="5">
        <v>347</v>
      </c>
      <c r="K77" s="5">
        <v>344</v>
      </c>
      <c r="L77" s="5">
        <v>347</v>
      </c>
    </row>
    <row r="78" spans="1:12">
      <c r="A78" s="1" t="s">
        <v>1</v>
      </c>
      <c r="B78" s="5">
        <v>350</v>
      </c>
      <c r="C78" s="2">
        <v>349</v>
      </c>
      <c r="D78" s="12">
        <v>350</v>
      </c>
      <c r="E78" s="12">
        <v>352</v>
      </c>
      <c r="F78" s="12">
        <v>348</v>
      </c>
      <c r="G78" s="13">
        <v>353</v>
      </c>
      <c r="H78" s="5">
        <v>348</v>
      </c>
      <c r="I78" s="5">
        <v>348</v>
      </c>
      <c r="J78" s="5">
        <v>347</v>
      </c>
      <c r="K78" s="5">
        <v>346</v>
      </c>
      <c r="L78" s="5">
        <v>349</v>
      </c>
    </row>
    <row r="79" spans="1:12">
      <c r="A79" s="1" t="s">
        <v>1</v>
      </c>
      <c r="B79" s="5">
        <v>350</v>
      </c>
      <c r="C79" s="2">
        <v>344</v>
      </c>
      <c r="D79" s="12">
        <v>345</v>
      </c>
      <c r="E79" s="12">
        <v>347</v>
      </c>
      <c r="F79" s="12">
        <v>343</v>
      </c>
      <c r="G79" s="13">
        <v>350</v>
      </c>
      <c r="H79" s="5">
        <v>346</v>
      </c>
      <c r="I79" s="5">
        <v>347</v>
      </c>
      <c r="J79" s="5">
        <v>347</v>
      </c>
      <c r="K79" s="5">
        <v>345</v>
      </c>
      <c r="L79" s="5">
        <v>348</v>
      </c>
    </row>
    <row r="80" spans="1:12">
      <c r="A80" s="1" t="s">
        <v>1</v>
      </c>
      <c r="B80" s="5">
        <v>350</v>
      </c>
      <c r="C80" s="2">
        <v>346</v>
      </c>
      <c r="D80" s="12">
        <v>347</v>
      </c>
      <c r="E80" s="12">
        <v>349</v>
      </c>
      <c r="F80" s="12">
        <v>345</v>
      </c>
      <c r="G80" s="13">
        <v>350</v>
      </c>
      <c r="H80" s="5">
        <v>350</v>
      </c>
      <c r="I80" s="5">
        <v>349</v>
      </c>
      <c r="J80" s="5">
        <v>349</v>
      </c>
      <c r="K80" s="5">
        <v>347</v>
      </c>
      <c r="L80" s="5">
        <v>350</v>
      </c>
    </row>
    <row r="81" spans="1:12">
      <c r="A81" s="1" t="s">
        <v>1</v>
      </c>
      <c r="B81" s="5">
        <v>350</v>
      </c>
      <c r="C81" s="2">
        <v>346</v>
      </c>
      <c r="D81" s="12">
        <v>347</v>
      </c>
      <c r="E81" s="12">
        <v>350</v>
      </c>
      <c r="F81" s="12">
        <v>346</v>
      </c>
      <c r="G81" s="13">
        <v>351</v>
      </c>
      <c r="H81" s="5">
        <v>350</v>
      </c>
      <c r="I81" s="5">
        <v>350</v>
      </c>
      <c r="J81" s="5">
        <v>350</v>
      </c>
      <c r="K81" s="5">
        <v>348</v>
      </c>
      <c r="L81" s="5">
        <v>351</v>
      </c>
    </row>
    <row r="82" spans="1:12">
      <c r="A82" s="1" t="s">
        <v>1</v>
      </c>
      <c r="B82" s="5">
        <v>350</v>
      </c>
      <c r="C82" s="2">
        <v>347</v>
      </c>
      <c r="D82" s="12">
        <v>347</v>
      </c>
      <c r="E82" s="12">
        <v>350</v>
      </c>
      <c r="F82" s="12">
        <v>345</v>
      </c>
      <c r="G82" s="13">
        <v>352</v>
      </c>
      <c r="H82" s="5">
        <v>350</v>
      </c>
      <c r="I82" s="5">
        <v>350</v>
      </c>
      <c r="J82" s="5">
        <v>349</v>
      </c>
      <c r="K82" s="5">
        <v>348</v>
      </c>
      <c r="L82" s="5">
        <v>351</v>
      </c>
    </row>
    <row r="83" spans="1:12">
      <c r="A83" s="1" t="s">
        <v>1</v>
      </c>
      <c r="B83" s="5">
        <v>350</v>
      </c>
      <c r="C83" s="2">
        <v>345</v>
      </c>
      <c r="D83" s="12">
        <v>346</v>
      </c>
      <c r="E83" s="12">
        <v>347</v>
      </c>
      <c r="F83" s="12">
        <v>344</v>
      </c>
      <c r="G83" s="13">
        <v>349</v>
      </c>
      <c r="H83" s="5">
        <v>348</v>
      </c>
      <c r="I83" s="5">
        <v>348</v>
      </c>
      <c r="J83" s="5">
        <v>348</v>
      </c>
      <c r="K83" s="5">
        <v>346</v>
      </c>
      <c r="L83" s="5">
        <v>350</v>
      </c>
    </row>
    <row r="84" spans="1:12">
      <c r="A84" s="1" t="s">
        <v>1</v>
      </c>
      <c r="B84" s="5">
        <v>350</v>
      </c>
      <c r="C84" s="2">
        <v>346</v>
      </c>
      <c r="D84" s="12">
        <v>346</v>
      </c>
      <c r="E84" s="12">
        <v>349</v>
      </c>
      <c r="F84" s="12">
        <v>344</v>
      </c>
      <c r="G84" s="13">
        <v>350</v>
      </c>
      <c r="H84" s="5">
        <v>350</v>
      </c>
      <c r="I84" s="5">
        <v>349</v>
      </c>
      <c r="J84" s="5">
        <v>349</v>
      </c>
      <c r="K84" s="5">
        <v>347</v>
      </c>
      <c r="L84" s="5">
        <v>350</v>
      </c>
    </row>
    <row r="85" spans="1:12">
      <c r="A85" s="1" t="s">
        <v>1</v>
      </c>
      <c r="B85" s="5">
        <v>350</v>
      </c>
      <c r="C85" s="2">
        <v>348</v>
      </c>
      <c r="D85" s="12">
        <v>347</v>
      </c>
      <c r="E85" s="12">
        <v>353</v>
      </c>
      <c r="F85" s="12">
        <v>348</v>
      </c>
      <c r="G85" s="13">
        <v>352</v>
      </c>
      <c r="H85" s="5">
        <v>345</v>
      </c>
      <c r="I85" s="5">
        <v>347</v>
      </c>
      <c r="J85" s="5">
        <v>346</v>
      </c>
      <c r="K85" s="5">
        <v>348</v>
      </c>
      <c r="L85" s="5">
        <v>347</v>
      </c>
    </row>
    <row r="86" spans="1:12">
      <c r="A86" s="1" t="s">
        <v>1</v>
      </c>
      <c r="B86" s="5">
        <v>350</v>
      </c>
      <c r="C86" s="2">
        <v>345</v>
      </c>
      <c r="D86" s="12">
        <v>346</v>
      </c>
      <c r="E86" s="12">
        <v>348</v>
      </c>
      <c r="F86" s="12">
        <v>344</v>
      </c>
      <c r="G86" s="13">
        <v>349</v>
      </c>
      <c r="H86" s="5">
        <v>351</v>
      </c>
      <c r="I86" s="5">
        <v>351</v>
      </c>
      <c r="J86" s="5">
        <v>350</v>
      </c>
      <c r="K86" s="5">
        <v>348</v>
      </c>
      <c r="L86" s="5">
        <v>352</v>
      </c>
    </row>
    <row r="87" spans="1:12">
      <c r="A87" s="1" t="s">
        <v>1</v>
      </c>
      <c r="B87" s="5">
        <v>350</v>
      </c>
      <c r="C87" s="2">
        <v>347</v>
      </c>
      <c r="D87" s="12">
        <v>346</v>
      </c>
      <c r="E87" s="12">
        <v>350</v>
      </c>
      <c r="F87" s="12">
        <v>344</v>
      </c>
      <c r="G87" s="13">
        <v>352</v>
      </c>
      <c r="H87" s="5">
        <v>349</v>
      </c>
      <c r="I87" s="5">
        <v>348</v>
      </c>
      <c r="J87" s="5">
        <v>349</v>
      </c>
      <c r="K87" s="5">
        <v>346</v>
      </c>
      <c r="L87" s="5">
        <v>351</v>
      </c>
    </row>
  </sheetData>
  <mergeCells count="3">
    <mergeCell ref="A1:A2"/>
    <mergeCell ref="C1:G1"/>
    <mergeCell ref="H1:L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9F21-C408-4114-B397-C25A3F96210E}">
  <dimension ref="A1:H425"/>
  <sheetViews>
    <sheetView workbookViewId="0">
      <selection activeCell="E5" sqref="E5:H13"/>
    </sheetView>
  </sheetViews>
  <sheetFormatPr defaultRowHeight="16.5"/>
  <cols>
    <col min="5" max="6" width="11" customWidth="1"/>
    <col min="7" max="7" width="11.875" customWidth="1"/>
    <col min="8" max="8" width="11.125" customWidth="1"/>
  </cols>
  <sheetData>
    <row r="1" spans="1:8" ht="16.5" customHeight="1">
      <c r="A1">
        <v>349</v>
      </c>
      <c r="B1" s="2">
        <v>352</v>
      </c>
      <c r="C1" s="2">
        <v>355</v>
      </c>
      <c r="D1" s="14"/>
      <c r="E1" s="14"/>
      <c r="F1" s="14" t="s">
        <v>44</v>
      </c>
    </row>
    <row r="2" spans="1:8">
      <c r="A2">
        <v>347</v>
      </c>
      <c r="B2" s="2">
        <v>354</v>
      </c>
      <c r="C2" s="2">
        <v>353</v>
      </c>
    </row>
    <row r="3" spans="1:8">
      <c r="A3">
        <v>346</v>
      </c>
      <c r="B3" s="2">
        <v>352</v>
      </c>
      <c r="C3" s="2">
        <v>351</v>
      </c>
    </row>
    <row r="4" spans="1:8">
      <c r="A4">
        <v>350</v>
      </c>
      <c r="B4" s="2">
        <v>355</v>
      </c>
      <c r="C4" s="2">
        <v>353</v>
      </c>
    </row>
    <row r="5" spans="1:8">
      <c r="A5">
        <v>347</v>
      </c>
      <c r="B5" s="12">
        <v>351</v>
      </c>
      <c r="C5" s="2">
        <v>350</v>
      </c>
      <c r="F5" t="s">
        <v>45</v>
      </c>
      <c r="G5" t="s">
        <v>46</v>
      </c>
      <c r="H5" t="s">
        <v>47</v>
      </c>
    </row>
    <row r="6" spans="1:8">
      <c r="A6">
        <v>345</v>
      </c>
      <c r="B6" s="2">
        <v>350</v>
      </c>
      <c r="C6" s="2">
        <v>351</v>
      </c>
      <c r="E6" t="s">
        <v>48</v>
      </c>
      <c r="F6">
        <f>MAX(A1:A425)</f>
        <v>362</v>
      </c>
      <c r="G6">
        <f t="shared" ref="G6:H6" si="0">MAX(B1:B425)</f>
        <v>360</v>
      </c>
      <c r="H6">
        <f t="shared" si="0"/>
        <v>374</v>
      </c>
    </row>
    <row r="7" spans="1:8">
      <c r="A7">
        <v>349</v>
      </c>
      <c r="B7" s="2">
        <v>354</v>
      </c>
      <c r="C7" s="2">
        <v>351</v>
      </c>
      <c r="E7" t="s">
        <v>43</v>
      </c>
      <c r="F7">
        <f>F8+1.5*F13</f>
        <v>358</v>
      </c>
      <c r="G7">
        <f t="shared" ref="G7:H7" si="1">G8+1.5*G13</f>
        <v>358.5</v>
      </c>
      <c r="H7">
        <f t="shared" si="1"/>
        <v>369</v>
      </c>
    </row>
    <row r="8" spans="1:8">
      <c r="A8">
        <v>348</v>
      </c>
      <c r="B8" s="2">
        <v>352</v>
      </c>
      <c r="C8" s="2">
        <v>352</v>
      </c>
      <c r="E8" t="s">
        <v>33</v>
      </c>
      <c r="F8">
        <f>_xlfn.QUARTILE.INC(A1:A425,3)</f>
        <v>352</v>
      </c>
      <c r="G8">
        <f t="shared" ref="G8:H8" si="2">_xlfn.QUARTILE.INC(B1:B425,3)</f>
        <v>351</v>
      </c>
      <c r="H8">
        <f t="shared" si="2"/>
        <v>357</v>
      </c>
    </row>
    <row r="9" spans="1:8">
      <c r="A9">
        <v>349</v>
      </c>
      <c r="B9" s="2">
        <v>354</v>
      </c>
      <c r="C9" s="2">
        <v>353</v>
      </c>
      <c r="E9" t="s">
        <v>13</v>
      </c>
      <c r="F9">
        <f>MEDIAN(A1:A425)</f>
        <v>350</v>
      </c>
      <c r="G9">
        <f t="shared" ref="G9:H9" si="3">MEDIAN(B1:B425)</f>
        <v>349</v>
      </c>
      <c r="H9">
        <f t="shared" si="3"/>
        <v>352</v>
      </c>
    </row>
    <row r="10" spans="1:8">
      <c r="A10">
        <v>351</v>
      </c>
      <c r="B10" s="5">
        <v>352</v>
      </c>
      <c r="C10" s="2">
        <v>353</v>
      </c>
      <c r="E10" t="s">
        <v>32</v>
      </c>
      <c r="F10">
        <f>_xlfn.QUARTILE.INC(A1:A425,1)</f>
        <v>348</v>
      </c>
      <c r="G10">
        <f t="shared" ref="G10:H10" si="4">_xlfn.QUARTILE.INC(B1:B425,1)</f>
        <v>346</v>
      </c>
      <c r="H10">
        <f>_xlfn.QUARTILE.INC(C1:C425,1)</f>
        <v>349</v>
      </c>
    </row>
    <row r="11" spans="1:8">
      <c r="A11">
        <v>351</v>
      </c>
      <c r="B11" s="5">
        <v>353</v>
      </c>
      <c r="C11" s="2">
        <v>353</v>
      </c>
      <c r="E11" t="s">
        <v>42</v>
      </c>
      <c r="F11">
        <f>F10-1.5*F13</f>
        <v>342</v>
      </c>
      <c r="G11">
        <f t="shared" ref="G11:H11" si="5">G10-1.5*G13</f>
        <v>338.5</v>
      </c>
      <c r="H11">
        <f t="shared" si="5"/>
        <v>337</v>
      </c>
    </row>
    <row r="12" spans="1:8">
      <c r="A12">
        <v>347</v>
      </c>
      <c r="B12" s="5">
        <v>351</v>
      </c>
      <c r="C12" s="2">
        <v>349</v>
      </c>
      <c r="E12" t="s">
        <v>49</v>
      </c>
      <c r="F12">
        <f>MIN(A1:A425)</f>
        <v>342</v>
      </c>
      <c r="G12">
        <f t="shared" ref="G12:H12" si="6">MIN(B1:B425)</f>
        <v>336</v>
      </c>
      <c r="H12">
        <f t="shared" si="6"/>
        <v>252</v>
      </c>
    </row>
    <row r="13" spans="1:8">
      <c r="A13">
        <v>347</v>
      </c>
      <c r="B13" s="5">
        <v>352</v>
      </c>
      <c r="C13" s="2">
        <v>350</v>
      </c>
      <c r="E13" t="s">
        <v>50</v>
      </c>
      <c r="F13">
        <f>F8-F10</f>
        <v>4</v>
      </c>
      <c r="G13">
        <f t="shared" ref="G13:H13" si="7">G8-G10</f>
        <v>5</v>
      </c>
      <c r="H13">
        <f t="shared" si="7"/>
        <v>8</v>
      </c>
    </row>
    <row r="14" spans="1:8">
      <c r="A14">
        <v>347</v>
      </c>
      <c r="B14" s="5">
        <v>352</v>
      </c>
      <c r="C14" s="2">
        <v>349</v>
      </c>
    </row>
    <row r="15" spans="1:8">
      <c r="A15">
        <v>348</v>
      </c>
      <c r="B15" s="5">
        <v>352</v>
      </c>
      <c r="C15" s="2">
        <v>351</v>
      </c>
    </row>
    <row r="16" spans="1:8">
      <c r="A16">
        <v>347</v>
      </c>
      <c r="B16" s="5">
        <v>351</v>
      </c>
      <c r="C16" s="2">
        <v>349</v>
      </c>
    </row>
    <row r="17" spans="1:3">
      <c r="A17">
        <v>348</v>
      </c>
      <c r="B17" s="5">
        <v>352</v>
      </c>
      <c r="C17" s="2">
        <v>369</v>
      </c>
    </row>
    <row r="18" spans="1:3">
      <c r="A18">
        <v>356</v>
      </c>
      <c r="B18" s="5">
        <v>338</v>
      </c>
      <c r="C18" s="2">
        <v>356</v>
      </c>
    </row>
    <row r="19" spans="1:3">
      <c r="A19">
        <v>352</v>
      </c>
      <c r="B19" s="5">
        <v>346</v>
      </c>
      <c r="C19" s="2">
        <v>355</v>
      </c>
    </row>
    <row r="20" spans="1:3">
      <c r="A20">
        <v>348</v>
      </c>
      <c r="B20" s="5">
        <v>344</v>
      </c>
      <c r="C20" s="2">
        <v>353</v>
      </c>
    </row>
    <row r="21" spans="1:3">
      <c r="A21">
        <v>351</v>
      </c>
      <c r="B21" s="5">
        <v>345</v>
      </c>
      <c r="C21" s="2">
        <v>354</v>
      </c>
    </row>
    <row r="22" spans="1:3">
      <c r="A22">
        <v>351</v>
      </c>
      <c r="B22" s="5">
        <v>346</v>
      </c>
      <c r="C22" s="2">
        <v>354</v>
      </c>
    </row>
    <row r="23" spans="1:3">
      <c r="A23">
        <v>350</v>
      </c>
      <c r="B23" s="5">
        <v>348</v>
      </c>
      <c r="C23" s="2">
        <v>358</v>
      </c>
    </row>
    <row r="24" spans="1:3">
      <c r="A24">
        <v>350</v>
      </c>
      <c r="B24" s="5">
        <v>348</v>
      </c>
      <c r="C24" s="2">
        <v>358</v>
      </c>
    </row>
    <row r="25" spans="1:3">
      <c r="A25">
        <v>352</v>
      </c>
      <c r="B25" s="5">
        <v>348</v>
      </c>
      <c r="C25" s="2">
        <v>356</v>
      </c>
    </row>
    <row r="26" spans="1:3">
      <c r="A26">
        <v>350</v>
      </c>
      <c r="B26" s="5">
        <v>344</v>
      </c>
      <c r="C26" s="2">
        <v>333</v>
      </c>
    </row>
    <row r="27" spans="1:3">
      <c r="A27">
        <v>347</v>
      </c>
      <c r="B27" s="5">
        <v>337</v>
      </c>
      <c r="C27" s="2">
        <v>351</v>
      </c>
    </row>
    <row r="28" spans="1:3">
      <c r="A28">
        <v>349</v>
      </c>
      <c r="B28" s="5">
        <v>344</v>
      </c>
      <c r="C28" s="2">
        <v>350</v>
      </c>
    </row>
    <row r="29" spans="1:3">
      <c r="A29">
        <v>349</v>
      </c>
      <c r="B29" s="5">
        <v>345</v>
      </c>
      <c r="C29" s="2">
        <v>352</v>
      </c>
    </row>
    <row r="30" spans="1:3">
      <c r="A30">
        <v>349</v>
      </c>
      <c r="B30" s="5">
        <v>344</v>
      </c>
      <c r="C30" s="2">
        <v>351</v>
      </c>
    </row>
    <row r="31" spans="1:3">
      <c r="A31">
        <v>348</v>
      </c>
      <c r="B31" s="5">
        <v>345</v>
      </c>
      <c r="C31" s="2">
        <v>352</v>
      </c>
    </row>
    <row r="32" spans="1:3">
      <c r="A32">
        <v>352</v>
      </c>
      <c r="B32" s="5">
        <v>349</v>
      </c>
      <c r="C32" s="2">
        <v>349</v>
      </c>
    </row>
    <row r="33" spans="1:3">
      <c r="A33">
        <v>351</v>
      </c>
      <c r="B33" s="5">
        <v>349</v>
      </c>
      <c r="C33" s="2">
        <v>349</v>
      </c>
    </row>
    <row r="34" spans="1:3">
      <c r="A34">
        <v>347</v>
      </c>
      <c r="B34" s="5">
        <v>348</v>
      </c>
      <c r="C34" s="2">
        <v>347</v>
      </c>
    </row>
    <row r="35" spans="1:3">
      <c r="A35">
        <v>347</v>
      </c>
      <c r="B35" s="5">
        <v>348</v>
      </c>
      <c r="C35" s="2">
        <v>347</v>
      </c>
    </row>
    <row r="36" spans="1:3">
      <c r="A36">
        <v>349</v>
      </c>
      <c r="B36" s="5">
        <v>354</v>
      </c>
      <c r="C36" s="2">
        <v>352</v>
      </c>
    </row>
    <row r="37" spans="1:3">
      <c r="A37">
        <v>344</v>
      </c>
      <c r="B37" s="5">
        <v>346</v>
      </c>
      <c r="C37" s="2">
        <v>347</v>
      </c>
    </row>
    <row r="38" spans="1:3">
      <c r="A38">
        <v>353</v>
      </c>
      <c r="B38" s="5">
        <v>350</v>
      </c>
      <c r="C38" s="2">
        <v>354</v>
      </c>
    </row>
    <row r="39" spans="1:3">
      <c r="A39">
        <v>351</v>
      </c>
      <c r="B39" s="5">
        <v>342</v>
      </c>
      <c r="C39" s="2">
        <v>352</v>
      </c>
    </row>
    <row r="40" spans="1:3">
      <c r="A40">
        <v>352</v>
      </c>
      <c r="B40" s="5">
        <v>349</v>
      </c>
      <c r="C40" s="2">
        <v>350</v>
      </c>
    </row>
    <row r="41" spans="1:3">
      <c r="A41">
        <v>350</v>
      </c>
      <c r="B41" s="5">
        <v>349</v>
      </c>
      <c r="C41" s="2">
        <v>351</v>
      </c>
    </row>
    <row r="42" spans="1:3">
      <c r="A42">
        <v>352</v>
      </c>
      <c r="B42" s="5">
        <v>349</v>
      </c>
      <c r="C42" s="2">
        <v>331</v>
      </c>
    </row>
    <row r="43" spans="1:3">
      <c r="A43">
        <v>349</v>
      </c>
      <c r="B43" s="5">
        <v>348</v>
      </c>
      <c r="C43" s="2">
        <v>348</v>
      </c>
    </row>
    <row r="44" spans="1:3">
      <c r="A44">
        <v>350</v>
      </c>
      <c r="B44" s="5">
        <v>349</v>
      </c>
      <c r="C44" s="2">
        <v>353</v>
      </c>
    </row>
    <row r="45" spans="1:3">
      <c r="A45">
        <v>348</v>
      </c>
      <c r="B45" s="5">
        <v>339</v>
      </c>
      <c r="C45" s="2">
        <v>351</v>
      </c>
    </row>
    <row r="46" spans="1:3">
      <c r="A46">
        <v>350</v>
      </c>
      <c r="B46" s="5">
        <v>350</v>
      </c>
      <c r="C46" s="2">
        <v>351</v>
      </c>
    </row>
    <row r="47" spans="1:3">
      <c r="A47">
        <v>349</v>
      </c>
      <c r="B47" s="5">
        <v>349</v>
      </c>
      <c r="C47" s="2">
        <v>351</v>
      </c>
    </row>
    <row r="48" spans="1:3">
      <c r="A48">
        <v>351</v>
      </c>
      <c r="B48" s="5">
        <v>343</v>
      </c>
      <c r="C48" s="2">
        <v>355</v>
      </c>
    </row>
    <row r="49" spans="1:3">
      <c r="A49">
        <v>352</v>
      </c>
      <c r="B49" s="5">
        <v>342</v>
      </c>
      <c r="C49" s="2">
        <v>356</v>
      </c>
    </row>
    <row r="50" spans="1:3">
      <c r="A50">
        <v>351</v>
      </c>
      <c r="B50" s="5">
        <v>350</v>
      </c>
      <c r="C50" s="2">
        <v>351</v>
      </c>
    </row>
    <row r="51" spans="1:3">
      <c r="A51">
        <v>350</v>
      </c>
      <c r="B51" s="5">
        <v>350</v>
      </c>
      <c r="C51" s="2">
        <v>352</v>
      </c>
    </row>
    <row r="52" spans="1:3">
      <c r="A52">
        <v>353</v>
      </c>
      <c r="B52" s="5">
        <v>355</v>
      </c>
      <c r="C52" s="2">
        <v>355</v>
      </c>
    </row>
    <row r="53" spans="1:3">
      <c r="A53">
        <v>350</v>
      </c>
      <c r="B53" s="5">
        <v>349</v>
      </c>
      <c r="C53" s="2">
        <v>349</v>
      </c>
    </row>
    <row r="54" spans="1:3">
      <c r="A54">
        <v>350</v>
      </c>
      <c r="B54" s="5">
        <v>351</v>
      </c>
      <c r="C54" s="2">
        <v>350</v>
      </c>
    </row>
    <row r="55" spans="1:3">
      <c r="A55">
        <v>348</v>
      </c>
      <c r="B55" s="5">
        <v>350</v>
      </c>
      <c r="C55" s="2">
        <v>349</v>
      </c>
    </row>
    <row r="56" spans="1:3">
      <c r="A56">
        <v>348</v>
      </c>
      <c r="B56" s="5">
        <v>345</v>
      </c>
      <c r="C56" s="2">
        <v>348</v>
      </c>
    </row>
    <row r="57" spans="1:3">
      <c r="A57">
        <v>348</v>
      </c>
      <c r="B57" s="5">
        <v>345</v>
      </c>
      <c r="C57" s="2">
        <v>348</v>
      </c>
    </row>
    <row r="58" spans="1:3">
      <c r="A58">
        <v>346</v>
      </c>
      <c r="B58" s="5">
        <v>348</v>
      </c>
      <c r="C58" s="2">
        <v>345</v>
      </c>
    </row>
    <row r="59" spans="1:3">
      <c r="A59">
        <v>346</v>
      </c>
      <c r="B59" s="5">
        <v>348</v>
      </c>
      <c r="C59" s="2">
        <v>343</v>
      </c>
    </row>
    <row r="60" spans="1:3">
      <c r="A60">
        <v>351</v>
      </c>
      <c r="B60" s="5">
        <v>352</v>
      </c>
      <c r="C60" s="2">
        <v>348</v>
      </c>
    </row>
    <row r="61" spans="1:3">
      <c r="A61">
        <v>347</v>
      </c>
      <c r="B61" s="5">
        <v>350</v>
      </c>
      <c r="C61" s="2">
        <v>350</v>
      </c>
    </row>
    <row r="62" spans="1:3">
      <c r="A62">
        <v>347</v>
      </c>
      <c r="B62" s="5">
        <v>350</v>
      </c>
      <c r="C62" s="2">
        <v>350</v>
      </c>
    </row>
    <row r="63" spans="1:3">
      <c r="A63">
        <v>346</v>
      </c>
      <c r="B63" s="5">
        <v>348</v>
      </c>
      <c r="C63" s="2">
        <v>348</v>
      </c>
    </row>
    <row r="64" spans="1:3">
      <c r="A64">
        <v>347</v>
      </c>
      <c r="B64" s="5">
        <v>348</v>
      </c>
      <c r="C64" s="2">
        <v>347</v>
      </c>
    </row>
    <row r="65" spans="1:3">
      <c r="A65">
        <v>348</v>
      </c>
      <c r="B65" s="5">
        <v>351</v>
      </c>
      <c r="C65" s="2">
        <v>349</v>
      </c>
    </row>
    <row r="66" spans="1:3">
      <c r="A66">
        <v>349</v>
      </c>
      <c r="B66" s="5">
        <v>347</v>
      </c>
      <c r="C66" s="2">
        <v>347</v>
      </c>
    </row>
    <row r="67" spans="1:3">
      <c r="A67">
        <v>348</v>
      </c>
      <c r="B67" s="5">
        <v>349</v>
      </c>
      <c r="C67" s="2">
        <v>348</v>
      </c>
    </row>
    <row r="68" spans="1:3">
      <c r="A68">
        <v>347</v>
      </c>
      <c r="B68" s="5">
        <v>347</v>
      </c>
      <c r="C68" s="2">
        <v>345</v>
      </c>
    </row>
    <row r="69" spans="1:3">
      <c r="A69">
        <v>345</v>
      </c>
      <c r="B69" s="5">
        <v>347</v>
      </c>
      <c r="C69" s="2">
        <v>345</v>
      </c>
    </row>
    <row r="70" spans="1:3">
      <c r="A70">
        <v>345</v>
      </c>
      <c r="B70" s="5">
        <v>347</v>
      </c>
      <c r="C70" s="2">
        <v>347</v>
      </c>
    </row>
    <row r="71" spans="1:3">
      <c r="A71">
        <v>347</v>
      </c>
      <c r="B71" s="5">
        <v>349</v>
      </c>
      <c r="C71" s="2">
        <v>349</v>
      </c>
    </row>
    <row r="72" spans="1:3">
      <c r="A72">
        <v>346</v>
      </c>
      <c r="B72" s="5">
        <v>338</v>
      </c>
      <c r="C72" s="2">
        <v>342</v>
      </c>
    </row>
    <row r="73" spans="1:3">
      <c r="A73">
        <v>347</v>
      </c>
      <c r="B73" s="5">
        <v>348</v>
      </c>
      <c r="C73" s="2">
        <v>347</v>
      </c>
    </row>
    <row r="74" spans="1:3">
      <c r="A74">
        <v>347</v>
      </c>
      <c r="B74" s="5">
        <v>348</v>
      </c>
      <c r="C74" s="2">
        <v>346</v>
      </c>
    </row>
    <row r="75" spans="1:3">
      <c r="A75">
        <v>344</v>
      </c>
      <c r="B75" s="5">
        <v>346</v>
      </c>
      <c r="C75" s="2">
        <v>344</v>
      </c>
    </row>
    <row r="76" spans="1:3">
      <c r="A76">
        <v>349</v>
      </c>
      <c r="B76" s="5">
        <v>348</v>
      </c>
      <c r="C76" s="2">
        <v>347</v>
      </c>
    </row>
    <row r="77" spans="1:3">
      <c r="A77">
        <v>344</v>
      </c>
      <c r="B77" s="5">
        <v>346</v>
      </c>
      <c r="C77" s="2">
        <v>345</v>
      </c>
    </row>
    <row r="78" spans="1:3">
      <c r="A78">
        <v>346</v>
      </c>
      <c r="B78" s="5">
        <v>350</v>
      </c>
      <c r="C78" s="2">
        <v>347</v>
      </c>
    </row>
    <row r="79" spans="1:3">
      <c r="A79">
        <v>346</v>
      </c>
      <c r="B79" s="5">
        <v>350</v>
      </c>
      <c r="C79" s="2">
        <v>347</v>
      </c>
    </row>
    <row r="80" spans="1:3">
      <c r="A80">
        <v>347</v>
      </c>
      <c r="B80" s="5">
        <v>350</v>
      </c>
      <c r="C80" s="2">
        <v>349</v>
      </c>
    </row>
    <row r="81" spans="1:3">
      <c r="A81">
        <v>345</v>
      </c>
      <c r="B81" s="5">
        <v>348</v>
      </c>
      <c r="C81" s="2">
        <v>343</v>
      </c>
    </row>
    <row r="82" spans="1:3">
      <c r="A82">
        <v>346</v>
      </c>
      <c r="B82" s="5">
        <v>350</v>
      </c>
      <c r="C82" s="2">
        <v>347</v>
      </c>
    </row>
    <row r="83" spans="1:3">
      <c r="A83">
        <v>348</v>
      </c>
      <c r="B83" s="5">
        <v>345</v>
      </c>
      <c r="C83" s="2">
        <v>344</v>
      </c>
    </row>
    <row r="84" spans="1:3">
      <c r="A84">
        <v>345</v>
      </c>
      <c r="B84" s="5">
        <v>351</v>
      </c>
      <c r="C84" s="2">
        <v>351</v>
      </c>
    </row>
    <row r="85" spans="1:3">
      <c r="A85">
        <v>347</v>
      </c>
      <c r="B85" s="5">
        <v>349</v>
      </c>
      <c r="C85" s="2">
        <v>345</v>
      </c>
    </row>
    <row r="86" spans="1:3">
      <c r="A86" s="12">
        <v>349</v>
      </c>
      <c r="B86" s="12">
        <v>352</v>
      </c>
      <c r="C86" s="12">
        <v>351</v>
      </c>
    </row>
    <row r="87" spans="1:3">
      <c r="A87" s="12">
        <v>349</v>
      </c>
      <c r="B87" s="12">
        <v>353</v>
      </c>
      <c r="C87" s="12">
        <v>351</v>
      </c>
    </row>
    <row r="88" spans="1:3">
      <c r="A88" s="12">
        <v>348</v>
      </c>
      <c r="B88" s="12">
        <v>352</v>
      </c>
      <c r="C88" s="12">
        <v>351</v>
      </c>
    </row>
    <row r="89" spans="1:3">
      <c r="A89" s="12">
        <v>352</v>
      </c>
      <c r="B89" s="12">
        <v>356</v>
      </c>
      <c r="C89" s="12">
        <v>357</v>
      </c>
    </row>
    <row r="90" spans="1:3">
      <c r="A90" s="12">
        <v>349</v>
      </c>
      <c r="B90" s="12">
        <v>352</v>
      </c>
      <c r="C90" s="12">
        <v>353</v>
      </c>
    </row>
    <row r="91" spans="1:3">
      <c r="A91" s="12">
        <v>348</v>
      </c>
      <c r="B91" s="12">
        <v>352</v>
      </c>
      <c r="C91" s="12">
        <v>351</v>
      </c>
    </row>
    <row r="92" spans="1:3">
      <c r="A92" s="12">
        <v>350</v>
      </c>
      <c r="B92" s="12">
        <v>354</v>
      </c>
      <c r="C92" s="12">
        <v>352</v>
      </c>
    </row>
    <row r="93" spans="1:3">
      <c r="A93" s="12">
        <v>349</v>
      </c>
      <c r="B93" s="12">
        <v>352</v>
      </c>
      <c r="C93" s="12">
        <v>350</v>
      </c>
    </row>
    <row r="94" spans="1:3">
      <c r="A94" s="12">
        <v>351</v>
      </c>
      <c r="B94" s="12">
        <v>354</v>
      </c>
      <c r="C94" s="12">
        <v>353</v>
      </c>
    </row>
    <row r="95" spans="1:3">
      <c r="A95" s="12">
        <v>353</v>
      </c>
      <c r="B95" s="5">
        <v>353</v>
      </c>
      <c r="C95" s="12">
        <v>353</v>
      </c>
    </row>
    <row r="96" spans="1:3">
      <c r="A96" s="12">
        <v>352</v>
      </c>
      <c r="B96" s="5">
        <v>352</v>
      </c>
      <c r="C96" s="12">
        <v>353</v>
      </c>
    </row>
    <row r="97" spans="1:3">
      <c r="A97" s="12">
        <v>347</v>
      </c>
      <c r="B97" s="5">
        <v>352</v>
      </c>
      <c r="C97" s="12">
        <v>350</v>
      </c>
    </row>
    <row r="98" spans="1:3">
      <c r="A98" s="12">
        <v>349</v>
      </c>
      <c r="B98" s="5">
        <v>352</v>
      </c>
      <c r="C98" s="12">
        <v>351</v>
      </c>
    </row>
    <row r="99" spans="1:3">
      <c r="A99" s="12">
        <v>349</v>
      </c>
      <c r="B99" s="5">
        <v>352</v>
      </c>
      <c r="C99" s="12">
        <v>351</v>
      </c>
    </row>
    <row r="100" spans="1:3">
      <c r="A100" s="12">
        <v>349</v>
      </c>
      <c r="B100" s="5">
        <v>353</v>
      </c>
      <c r="C100" s="12">
        <v>351</v>
      </c>
    </row>
    <row r="101" spans="1:3">
      <c r="A101" s="12">
        <v>349</v>
      </c>
      <c r="B101" s="5">
        <v>351</v>
      </c>
      <c r="C101" s="12">
        <v>350</v>
      </c>
    </row>
    <row r="102" spans="1:3">
      <c r="A102" s="12">
        <v>342</v>
      </c>
      <c r="B102" s="5">
        <v>352</v>
      </c>
      <c r="C102" s="12">
        <v>366</v>
      </c>
    </row>
    <row r="103" spans="1:3">
      <c r="A103" s="12">
        <v>355</v>
      </c>
      <c r="B103" s="5">
        <v>339</v>
      </c>
      <c r="C103" s="12">
        <v>351</v>
      </c>
    </row>
    <row r="104" spans="1:3">
      <c r="A104" s="12">
        <v>350</v>
      </c>
      <c r="B104" s="5">
        <v>344</v>
      </c>
      <c r="C104" s="12">
        <v>354</v>
      </c>
    </row>
    <row r="105" spans="1:3">
      <c r="A105" s="12">
        <v>346</v>
      </c>
      <c r="B105" s="5">
        <v>343</v>
      </c>
      <c r="C105" s="12">
        <v>352</v>
      </c>
    </row>
    <row r="106" spans="1:3">
      <c r="A106" s="12">
        <v>347</v>
      </c>
      <c r="B106" s="5">
        <v>345</v>
      </c>
      <c r="C106" s="12">
        <v>353</v>
      </c>
    </row>
    <row r="107" spans="1:3">
      <c r="A107" s="12">
        <v>349</v>
      </c>
      <c r="B107" s="5">
        <v>346</v>
      </c>
      <c r="C107" s="12">
        <v>354</v>
      </c>
    </row>
    <row r="108" spans="1:3">
      <c r="A108" s="12">
        <v>349</v>
      </c>
      <c r="B108" s="5">
        <v>350</v>
      </c>
      <c r="C108" s="12">
        <v>356</v>
      </c>
    </row>
    <row r="109" spans="1:3">
      <c r="A109" s="12">
        <v>349</v>
      </c>
      <c r="B109" s="5">
        <v>350</v>
      </c>
      <c r="C109" s="12">
        <v>355</v>
      </c>
    </row>
    <row r="110" spans="1:3">
      <c r="A110" s="12">
        <v>351</v>
      </c>
      <c r="B110" s="5">
        <v>348</v>
      </c>
      <c r="C110" s="12">
        <v>353</v>
      </c>
    </row>
    <row r="111" spans="1:3">
      <c r="A111" s="12">
        <v>350</v>
      </c>
      <c r="B111" s="5">
        <v>344</v>
      </c>
      <c r="C111" s="12">
        <v>346</v>
      </c>
    </row>
    <row r="112" spans="1:3">
      <c r="A112" s="12">
        <v>348</v>
      </c>
      <c r="B112" s="5">
        <v>337</v>
      </c>
      <c r="C112" s="12">
        <v>349</v>
      </c>
    </row>
    <row r="113" spans="1:3">
      <c r="A113" s="12">
        <v>350</v>
      </c>
      <c r="B113" s="5">
        <v>344</v>
      </c>
      <c r="C113" s="12">
        <v>349</v>
      </c>
    </row>
    <row r="114" spans="1:3">
      <c r="A114" s="12">
        <v>349</v>
      </c>
      <c r="B114" s="5">
        <v>345</v>
      </c>
      <c r="C114" s="12">
        <v>352</v>
      </c>
    </row>
    <row r="115" spans="1:3">
      <c r="A115" s="12">
        <v>350</v>
      </c>
      <c r="B115" s="5">
        <v>345</v>
      </c>
      <c r="C115" s="12">
        <v>357</v>
      </c>
    </row>
    <row r="116" spans="1:3">
      <c r="A116" s="12">
        <v>350</v>
      </c>
      <c r="B116" s="5">
        <v>345</v>
      </c>
      <c r="C116" s="12">
        <v>352</v>
      </c>
    </row>
    <row r="117" spans="1:3">
      <c r="A117" s="12">
        <v>350</v>
      </c>
      <c r="B117" s="5">
        <v>349</v>
      </c>
      <c r="C117" s="12">
        <v>351</v>
      </c>
    </row>
    <row r="118" spans="1:3">
      <c r="A118" s="12">
        <v>349</v>
      </c>
      <c r="B118" s="5">
        <v>350</v>
      </c>
      <c r="C118" s="12">
        <v>351</v>
      </c>
    </row>
    <row r="119" spans="1:3">
      <c r="A119" s="12">
        <v>350</v>
      </c>
      <c r="B119" s="5">
        <v>348</v>
      </c>
      <c r="C119" s="12">
        <v>348</v>
      </c>
    </row>
    <row r="120" spans="1:3">
      <c r="A120" s="12">
        <v>351</v>
      </c>
      <c r="B120" s="5">
        <v>349</v>
      </c>
      <c r="C120" s="12">
        <v>348</v>
      </c>
    </row>
    <row r="121" spans="1:3">
      <c r="A121" s="12">
        <v>350</v>
      </c>
      <c r="B121" s="5">
        <v>350</v>
      </c>
      <c r="C121" s="12">
        <v>351</v>
      </c>
    </row>
    <row r="122" spans="1:3">
      <c r="A122" s="12">
        <v>344</v>
      </c>
      <c r="B122" s="5">
        <v>344</v>
      </c>
      <c r="C122" s="12">
        <v>343</v>
      </c>
    </row>
    <row r="123" spans="1:3">
      <c r="A123" s="12">
        <v>353</v>
      </c>
      <c r="B123" s="5">
        <v>351</v>
      </c>
      <c r="C123" s="12">
        <v>354</v>
      </c>
    </row>
    <row r="124" spans="1:3">
      <c r="A124" s="12">
        <v>351</v>
      </c>
      <c r="B124" s="5">
        <v>342</v>
      </c>
      <c r="C124" s="12">
        <v>350</v>
      </c>
    </row>
    <row r="125" spans="1:3">
      <c r="A125" s="12">
        <v>352</v>
      </c>
      <c r="B125" s="5">
        <v>349</v>
      </c>
      <c r="C125" s="12">
        <v>350</v>
      </c>
    </row>
    <row r="126" spans="1:3">
      <c r="A126" s="12">
        <v>349</v>
      </c>
      <c r="B126" s="5">
        <v>348</v>
      </c>
      <c r="C126" s="12">
        <v>350</v>
      </c>
    </row>
    <row r="127" spans="1:3">
      <c r="A127" s="12">
        <v>352</v>
      </c>
      <c r="B127" s="5">
        <v>349</v>
      </c>
      <c r="C127" s="12">
        <v>344</v>
      </c>
    </row>
    <row r="128" spans="1:3">
      <c r="A128" s="12">
        <v>351</v>
      </c>
      <c r="B128" s="5">
        <v>348</v>
      </c>
      <c r="C128" s="12">
        <v>349</v>
      </c>
    </row>
    <row r="129" spans="1:3">
      <c r="A129" s="12">
        <v>350</v>
      </c>
      <c r="B129" s="5">
        <v>349</v>
      </c>
      <c r="C129" s="12">
        <v>351</v>
      </c>
    </row>
    <row r="130" spans="1:3">
      <c r="A130" s="12">
        <v>348</v>
      </c>
      <c r="B130" s="5">
        <v>340</v>
      </c>
      <c r="C130" s="12">
        <v>349</v>
      </c>
    </row>
    <row r="131" spans="1:3">
      <c r="A131" s="12">
        <v>351</v>
      </c>
      <c r="B131" s="5">
        <v>350</v>
      </c>
      <c r="C131" s="12">
        <v>352</v>
      </c>
    </row>
    <row r="132" spans="1:3">
      <c r="A132" s="12">
        <v>349</v>
      </c>
      <c r="B132" s="5">
        <v>350</v>
      </c>
      <c r="C132" s="12">
        <v>353</v>
      </c>
    </row>
    <row r="133" spans="1:3">
      <c r="A133" s="12">
        <v>351</v>
      </c>
      <c r="B133" s="5">
        <v>343</v>
      </c>
      <c r="C133" s="12">
        <v>355</v>
      </c>
    </row>
    <row r="134" spans="1:3">
      <c r="A134" s="12">
        <v>353</v>
      </c>
      <c r="B134" s="5">
        <v>344</v>
      </c>
      <c r="C134" s="12">
        <v>355</v>
      </c>
    </row>
    <row r="135" spans="1:3">
      <c r="A135" s="12">
        <v>352</v>
      </c>
      <c r="B135" s="5">
        <v>350</v>
      </c>
      <c r="C135" s="12">
        <v>350</v>
      </c>
    </row>
    <row r="136" spans="1:3">
      <c r="A136" s="12">
        <v>350</v>
      </c>
      <c r="B136" s="5">
        <v>350</v>
      </c>
      <c r="C136" s="12">
        <v>351</v>
      </c>
    </row>
    <row r="137" spans="1:3">
      <c r="A137" s="12">
        <v>352</v>
      </c>
      <c r="B137" s="5">
        <v>354</v>
      </c>
      <c r="C137" s="12">
        <v>352</v>
      </c>
    </row>
    <row r="138" spans="1:3">
      <c r="A138" s="12">
        <v>351</v>
      </c>
      <c r="B138" s="5">
        <v>349</v>
      </c>
      <c r="C138" s="12">
        <v>347</v>
      </c>
    </row>
    <row r="139" spans="1:3">
      <c r="A139" s="12">
        <v>350</v>
      </c>
      <c r="B139" s="5">
        <v>351</v>
      </c>
      <c r="C139" s="12">
        <v>349</v>
      </c>
    </row>
    <row r="140" spans="1:3">
      <c r="A140" s="12">
        <v>348</v>
      </c>
      <c r="B140" s="5">
        <v>350</v>
      </c>
      <c r="C140" s="12">
        <v>348</v>
      </c>
    </row>
    <row r="141" spans="1:3">
      <c r="A141" s="12">
        <v>348</v>
      </c>
      <c r="B141" s="5">
        <v>346</v>
      </c>
      <c r="C141" s="12">
        <v>347</v>
      </c>
    </row>
    <row r="142" spans="1:3">
      <c r="A142" s="12">
        <v>348</v>
      </c>
      <c r="B142" s="5">
        <v>346</v>
      </c>
      <c r="C142" s="12">
        <v>347</v>
      </c>
    </row>
    <row r="143" spans="1:3">
      <c r="A143" s="12">
        <v>346</v>
      </c>
      <c r="B143" s="5">
        <v>345</v>
      </c>
      <c r="C143" s="12">
        <v>346</v>
      </c>
    </row>
    <row r="144" spans="1:3">
      <c r="A144" s="12">
        <v>346</v>
      </c>
      <c r="B144" s="5">
        <v>348</v>
      </c>
      <c r="C144" s="12">
        <v>346</v>
      </c>
    </row>
    <row r="145" spans="1:3">
      <c r="A145" s="12">
        <v>350</v>
      </c>
      <c r="B145" s="5">
        <v>348</v>
      </c>
      <c r="C145" s="12">
        <v>350</v>
      </c>
    </row>
    <row r="146" spans="1:3">
      <c r="A146" s="12">
        <v>353</v>
      </c>
      <c r="B146" s="5">
        <v>350</v>
      </c>
      <c r="C146" s="12">
        <v>351</v>
      </c>
    </row>
    <row r="147" spans="1:3">
      <c r="A147" s="12">
        <v>352</v>
      </c>
      <c r="B147" s="5">
        <v>350</v>
      </c>
      <c r="C147" s="12">
        <v>351</v>
      </c>
    </row>
    <row r="148" spans="1:3">
      <c r="A148" s="12">
        <v>348</v>
      </c>
      <c r="B148" s="5">
        <v>347</v>
      </c>
      <c r="C148" s="12">
        <v>347</v>
      </c>
    </row>
    <row r="149" spans="1:3">
      <c r="A149" s="12">
        <v>350</v>
      </c>
      <c r="B149" s="5">
        <v>349</v>
      </c>
      <c r="C149" s="12">
        <v>349</v>
      </c>
    </row>
    <row r="150" spans="1:3">
      <c r="A150" s="12">
        <v>350</v>
      </c>
      <c r="B150" s="5">
        <v>351</v>
      </c>
      <c r="C150" s="12">
        <v>348</v>
      </c>
    </row>
    <row r="151" spans="1:3">
      <c r="A151" s="12">
        <v>350</v>
      </c>
      <c r="B151" s="5">
        <v>348</v>
      </c>
      <c r="C151" s="12">
        <v>347</v>
      </c>
    </row>
    <row r="152" spans="1:3">
      <c r="A152" s="12">
        <v>350</v>
      </c>
      <c r="B152" s="5">
        <v>349</v>
      </c>
      <c r="C152" s="12">
        <v>347</v>
      </c>
    </row>
    <row r="153" spans="1:3">
      <c r="A153" s="12">
        <v>349</v>
      </c>
      <c r="B153" s="5">
        <v>348</v>
      </c>
      <c r="C153" s="12">
        <v>346</v>
      </c>
    </row>
    <row r="154" spans="1:3">
      <c r="A154" s="12">
        <v>347</v>
      </c>
      <c r="B154" s="5">
        <v>347</v>
      </c>
      <c r="C154" s="12">
        <v>345</v>
      </c>
    </row>
    <row r="155" spans="1:3">
      <c r="A155" s="12">
        <v>348</v>
      </c>
      <c r="B155" s="5">
        <v>347</v>
      </c>
      <c r="C155" s="12">
        <v>345</v>
      </c>
    </row>
    <row r="156" spans="1:3">
      <c r="A156" s="12">
        <v>348</v>
      </c>
      <c r="B156" s="5">
        <v>349</v>
      </c>
      <c r="C156" s="12">
        <v>346</v>
      </c>
    </row>
    <row r="157" spans="1:3">
      <c r="A157" s="12">
        <v>347</v>
      </c>
      <c r="B157" s="5">
        <v>338</v>
      </c>
      <c r="C157" s="12">
        <v>342</v>
      </c>
    </row>
    <row r="158" spans="1:3">
      <c r="A158" s="12">
        <v>347</v>
      </c>
      <c r="B158" s="5">
        <v>348</v>
      </c>
      <c r="C158" s="12">
        <v>345</v>
      </c>
    </row>
    <row r="159" spans="1:3">
      <c r="A159" s="12">
        <v>347</v>
      </c>
      <c r="B159" s="5">
        <v>348</v>
      </c>
      <c r="C159" s="12">
        <v>344</v>
      </c>
    </row>
    <row r="160" spans="1:3">
      <c r="A160" s="12">
        <v>345</v>
      </c>
      <c r="B160" s="5">
        <v>346</v>
      </c>
      <c r="C160" s="12">
        <v>342</v>
      </c>
    </row>
    <row r="161" spans="1:3">
      <c r="A161" s="12">
        <v>350</v>
      </c>
      <c r="B161" s="5">
        <v>348</v>
      </c>
      <c r="C161" s="12">
        <v>347</v>
      </c>
    </row>
    <row r="162" spans="1:3">
      <c r="A162" s="12">
        <v>345</v>
      </c>
      <c r="B162" s="5">
        <v>347</v>
      </c>
      <c r="C162" s="12">
        <v>343</v>
      </c>
    </row>
    <row r="163" spans="1:3">
      <c r="A163" s="12">
        <v>347</v>
      </c>
      <c r="B163" s="5">
        <v>349</v>
      </c>
      <c r="C163" s="12">
        <v>345</v>
      </c>
    </row>
    <row r="164" spans="1:3">
      <c r="A164" s="12">
        <v>347</v>
      </c>
      <c r="B164" s="5">
        <v>350</v>
      </c>
      <c r="C164" s="12">
        <v>346</v>
      </c>
    </row>
    <row r="165" spans="1:3">
      <c r="A165" s="12">
        <v>347</v>
      </c>
      <c r="B165" s="5">
        <v>350</v>
      </c>
      <c r="C165" s="12">
        <v>346</v>
      </c>
    </row>
    <row r="166" spans="1:3">
      <c r="A166" s="12">
        <v>346</v>
      </c>
      <c r="B166" s="5">
        <v>348</v>
      </c>
      <c r="C166" s="12">
        <v>347</v>
      </c>
    </row>
    <row r="167" spans="1:3">
      <c r="A167" s="12">
        <v>346</v>
      </c>
      <c r="B167" s="5">
        <v>349</v>
      </c>
      <c r="C167" s="12">
        <v>348</v>
      </c>
    </row>
    <row r="168" spans="1:3">
      <c r="A168" s="12">
        <v>347</v>
      </c>
      <c r="B168" s="5">
        <v>347</v>
      </c>
      <c r="C168" s="12">
        <v>344</v>
      </c>
    </row>
    <row r="169" spans="1:3">
      <c r="A169" s="12">
        <v>346</v>
      </c>
      <c r="B169" s="5">
        <v>351</v>
      </c>
      <c r="C169" s="12">
        <v>350</v>
      </c>
    </row>
    <row r="170" spans="1:3">
      <c r="A170" s="12">
        <v>346</v>
      </c>
      <c r="B170" s="5">
        <v>348</v>
      </c>
      <c r="C170" s="12">
        <v>345</v>
      </c>
    </row>
    <row r="171" spans="1:3">
      <c r="A171" s="12">
        <v>352</v>
      </c>
      <c r="B171" s="12">
        <v>353</v>
      </c>
      <c r="C171" s="12">
        <v>356</v>
      </c>
    </row>
    <row r="172" spans="1:3">
      <c r="A172" s="12">
        <v>352</v>
      </c>
      <c r="B172" s="12">
        <v>354</v>
      </c>
      <c r="C172" s="12">
        <v>359</v>
      </c>
    </row>
    <row r="173" spans="1:3">
      <c r="A173" s="12">
        <v>351</v>
      </c>
      <c r="B173" s="12">
        <v>352</v>
      </c>
      <c r="C173" s="12">
        <v>357</v>
      </c>
    </row>
    <row r="174" spans="1:3">
      <c r="A174" s="12">
        <v>349</v>
      </c>
      <c r="B174" s="12">
        <v>355</v>
      </c>
      <c r="C174" s="12">
        <v>362</v>
      </c>
    </row>
    <row r="175" spans="1:3">
      <c r="A175" s="12">
        <v>350</v>
      </c>
      <c r="B175" s="12">
        <v>351</v>
      </c>
      <c r="C175" s="12">
        <v>356</v>
      </c>
    </row>
    <row r="176" spans="1:3">
      <c r="A176" s="12">
        <v>350</v>
      </c>
      <c r="B176" s="12">
        <v>350</v>
      </c>
      <c r="C176" s="12">
        <v>353</v>
      </c>
    </row>
    <row r="177" spans="1:3">
      <c r="A177" s="12">
        <v>353</v>
      </c>
      <c r="B177" s="12">
        <v>354</v>
      </c>
      <c r="C177" s="12">
        <v>360</v>
      </c>
    </row>
    <row r="178" spans="1:3">
      <c r="A178" s="12">
        <v>351</v>
      </c>
      <c r="B178" s="12">
        <v>352</v>
      </c>
      <c r="C178" s="12">
        <v>357</v>
      </c>
    </row>
    <row r="179" spans="1:3">
      <c r="A179" s="12">
        <v>353</v>
      </c>
      <c r="B179" s="12">
        <v>353</v>
      </c>
      <c r="C179" s="12">
        <v>359</v>
      </c>
    </row>
    <row r="180" spans="1:3">
      <c r="A180" s="12">
        <v>355</v>
      </c>
      <c r="B180" s="5">
        <v>353</v>
      </c>
      <c r="C180" s="12">
        <v>355</v>
      </c>
    </row>
    <row r="181" spans="1:3">
      <c r="A181" s="12">
        <v>354</v>
      </c>
      <c r="B181" s="5">
        <v>353</v>
      </c>
      <c r="C181" s="12">
        <v>354</v>
      </c>
    </row>
    <row r="182" spans="1:3">
      <c r="A182" s="12">
        <v>349</v>
      </c>
      <c r="B182" s="5">
        <v>352</v>
      </c>
      <c r="C182" s="12">
        <v>359</v>
      </c>
    </row>
    <row r="183" spans="1:3">
      <c r="A183" s="12">
        <v>351</v>
      </c>
      <c r="B183" s="5">
        <v>351</v>
      </c>
      <c r="C183" s="12">
        <v>361</v>
      </c>
    </row>
    <row r="184" spans="1:3">
      <c r="A184" s="12">
        <v>351</v>
      </c>
      <c r="B184" s="5">
        <v>350</v>
      </c>
      <c r="C184" s="12">
        <v>360</v>
      </c>
    </row>
    <row r="185" spans="1:3">
      <c r="A185" s="12">
        <v>349</v>
      </c>
      <c r="B185" s="5">
        <v>353</v>
      </c>
      <c r="C185" s="12">
        <v>360</v>
      </c>
    </row>
    <row r="186" spans="1:3">
      <c r="A186" s="12">
        <v>350</v>
      </c>
      <c r="B186" s="5">
        <v>350</v>
      </c>
      <c r="C186" s="12">
        <v>359</v>
      </c>
    </row>
    <row r="187" spans="1:3">
      <c r="A187" s="12">
        <v>353</v>
      </c>
      <c r="B187" s="5">
        <v>352</v>
      </c>
      <c r="C187" s="12">
        <v>374</v>
      </c>
    </row>
    <row r="188" spans="1:3">
      <c r="A188" s="12">
        <v>357</v>
      </c>
      <c r="B188" s="5">
        <v>338</v>
      </c>
      <c r="C188" s="12">
        <v>361</v>
      </c>
    </row>
    <row r="189" spans="1:3">
      <c r="A189" s="12">
        <v>355</v>
      </c>
      <c r="B189" s="5">
        <v>345</v>
      </c>
      <c r="C189" s="12">
        <v>366</v>
      </c>
    </row>
    <row r="190" spans="1:3">
      <c r="A190" s="12">
        <v>349</v>
      </c>
      <c r="B190" s="5">
        <v>343</v>
      </c>
      <c r="C190" s="12">
        <v>363</v>
      </c>
    </row>
    <row r="191" spans="1:3">
      <c r="A191" s="12">
        <v>352</v>
      </c>
      <c r="B191" s="5">
        <v>344</v>
      </c>
      <c r="C191" s="12">
        <v>364</v>
      </c>
    </row>
    <row r="192" spans="1:3">
      <c r="A192" s="12">
        <v>353</v>
      </c>
      <c r="B192" s="5">
        <v>345</v>
      </c>
      <c r="C192" s="12">
        <v>360</v>
      </c>
    </row>
    <row r="193" spans="1:3">
      <c r="A193" s="12">
        <v>353</v>
      </c>
      <c r="B193" s="5">
        <v>346</v>
      </c>
      <c r="C193" s="12">
        <v>366</v>
      </c>
    </row>
    <row r="194" spans="1:3">
      <c r="A194" s="12">
        <v>352</v>
      </c>
      <c r="B194" s="5">
        <v>346</v>
      </c>
      <c r="C194" s="12">
        <v>365</v>
      </c>
    </row>
    <row r="195" spans="1:3">
      <c r="A195" s="12">
        <v>355</v>
      </c>
      <c r="B195" s="5">
        <v>346</v>
      </c>
      <c r="C195" s="12">
        <v>365</v>
      </c>
    </row>
    <row r="196" spans="1:3">
      <c r="A196" s="12">
        <v>350</v>
      </c>
      <c r="B196" s="5">
        <v>345</v>
      </c>
      <c r="C196" s="12">
        <v>338</v>
      </c>
    </row>
    <row r="197" spans="1:3">
      <c r="A197" s="12">
        <v>351</v>
      </c>
      <c r="B197" s="5">
        <v>338</v>
      </c>
      <c r="C197" s="12">
        <v>361</v>
      </c>
    </row>
    <row r="198" spans="1:3">
      <c r="A198" s="12">
        <v>353</v>
      </c>
      <c r="B198" s="5">
        <v>345</v>
      </c>
      <c r="C198" s="12">
        <v>348</v>
      </c>
    </row>
    <row r="199" spans="1:3">
      <c r="A199" s="12">
        <v>351</v>
      </c>
      <c r="B199" s="5">
        <v>346</v>
      </c>
      <c r="C199" s="12">
        <v>364</v>
      </c>
    </row>
    <row r="200" spans="1:3">
      <c r="A200" s="12">
        <v>354</v>
      </c>
      <c r="B200" s="5">
        <v>345</v>
      </c>
      <c r="C200" s="12">
        <v>363</v>
      </c>
    </row>
    <row r="201" spans="1:3">
      <c r="A201" s="12">
        <v>353</v>
      </c>
      <c r="B201" s="5">
        <v>345</v>
      </c>
      <c r="C201" s="12">
        <v>364</v>
      </c>
    </row>
    <row r="202" spans="1:3">
      <c r="A202" s="12">
        <v>352</v>
      </c>
      <c r="B202" s="5">
        <v>348</v>
      </c>
      <c r="C202" s="12">
        <v>363</v>
      </c>
    </row>
    <row r="203" spans="1:3">
      <c r="A203" s="12">
        <v>351</v>
      </c>
      <c r="B203" s="5">
        <v>348</v>
      </c>
      <c r="C203" s="12">
        <v>362</v>
      </c>
    </row>
    <row r="204" spans="1:3">
      <c r="A204" s="12">
        <v>351</v>
      </c>
      <c r="B204" s="5">
        <v>348</v>
      </c>
      <c r="C204" s="12">
        <v>361</v>
      </c>
    </row>
    <row r="205" spans="1:3">
      <c r="A205" s="12">
        <v>350</v>
      </c>
      <c r="B205" s="5">
        <v>348</v>
      </c>
      <c r="C205" s="12">
        <v>360</v>
      </c>
    </row>
    <row r="206" spans="1:3">
      <c r="A206" s="12">
        <v>351</v>
      </c>
      <c r="B206" s="5">
        <v>360</v>
      </c>
      <c r="C206" s="12">
        <v>354</v>
      </c>
    </row>
    <row r="207" spans="1:3">
      <c r="A207" s="12">
        <v>348</v>
      </c>
      <c r="B207" s="5">
        <v>344</v>
      </c>
      <c r="C207" s="12">
        <v>353</v>
      </c>
    </row>
    <row r="208" spans="1:3">
      <c r="A208" s="12">
        <v>358</v>
      </c>
      <c r="B208" s="5">
        <v>351</v>
      </c>
      <c r="C208" s="12">
        <v>362</v>
      </c>
    </row>
    <row r="209" spans="1:3">
      <c r="A209" s="12">
        <v>354</v>
      </c>
      <c r="B209" s="5">
        <v>343</v>
      </c>
      <c r="C209" s="12">
        <v>360</v>
      </c>
    </row>
    <row r="210" spans="1:3">
      <c r="A210" s="12">
        <v>354</v>
      </c>
      <c r="B210" s="5">
        <v>349</v>
      </c>
      <c r="C210" s="12">
        <v>352</v>
      </c>
    </row>
    <row r="211" spans="1:3">
      <c r="A211" s="12">
        <v>353</v>
      </c>
      <c r="B211" s="5">
        <v>348</v>
      </c>
      <c r="C211" s="12">
        <v>360</v>
      </c>
    </row>
    <row r="212" spans="1:3">
      <c r="A212" s="12">
        <v>355</v>
      </c>
      <c r="B212" s="5">
        <v>347</v>
      </c>
      <c r="C212" s="12">
        <v>336</v>
      </c>
    </row>
    <row r="213" spans="1:3">
      <c r="A213" s="12">
        <v>354</v>
      </c>
      <c r="B213" s="5">
        <v>347</v>
      </c>
      <c r="C213" s="12">
        <v>359</v>
      </c>
    </row>
    <row r="214" spans="1:3">
      <c r="A214" s="12">
        <v>354</v>
      </c>
      <c r="B214" s="5">
        <v>349</v>
      </c>
      <c r="C214" s="12">
        <v>362</v>
      </c>
    </row>
    <row r="215" spans="1:3">
      <c r="A215" s="12">
        <v>352</v>
      </c>
      <c r="B215" s="5">
        <v>341</v>
      </c>
      <c r="C215" s="12">
        <v>358</v>
      </c>
    </row>
    <row r="216" spans="1:3">
      <c r="A216" s="12">
        <v>353</v>
      </c>
      <c r="B216" s="5">
        <v>348</v>
      </c>
      <c r="C216" s="12">
        <v>361</v>
      </c>
    </row>
    <row r="217" spans="1:3">
      <c r="A217" s="12">
        <v>352</v>
      </c>
      <c r="B217" s="5">
        <v>349</v>
      </c>
      <c r="C217" s="12">
        <v>360</v>
      </c>
    </row>
    <row r="218" spans="1:3">
      <c r="A218" s="12">
        <v>353</v>
      </c>
      <c r="B218" s="5">
        <v>343</v>
      </c>
      <c r="C218" s="12">
        <v>262</v>
      </c>
    </row>
    <row r="219" spans="1:3">
      <c r="A219" s="12">
        <v>355</v>
      </c>
      <c r="B219" s="5">
        <v>345</v>
      </c>
      <c r="C219" s="12">
        <v>364</v>
      </c>
    </row>
    <row r="220" spans="1:3">
      <c r="A220" s="12">
        <v>355</v>
      </c>
      <c r="B220" s="5">
        <v>349</v>
      </c>
      <c r="C220" s="12">
        <v>359</v>
      </c>
    </row>
    <row r="221" spans="1:3">
      <c r="A221" s="12">
        <v>353</v>
      </c>
      <c r="B221" s="5">
        <v>349</v>
      </c>
      <c r="C221" s="12">
        <v>360</v>
      </c>
    </row>
    <row r="222" spans="1:3">
      <c r="A222" s="12">
        <v>357</v>
      </c>
      <c r="B222" s="5">
        <v>355</v>
      </c>
      <c r="C222" s="12">
        <v>362</v>
      </c>
    </row>
    <row r="223" spans="1:3">
      <c r="A223" s="12">
        <v>353</v>
      </c>
      <c r="B223" s="5">
        <v>350</v>
      </c>
      <c r="C223" s="12">
        <v>357</v>
      </c>
    </row>
    <row r="224" spans="1:3">
      <c r="A224" s="12">
        <v>354</v>
      </c>
      <c r="B224" s="5">
        <v>350</v>
      </c>
      <c r="C224" s="12">
        <v>359</v>
      </c>
    </row>
    <row r="225" spans="1:3">
      <c r="A225" s="12">
        <v>355</v>
      </c>
      <c r="B225" s="5">
        <v>350</v>
      </c>
      <c r="C225" s="12">
        <v>357</v>
      </c>
    </row>
    <row r="226" spans="1:3">
      <c r="A226" s="12">
        <v>345</v>
      </c>
      <c r="B226" s="5">
        <v>355</v>
      </c>
      <c r="C226" s="12">
        <v>348</v>
      </c>
    </row>
    <row r="227" spans="1:3">
      <c r="A227" s="12">
        <v>346</v>
      </c>
      <c r="B227" s="5">
        <v>354</v>
      </c>
      <c r="C227" s="12">
        <v>349</v>
      </c>
    </row>
    <row r="228" spans="1:3">
      <c r="A228" s="12">
        <v>349</v>
      </c>
      <c r="B228" s="5">
        <v>348</v>
      </c>
      <c r="C228" s="12">
        <v>355</v>
      </c>
    </row>
    <row r="229" spans="1:3">
      <c r="A229" s="12">
        <v>349</v>
      </c>
      <c r="B229" s="5">
        <v>348</v>
      </c>
      <c r="C229" s="12">
        <v>356</v>
      </c>
    </row>
    <row r="230" spans="1:3">
      <c r="A230" s="12">
        <v>348</v>
      </c>
      <c r="B230" s="5">
        <v>349</v>
      </c>
      <c r="C230" s="12">
        <v>359</v>
      </c>
    </row>
    <row r="231" spans="1:3">
      <c r="A231" s="12">
        <v>350</v>
      </c>
      <c r="B231" s="5">
        <v>348</v>
      </c>
      <c r="C231" s="12">
        <v>360</v>
      </c>
    </row>
    <row r="232" spans="1:3">
      <c r="A232" s="12">
        <v>350</v>
      </c>
      <c r="B232" s="5">
        <v>348</v>
      </c>
      <c r="C232" s="12">
        <v>359</v>
      </c>
    </row>
    <row r="233" spans="1:3">
      <c r="A233" s="12">
        <v>348</v>
      </c>
      <c r="B233" s="5">
        <v>346</v>
      </c>
      <c r="C233" s="12">
        <v>356</v>
      </c>
    </row>
    <row r="234" spans="1:3">
      <c r="A234" s="12">
        <v>350</v>
      </c>
      <c r="B234" s="5">
        <v>348</v>
      </c>
      <c r="C234" s="12">
        <v>358</v>
      </c>
    </row>
    <row r="235" spans="1:3">
      <c r="A235" s="12">
        <v>352</v>
      </c>
      <c r="B235" s="5">
        <v>350</v>
      </c>
      <c r="C235" s="12">
        <v>359</v>
      </c>
    </row>
    <row r="236" spans="1:3">
      <c r="A236" s="12">
        <v>349</v>
      </c>
      <c r="B236" s="5">
        <v>349</v>
      </c>
      <c r="C236" s="12">
        <v>343</v>
      </c>
    </row>
    <row r="237" spans="1:3">
      <c r="A237" s="12">
        <v>351</v>
      </c>
      <c r="B237" s="5">
        <v>348</v>
      </c>
      <c r="C237" s="12">
        <v>356</v>
      </c>
    </row>
    <row r="238" spans="1:3">
      <c r="A238" s="12">
        <v>351</v>
      </c>
      <c r="B238" s="5">
        <v>348</v>
      </c>
      <c r="C238" s="12">
        <v>355</v>
      </c>
    </row>
    <row r="239" spans="1:3">
      <c r="A239" s="12">
        <v>349</v>
      </c>
      <c r="B239" s="5">
        <v>347</v>
      </c>
      <c r="C239" s="12">
        <v>353</v>
      </c>
    </row>
    <row r="240" spans="1:3">
      <c r="A240" s="12">
        <v>349</v>
      </c>
      <c r="B240" s="5">
        <v>345</v>
      </c>
      <c r="C240" s="12">
        <v>353</v>
      </c>
    </row>
    <row r="241" spans="1:3">
      <c r="A241" s="12">
        <v>350</v>
      </c>
      <c r="B241" s="5">
        <v>349</v>
      </c>
      <c r="C241" s="12">
        <v>356</v>
      </c>
    </row>
    <row r="242" spans="1:3">
      <c r="A242" s="12">
        <v>349</v>
      </c>
      <c r="B242" s="5">
        <v>340</v>
      </c>
      <c r="C242" s="12">
        <v>347</v>
      </c>
    </row>
    <row r="243" spans="1:3">
      <c r="A243" s="12">
        <v>362</v>
      </c>
      <c r="B243" s="5">
        <v>348</v>
      </c>
      <c r="C243" s="12">
        <v>355</v>
      </c>
    </row>
    <row r="244" spans="1:3">
      <c r="A244" s="12">
        <v>349</v>
      </c>
      <c r="B244" s="5">
        <v>348</v>
      </c>
      <c r="C244" s="12">
        <v>354</v>
      </c>
    </row>
    <row r="245" spans="1:3">
      <c r="A245" s="12">
        <v>347</v>
      </c>
      <c r="B245" s="5">
        <v>347</v>
      </c>
      <c r="C245" s="12">
        <v>353</v>
      </c>
    </row>
    <row r="246" spans="1:3">
      <c r="A246" s="12">
        <v>352</v>
      </c>
      <c r="B246" s="5">
        <v>347</v>
      </c>
      <c r="C246" s="12">
        <v>347</v>
      </c>
    </row>
    <row r="247" spans="1:3">
      <c r="A247" s="12">
        <v>347</v>
      </c>
      <c r="B247" s="5">
        <v>347</v>
      </c>
      <c r="C247" s="12">
        <v>352</v>
      </c>
    </row>
    <row r="248" spans="1:3">
      <c r="A248" s="12">
        <v>349</v>
      </c>
      <c r="B248" s="5">
        <v>349</v>
      </c>
      <c r="C248" s="12">
        <v>356</v>
      </c>
    </row>
    <row r="249" spans="1:3">
      <c r="A249" s="12">
        <v>350</v>
      </c>
      <c r="B249" s="5">
        <v>350</v>
      </c>
      <c r="C249" s="12">
        <v>357</v>
      </c>
    </row>
    <row r="250" spans="1:3">
      <c r="A250" s="12">
        <v>350</v>
      </c>
      <c r="B250" s="5">
        <v>349</v>
      </c>
      <c r="C250" s="12">
        <v>357</v>
      </c>
    </row>
    <row r="251" spans="1:3">
      <c r="A251" s="12">
        <v>347</v>
      </c>
      <c r="B251" s="5">
        <v>348</v>
      </c>
      <c r="C251" s="12">
        <v>355</v>
      </c>
    </row>
    <row r="252" spans="1:3">
      <c r="A252" s="12">
        <v>349</v>
      </c>
      <c r="B252" s="5">
        <v>349</v>
      </c>
      <c r="C252" s="12">
        <v>358</v>
      </c>
    </row>
    <row r="253" spans="1:3">
      <c r="A253" s="12">
        <v>353</v>
      </c>
      <c r="B253" s="5">
        <v>346</v>
      </c>
      <c r="C253" s="12">
        <v>346</v>
      </c>
    </row>
    <row r="254" spans="1:3">
      <c r="A254" s="12">
        <v>348</v>
      </c>
      <c r="B254" s="5">
        <v>350</v>
      </c>
      <c r="C254" s="12">
        <v>359</v>
      </c>
    </row>
    <row r="255" spans="1:3">
      <c r="A255" s="12">
        <v>350</v>
      </c>
      <c r="B255" s="5">
        <v>349</v>
      </c>
      <c r="C255" s="12">
        <v>353</v>
      </c>
    </row>
    <row r="256" spans="1:3">
      <c r="A256">
        <v>347</v>
      </c>
      <c r="B256" s="12">
        <v>351</v>
      </c>
      <c r="C256" s="12">
        <v>352</v>
      </c>
    </row>
    <row r="257" spans="1:3">
      <c r="A257">
        <v>349</v>
      </c>
      <c r="B257" s="12">
        <v>352</v>
      </c>
      <c r="C257" s="12">
        <v>352</v>
      </c>
    </row>
    <row r="258" spans="1:3">
      <c r="A258">
        <v>346</v>
      </c>
      <c r="B258" s="12">
        <v>349</v>
      </c>
      <c r="C258" s="12">
        <v>352</v>
      </c>
    </row>
    <row r="259" spans="1:3">
      <c r="A259">
        <v>354</v>
      </c>
      <c r="B259" s="12">
        <v>354</v>
      </c>
      <c r="C259" s="12">
        <v>355</v>
      </c>
    </row>
    <row r="260" spans="1:3">
      <c r="A260">
        <v>349</v>
      </c>
      <c r="B260" s="12">
        <v>350</v>
      </c>
      <c r="C260" s="12">
        <v>353</v>
      </c>
    </row>
    <row r="261" spans="1:3">
      <c r="A261">
        <v>346</v>
      </c>
      <c r="B261" s="12">
        <v>348</v>
      </c>
      <c r="C261" s="12">
        <v>351</v>
      </c>
    </row>
    <row r="262" spans="1:3">
      <c r="A262">
        <v>349</v>
      </c>
      <c r="B262" s="12">
        <v>351</v>
      </c>
      <c r="C262" s="12">
        <v>353</v>
      </c>
    </row>
    <row r="263" spans="1:3">
      <c r="A263">
        <v>347</v>
      </c>
      <c r="B263" s="12">
        <v>350</v>
      </c>
      <c r="C263" s="12">
        <v>350</v>
      </c>
    </row>
    <row r="264" spans="1:3">
      <c r="A264">
        <v>348</v>
      </c>
      <c r="B264" s="12">
        <v>352</v>
      </c>
      <c r="C264" s="12">
        <v>352</v>
      </c>
    </row>
    <row r="265" spans="1:3">
      <c r="A265">
        <v>354</v>
      </c>
      <c r="B265" s="5">
        <v>351</v>
      </c>
      <c r="C265" s="12">
        <v>351</v>
      </c>
    </row>
    <row r="266" spans="1:3">
      <c r="A266">
        <v>353</v>
      </c>
      <c r="B266" s="5">
        <v>351</v>
      </c>
      <c r="C266" s="12">
        <v>351</v>
      </c>
    </row>
    <row r="267" spans="1:3">
      <c r="A267">
        <v>346</v>
      </c>
      <c r="B267" s="5">
        <v>351</v>
      </c>
      <c r="C267" s="12">
        <v>352</v>
      </c>
    </row>
    <row r="268" spans="1:3">
      <c r="A268">
        <v>347</v>
      </c>
      <c r="B268" s="5">
        <v>348</v>
      </c>
      <c r="C268" s="12">
        <v>350</v>
      </c>
    </row>
    <row r="269" spans="1:3">
      <c r="A269">
        <v>346</v>
      </c>
      <c r="B269" s="5">
        <v>353</v>
      </c>
      <c r="C269" s="12">
        <v>351</v>
      </c>
    </row>
    <row r="270" spans="1:3">
      <c r="A270">
        <v>348</v>
      </c>
      <c r="B270" s="5">
        <v>351</v>
      </c>
      <c r="C270" s="12">
        <v>351</v>
      </c>
    </row>
    <row r="271" spans="1:3">
      <c r="A271">
        <v>346</v>
      </c>
      <c r="B271" s="5">
        <v>352</v>
      </c>
      <c r="C271" s="12">
        <v>351</v>
      </c>
    </row>
    <row r="272" spans="1:3">
      <c r="A272">
        <v>350</v>
      </c>
      <c r="B272" s="5">
        <v>354</v>
      </c>
      <c r="C272" s="12">
        <v>369</v>
      </c>
    </row>
    <row r="273" spans="1:3">
      <c r="A273">
        <v>354</v>
      </c>
      <c r="B273" s="5">
        <v>342</v>
      </c>
      <c r="C273" s="12">
        <v>357</v>
      </c>
    </row>
    <row r="274" spans="1:3">
      <c r="A274">
        <v>350</v>
      </c>
      <c r="B274" s="5">
        <v>347</v>
      </c>
      <c r="C274" s="12">
        <v>356</v>
      </c>
    </row>
    <row r="275" spans="1:3">
      <c r="A275">
        <v>345</v>
      </c>
      <c r="B275" s="5">
        <v>343</v>
      </c>
      <c r="C275" s="12">
        <v>353</v>
      </c>
    </row>
    <row r="276" spans="1:3">
      <c r="A276">
        <v>348</v>
      </c>
      <c r="B276" s="5">
        <v>346</v>
      </c>
      <c r="C276" s="12">
        <v>354</v>
      </c>
    </row>
    <row r="277" spans="1:3">
      <c r="A277">
        <v>349</v>
      </c>
      <c r="B277" s="5">
        <v>346</v>
      </c>
      <c r="C277" s="12">
        <v>356</v>
      </c>
    </row>
    <row r="278" spans="1:3">
      <c r="A278">
        <v>350</v>
      </c>
      <c r="B278" s="5">
        <v>346</v>
      </c>
      <c r="C278" s="12">
        <v>357</v>
      </c>
    </row>
    <row r="279" spans="1:3">
      <c r="A279">
        <v>350</v>
      </c>
      <c r="B279" s="5">
        <v>347</v>
      </c>
      <c r="C279" s="12">
        <v>357</v>
      </c>
    </row>
    <row r="280" spans="1:3">
      <c r="A280">
        <v>350</v>
      </c>
      <c r="B280" s="5">
        <v>346</v>
      </c>
      <c r="C280" s="12">
        <v>356</v>
      </c>
    </row>
    <row r="281" spans="1:3">
      <c r="A281">
        <v>349</v>
      </c>
      <c r="B281" s="5">
        <v>343</v>
      </c>
      <c r="C281" s="12">
        <v>335</v>
      </c>
    </row>
    <row r="282" spans="1:3">
      <c r="A282">
        <v>347</v>
      </c>
      <c r="B282" s="5">
        <v>336</v>
      </c>
      <c r="C282" s="12">
        <v>351</v>
      </c>
    </row>
    <row r="283" spans="1:3">
      <c r="A283">
        <v>349</v>
      </c>
      <c r="B283" s="5">
        <v>344</v>
      </c>
      <c r="C283" s="12">
        <v>349</v>
      </c>
    </row>
    <row r="284" spans="1:3">
      <c r="A284">
        <v>349</v>
      </c>
      <c r="B284" s="5">
        <v>345</v>
      </c>
      <c r="C284" s="12">
        <v>354</v>
      </c>
    </row>
    <row r="285" spans="1:3">
      <c r="A285">
        <v>350</v>
      </c>
      <c r="B285" s="5">
        <v>345</v>
      </c>
      <c r="C285" s="12">
        <v>353</v>
      </c>
    </row>
    <row r="286" spans="1:3">
      <c r="A286">
        <v>348</v>
      </c>
      <c r="B286" s="5">
        <v>344</v>
      </c>
      <c r="C286" s="12">
        <v>354</v>
      </c>
    </row>
    <row r="287" spans="1:3">
      <c r="A287">
        <v>348</v>
      </c>
      <c r="B287" s="5">
        <v>348</v>
      </c>
      <c r="C287" s="12">
        <v>352</v>
      </c>
    </row>
    <row r="288" spans="1:3">
      <c r="A288">
        <v>347</v>
      </c>
      <c r="B288" s="5">
        <v>350</v>
      </c>
      <c r="C288" s="12">
        <v>351</v>
      </c>
    </row>
    <row r="289" spans="1:3">
      <c r="A289">
        <v>347</v>
      </c>
      <c r="B289" s="5">
        <v>345</v>
      </c>
      <c r="C289" s="12">
        <v>349</v>
      </c>
    </row>
    <row r="290" spans="1:3">
      <c r="A290">
        <v>348</v>
      </c>
      <c r="B290" s="5">
        <v>345</v>
      </c>
      <c r="C290" s="12">
        <v>349</v>
      </c>
    </row>
    <row r="291" spans="1:3">
      <c r="A291">
        <v>348</v>
      </c>
      <c r="B291" s="5">
        <v>350</v>
      </c>
      <c r="C291" s="12">
        <v>349</v>
      </c>
    </row>
    <row r="292" spans="1:3">
      <c r="A292">
        <v>343</v>
      </c>
      <c r="B292" s="5">
        <v>342</v>
      </c>
      <c r="C292" s="12">
        <v>344</v>
      </c>
    </row>
    <row r="293" spans="1:3">
      <c r="A293">
        <v>352</v>
      </c>
      <c r="B293" s="5">
        <v>352</v>
      </c>
      <c r="C293" s="12">
        <v>355</v>
      </c>
    </row>
    <row r="294" spans="1:3">
      <c r="A294">
        <v>351</v>
      </c>
      <c r="B294" s="5">
        <v>340</v>
      </c>
      <c r="C294" s="12">
        <v>350</v>
      </c>
    </row>
    <row r="295" spans="1:3">
      <c r="A295">
        <v>351</v>
      </c>
      <c r="B295" s="5">
        <v>347</v>
      </c>
      <c r="C295" s="12">
        <v>358</v>
      </c>
    </row>
    <row r="296" spans="1:3">
      <c r="A296">
        <v>349</v>
      </c>
      <c r="B296" s="5">
        <v>347</v>
      </c>
      <c r="C296" s="12">
        <v>352</v>
      </c>
    </row>
    <row r="297" spans="1:3">
      <c r="A297">
        <v>351</v>
      </c>
      <c r="B297" s="5">
        <v>350</v>
      </c>
      <c r="C297" s="12">
        <v>334</v>
      </c>
    </row>
    <row r="298" spans="1:3">
      <c r="A298">
        <v>350</v>
      </c>
      <c r="B298" s="5">
        <v>347</v>
      </c>
      <c r="C298" s="12">
        <v>349</v>
      </c>
    </row>
    <row r="299" spans="1:3">
      <c r="A299">
        <v>349</v>
      </c>
      <c r="B299" s="5">
        <v>346</v>
      </c>
      <c r="C299" s="12">
        <v>352</v>
      </c>
    </row>
    <row r="300" spans="1:3">
      <c r="A300">
        <v>347</v>
      </c>
      <c r="B300" s="5">
        <v>338</v>
      </c>
      <c r="C300" s="12">
        <v>351</v>
      </c>
    </row>
    <row r="301" spans="1:3">
      <c r="A301">
        <v>349</v>
      </c>
      <c r="B301" s="5">
        <v>347</v>
      </c>
      <c r="C301" s="12">
        <v>352</v>
      </c>
    </row>
    <row r="302" spans="1:3">
      <c r="A302">
        <v>348</v>
      </c>
      <c r="B302" s="5">
        <v>349</v>
      </c>
      <c r="C302" s="12">
        <v>353</v>
      </c>
    </row>
    <row r="303" spans="1:3">
      <c r="A303">
        <v>351</v>
      </c>
      <c r="B303" s="5">
        <v>342</v>
      </c>
      <c r="C303" s="15">
        <v>252</v>
      </c>
    </row>
    <row r="304" spans="1:3">
      <c r="A304">
        <v>352</v>
      </c>
      <c r="B304" s="5">
        <v>342</v>
      </c>
      <c r="C304" s="12">
        <v>356</v>
      </c>
    </row>
    <row r="305" spans="1:3">
      <c r="A305">
        <v>350</v>
      </c>
      <c r="B305" s="5">
        <v>347</v>
      </c>
      <c r="C305" s="12">
        <v>351</v>
      </c>
    </row>
    <row r="306" spans="1:3">
      <c r="A306">
        <v>350</v>
      </c>
      <c r="B306" s="5">
        <v>348</v>
      </c>
      <c r="C306" s="12">
        <v>351</v>
      </c>
    </row>
    <row r="307" spans="1:3">
      <c r="A307">
        <v>352</v>
      </c>
      <c r="B307" s="5">
        <v>353</v>
      </c>
      <c r="C307" s="12">
        <v>354</v>
      </c>
    </row>
    <row r="308" spans="1:3">
      <c r="A308">
        <v>349</v>
      </c>
      <c r="B308" s="5">
        <v>347</v>
      </c>
      <c r="C308" s="12">
        <v>348</v>
      </c>
    </row>
    <row r="309" spans="1:3">
      <c r="A309">
        <v>350</v>
      </c>
      <c r="B309" s="5">
        <v>348</v>
      </c>
      <c r="C309" s="12">
        <v>350</v>
      </c>
    </row>
    <row r="310" spans="1:3">
      <c r="A310">
        <v>348</v>
      </c>
      <c r="B310" s="5">
        <v>348</v>
      </c>
      <c r="C310" s="12">
        <v>349</v>
      </c>
    </row>
    <row r="311" spans="1:3">
      <c r="A311">
        <v>348</v>
      </c>
      <c r="B311" s="5">
        <v>345</v>
      </c>
      <c r="C311" s="12">
        <v>349</v>
      </c>
    </row>
    <row r="312" spans="1:3">
      <c r="A312">
        <v>347</v>
      </c>
      <c r="B312" s="5">
        <v>346</v>
      </c>
      <c r="C312" s="12">
        <v>350</v>
      </c>
    </row>
    <row r="313" spans="1:3">
      <c r="A313">
        <v>344</v>
      </c>
      <c r="B313" s="5">
        <v>346</v>
      </c>
      <c r="C313" s="12">
        <v>346</v>
      </c>
    </row>
    <row r="314" spans="1:3">
      <c r="A314">
        <v>345</v>
      </c>
      <c r="B314" s="5">
        <v>346</v>
      </c>
      <c r="C314" s="12">
        <v>346</v>
      </c>
    </row>
    <row r="315" spans="1:3">
      <c r="A315">
        <v>349</v>
      </c>
      <c r="B315" s="5">
        <v>350</v>
      </c>
      <c r="C315" s="12">
        <v>349</v>
      </c>
    </row>
    <row r="316" spans="1:3">
      <c r="A316">
        <v>348</v>
      </c>
      <c r="B316" s="5">
        <v>350</v>
      </c>
      <c r="C316" s="12">
        <v>350</v>
      </c>
    </row>
    <row r="317" spans="1:3">
      <c r="A317">
        <v>348</v>
      </c>
      <c r="B317" s="5">
        <v>350</v>
      </c>
      <c r="C317" s="12">
        <v>351</v>
      </c>
    </row>
    <row r="318" spans="1:3">
      <c r="A318">
        <v>343</v>
      </c>
      <c r="B318" s="5">
        <v>344</v>
      </c>
      <c r="C318" s="12">
        <v>344</v>
      </c>
    </row>
    <row r="319" spans="1:3">
      <c r="A319">
        <v>346</v>
      </c>
      <c r="B319" s="5">
        <v>348</v>
      </c>
      <c r="C319" s="12">
        <v>348</v>
      </c>
    </row>
    <row r="320" spans="1:3">
      <c r="A320">
        <v>348</v>
      </c>
      <c r="B320" s="5">
        <v>349</v>
      </c>
      <c r="C320" s="12">
        <v>349</v>
      </c>
    </row>
    <row r="321" spans="1:3">
      <c r="A321">
        <v>350</v>
      </c>
      <c r="B321" s="5">
        <v>346</v>
      </c>
      <c r="C321" s="12">
        <v>341</v>
      </c>
    </row>
    <row r="322" spans="1:3">
      <c r="A322">
        <v>347</v>
      </c>
      <c r="B322" s="5">
        <v>347</v>
      </c>
      <c r="C322" s="12">
        <v>346</v>
      </c>
    </row>
    <row r="323" spans="1:3">
      <c r="A323">
        <v>347</v>
      </c>
      <c r="B323" s="5">
        <v>346</v>
      </c>
      <c r="C323" s="12">
        <v>347</v>
      </c>
    </row>
    <row r="324" spans="1:3">
      <c r="A324">
        <v>344</v>
      </c>
      <c r="B324" s="5">
        <v>345</v>
      </c>
      <c r="C324" s="12">
        <v>345</v>
      </c>
    </row>
    <row r="325" spans="1:3">
      <c r="A325">
        <v>344</v>
      </c>
      <c r="B325" s="5">
        <v>349</v>
      </c>
      <c r="C325" s="12">
        <v>345</v>
      </c>
    </row>
    <row r="326" spans="1:3">
      <c r="A326">
        <v>345</v>
      </c>
      <c r="B326" s="5">
        <v>347</v>
      </c>
      <c r="C326" s="12">
        <v>347</v>
      </c>
    </row>
    <row r="327" spans="1:3">
      <c r="A327">
        <v>346</v>
      </c>
      <c r="B327" s="5">
        <v>336</v>
      </c>
      <c r="C327" s="12">
        <v>340</v>
      </c>
    </row>
    <row r="328" spans="1:3">
      <c r="A328">
        <v>347</v>
      </c>
      <c r="B328" s="5">
        <v>346</v>
      </c>
      <c r="C328" s="12">
        <v>345</v>
      </c>
    </row>
    <row r="329" spans="1:3">
      <c r="A329">
        <v>344</v>
      </c>
      <c r="B329" s="5">
        <v>346</v>
      </c>
      <c r="C329" s="12">
        <v>344</v>
      </c>
    </row>
    <row r="330" spans="1:3">
      <c r="A330">
        <v>343</v>
      </c>
      <c r="B330" s="5">
        <v>344</v>
      </c>
      <c r="C330" s="12">
        <v>343</v>
      </c>
    </row>
    <row r="331" spans="1:3">
      <c r="A331">
        <v>348</v>
      </c>
      <c r="B331" s="5">
        <v>346</v>
      </c>
      <c r="C331" s="12">
        <v>357</v>
      </c>
    </row>
    <row r="332" spans="1:3">
      <c r="A332">
        <v>343</v>
      </c>
      <c r="B332" s="5">
        <v>345</v>
      </c>
      <c r="C332" s="12">
        <v>343</v>
      </c>
    </row>
    <row r="333" spans="1:3">
      <c r="A333">
        <v>345</v>
      </c>
      <c r="B333" s="5">
        <v>347</v>
      </c>
      <c r="C333" s="12">
        <v>345</v>
      </c>
    </row>
    <row r="334" spans="1:3">
      <c r="A334">
        <v>346</v>
      </c>
      <c r="B334" s="5">
        <v>348</v>
      </c>
      <c r="C334" s="12">
        <v>347</v>
      </c>
    </row>
    <row r="335" spans="1:3">
      <c r="A335">
        <v>345</v>
      </c>
      <c r="B335" s="5">
        <v>348</v>
      </c>
      <c r="C335" s="12">
        <v>346</v>
      </c>
    </row>
    <row r="336" spans="1:3">
      <c r="A336">
        <v>344</v>
      </c>
      <c r="B336" s="5">
        <v>346</v>
      </c>
      <c r="C336" s="12">
        <v>347</v>
      </c>
    </row>
    <row r="337" spans="1:3">
      <c r="A337">
        <v>344</v>
      </c>
      <c r="B337" s="5">
        <v>347</v>
      </c>
      <c r="C337" s="12">
        <v>347</v>
      </c>
    </row>
    <row r="338" spans="1:3">
      <c r="A338">
        <v>348</v>
      </c>
      <c r="B338" s="5">
        <v>348</v>
      </c>
      <c r="C338" s="12">
        <v>344</v>
      </c>
    </row>
    <row r="339" spans="1:3">
      <c r="A339">
        <v>344</v>
      </c>
      <c r="B339" s="5">
        <v>348</v>
      </c>
      <c r="C339" s="12">
        <v>349</v>
      </c>
    </row>
    <row r="340" spans="1:3">
      <c r="A340">
        <v>344</v>
      </c>
      <c r="B340" s="5">
        <v>346</v>
      </c>
      <c r="C340" s="12">
        <v>344</v>
      </c>
    </row>
    <row r="341" spans="1:3">
      <c r="A341" s="13">
        <v>353</v>
      </c>
      <c r="B341" s="13">
        <v>354</v>
      </c>
      <c r="C341" s="13">
        <v>359</v>
      </c>
    </row>
    <row r="342" spans="1:3">
      <c r="A342" s="13">
        <v>353</v>
      </c>
      <c r="B342" s="13">
        <v>354</v>
      </c>
      <c r="C342" s="13">
        <v>354</v>
      </c>
    </row>
    <row r="343" spans="1:3">
      <c r="A343" s="13">
        <v>351</v>
      </c>
      <c r="B343" s="13">
        <v>353</v>
      </c>
      <c r="C343" s="13">
        <v>357</v>
      </c>
    </row>
    <row r="344" spans="1:3">
      <c r="A344" s="13">
        <v>353</v>
      </c>
      <c r="B344" s="13">
        <v>356</v>
      </c>
      <c r="C344" s="13">
        <v>361</v>
      </c>
    </row>
    <row r="345" spans="1:3">
      <c r="A345" s="13">
        <v>351</v>
      </c>
      <c r="B345" s="13">
        <v>353</v>
      </c>
      <c r="C345" s="13">
        <v>357</v>
      </c>
    </row>
    <row r="346" spans="1:3">
      <c r="A346" s="13">
        <v>350</v>
      </c>
      <c r="B346" s="13">
        <v>352</v>
      </c>
      <c r="C346" s="13">
        <v>356</v>
      </c>
    </row>
    <row r="347" spans="1:3">
      <c r="A347" s="13">
        <v>353</v>
      </c>
      <c r="B347" s="13">
        <v>355</v>
      </c>
      <c r="C347" s="13">
        <v>362</v>
      </c>
    </row>
    <row r="348" spans="1:3">
      <c r="A348" s="13">
        <v>351</v>
      </c>
      <c r="B348" s="13">
        <v>353</v>
      </c>
      <c r="C348" s="13">
        <v>357</v>
      </c>
    </row>
    <row r="349" spans="1:3">
      <c r="A349" s="13">
        <v>353</v>
      </c>
      <c r="B349" s="13">
        <v>354</v>
      </c>
      <c r="C349" s="13">
        <v>358</v>
      </c>
    </row>
    <row r="350" spans="1:3">
      <c r="A350" s="13">
        <v>358</v>
      </c>
      <c r="B350" s="5">
        <v>354</v>
      </c>
      <c r="C350" s="13">
        <v>360</v>
      </c>
    </row>
    <row r="351" spans="1:3">
      <c r="A351" s="13">
        <v>357</v>
      </c>
      <c r="B351" s="5">
        <v>353</v>
      </c>
      <c r="C351" s="13">
        <v>359</v>
      </c>
    </row>
    <row r="352" spans="1:3">
      <c r="A352" s="13">
        <v>349</v>
      </c>
      <c r="B352" s="5">
        <v>353</v>
      </c>
      <c r="C352" s="13">
        <v>356</v>
      </c>
    </row>
    <row r="353" spans="1:3">
      <c r="A353" s="13">
        <v>350</v>
      </c>
      <c r="B353" s="5">
        <v>351</v>
      </c>
      <c r="C353" s="13">
        <v>359</v>
      </c>
    </row>
    <row r="354" spans="1:3">
      <c r="A354" s="13">
        <v>351</v>
      </c>
      <c r="B354" s="5">
        <v>352</v>
      </c>
      <c r="C354" s="13">
        <v>358</v>
      </c>
    </row>
    <row r="355" spans="1:3">
      <c r="A355" s="13">
        <v>351</v>
      </c>
      <c r="B355" s="5">
        <v>354</v>
      </c>
      <c r="C355" s="13">
        <v>360</v>
      </c>
    </row>
    <row r="356" spans="1:3">
      <c r="A356" s="13">
        <v>350</v>
      </c>
      <c r="B356" s="5">
        <v>351</v>
      </c>
      <c r="C356" s="13">
        <v>357</v>
      </c>
    </row>
    <row r="357" spans="1:3">
      <c r="A357" s="13">
        <v>351</v>
      </c>
      <c r="B357" s="5">
        <v>354</v>
      </c>
      <c r="C357" s="13">
        <v>374</v>
      </c>
    </row>
    <row r="358" spans="1:3">
      <c r="A358" s="13">
        <v>356</v>
      </c>
      <c r="B358" s="5">
        <v>340</v>
      </c>
      <c r="C358" s="13">
        <v>361</v>
      </c>
    </row>
    <row r="359" spans="1:3">
      <c r="A359" s="13">
        <v>356</v>
      </c>
      <c r="B359" s="5">
        <v>345</v>
      </c>
      <c r="C359" s="13">
        <v>366</v>
      </c>
    </row>
    <row r="360" spans="1:3">
      <c r="A360" s="13">
        <v>353</v>
      </c>
      <c r="B360" s="5">
        <v>345</v>
      </c>
      <c r="C360" s="13">
        <v>362</v>
      </c>
    </row>
    <row r="361" spans="1:3">
      <c r="A361" s="13">
        <v>357</v>
      </c>
      <c r="B361" s="5">
        <v>345</v>
      </c>
      <c r="C361" s="13">
        <v>364</v>
      </c>
    </row>
    <row r="362" spans="1:3">
      <c r="A362" s="13">
        <v>356</v>
      </c>
      <c r="B362" s="5">
        <v>347</v>
      </c>
      <c r="C362" s="13">
        <v>360</v>
      </c>
    </row>
    <row r="363" spans="1:3">
      <c r="A363" s="13">
        <v>358</v>
      </c>
      <c r="B363" s="5">
        <v>350</v>
      </c>
      <c r="C363" s="13">
        <v>366</v>
      </c>
    </row>
    <row r="364" spans="1:3">
      <c r="A364" s="13">
        <v>358</v>
      </c>
      <c r="B364" s="5">
        <v>350</v>
      </c>
      <c r="C364" s="13">
        <v>366</v>
      </c>
    </row>
    <row r="365" spans="1:3">
      <c r="A365" s="13">
        <v>358</v>
      </c>
      <c r="B365" s="5">
        <v>349</v>
      </c>
      <c r="C365" s="13">
        <v>364</v>
      </c>
    </row>
    <row r="366" spans="1:3">
      <c r="A366" s="13">
        <v>353</v>
      </c>
      <c r="B366" s="5">
        <v>346</v>
      </c>
      <c r="C366" s="13">
        <v>338</v>
      </c>
    </row>
    <row r="367" spans="1:3">
      <c r="A367" s="13">
        <v>350</v>
      </c>
      <c r="B367" s="5">
        <v>339</v>
      </c>
      <c r="C367" s="13">
        <v>361</v>
      </c>
    </row>
    <row r="368" spans="1:3">
      <c r="A368" s="13">
        <v>355</v>
      </c>
      <c r="B368" s="5">
        <v>346</v>
      </c>
      <c r="C368" s="13">
        <v>350</v>
      </c>
    </row>
    <row r="369" spans="1:3">
      <c r="A369" s="13">
        <v>355</v>
      </c>
      <c r="B369" s="5">
        <v>348</v>
      </c>
      <c r="C369" s="13">
        <v>361</v>
      </c>
    </row>
    <row r="370" spans="1:3">
      <c r="A370" s="13">
        <v>354</v>
      </c>
      <c r="B370" s="5">
        <v>346</v>
      </c>
      <c r="C370" s="13">
        <v>361</v>
      </c>
    </row>
    <row r="371" spans="1:3">
      <c r="A371" s="13">
        <v>354</v>
      </c>
      <c r="B371" s="5">
        <v>347</v>
      </c>
      <c r="C371" s="13">
        <v>362</v>
      </c>
    </row>
    <row r="372" spans="1:3">
      <c r="A372" s="13">
        <v>355</v>
      </c>
      <c r="B372" s="5">
        <v>350</v>
      </c>
      <c r="C372" s="13">
        <v>362</v>
      </c>
    </row>
    <row r="373" spans="1:3">
      <c r="A373" s="13">
        <v>354</v>
      </c>
      <c r="B373" s="5">
        <v>349</v>
      </c>
      <c r="C373" s="13">
        <v>361</v>
      </c>
    </row>
    <row r="374" spans="1:3">
      <c r="A374" s="13">
        <v>353</v>
      </c>
      <c r="B374" s="5">
        <v>349</v>
      </c>
      <c r="C374" s="13">
        <v>358</v>
      </c>
    </row>
    <row r="375" spans="1:3">
      <c r="A375" s="13">
        <v>353</v>
      </c>
      <c r="B375" s="5">
        <v>348</v>
      </c>
      <c r="C375" s="13">
        <v>351</v>
      </c>
    </row>
    <row r="376" spans="1:3">
      <c r="A376" s="13">
        <v>349</v>
      </c>
      <c r="B376" s="5">
        <v>359</v>
      </c>
      <c r="C376" s="13">
        <v>350</v>
      </c>
    </row>
    <row r="377" spans="1:3">
      <c r="A377" s="13">
        <v>349</v>
      </c>
      <c r="B377" s="5">
        <v>345</v>
      </c>
      <c r="C377" s="13">
        <v>353</v>
      </c>
    </row>
    <row r="378" spans="1:3">
      <c r="A378" s="13">
        <v>359</v>
      </c>
      <c r="B378" s="5">
        <v>354</v>
      </c>
      <c r="C378" s="13">
        <v>364</v>
      </c>
    </row>
    <row r="379" spans="1:3">
      <c r="A379" s="13">
        <v>354</v>
      </c>
      <c r="B379" s="5">
        <v>344</v>
      </c>
      <c r="C379" s="13">
        <v>361</v>
      </c>
    </row>
    <row r="380" spans="1:3">
      <c r="A380" s="13">
        <v>354</v>
      </c>
      <c r="B380" s="5">
        <v>351</v>
      </c>
      <c r="C380" s="13">
        <v>352</v>
      </c>
    </row>
    <row r="381" spans="1:3">
      <c r="A381" s="13">
        <v>354</v>
      </c>
      <c r="B381" s="5">
        <v>350</v>
      </c>
      <c r="C381" s="13">
        <v>360</v>
      </c>
    </row>
    <row r="382" spans="1:3">
      <c r="A382" s="13">
        <v>355</v>
      </c>
      <c r="B382" s="5">
        <v>349</v>
      </c>
      <c r="C382" s="13">
        <v>336</v>
      </c>
    </row>
    <row r="383" spans="1:3">
      <c r="A383" s="13">
        <v>355</v>
      </c>
      <c r="B383" s="5">
        <v>349</v>
      </c>
      <c r="C383" s="13">
        <v>358</v>
      </c>
    </row>
    <row r="384" spans="1:3">
      <c r="A384" s="13">
        <v>355</v>
      </c>
      <c r="B384" s="5">
        <v>350</v>
      </c>
      <c r="C384" s="13">
        <v>362</v>
      </c>
    </row>
    <row r="385" spans="1:3">
      <c r="A385" s="13">
        <v>351</v>
      </c>
      <c r="B385" s="5">
        <v>342</v>
      </c>
      <c r="C385" s="13">
        <v>358</v>
      </c>
    </row>
    <row r="386" spans="1:3">
      <c r="A386" s="13">
        <v>355</v>
      </c>
      <c r="B386" s="5">
        <v>351</v>
      </c>
      <c r="C386" s="13">
        <v>360</v>
      </c>
    </row>
    <row r="387" spans="1:3">
      <c r="A387" s="13">
        <v>354</v>
      </c>
      <c r="B387" s="5">
        <v>351</v>
      </c>
      <c r="C387" s="13">
        <v>361</v>
      </c>
    </row>
    <row r="388" spans="1:3">
      <c r="A388" s="13">
        <v>354</v>
      </c>
      <c r="B388" s="5">
        <v>345</v>
      </c>
      <c r="C388" s="13">
        <v>364</v>
      </c>
    </row>
    <row r="389" spans="1:3">
      <c r="A389" s="13">
        <v>355</v>
      </c>
      <c r="B389" s="5">
        <v>345</v>
      </c>
      <c r="C389" s="13">
        <v>364</v>
      </c>
    </row>
    <row r="390" spans="1:3">
      <c r="A390" s="13">
        <v>357</v>
      </c>
      <c r="B390" s="5">
        <v>350</v>
      </c>
      <c r="C390" s="13">
        <v>359</v>
      </c>
    </row>
    <row r="391" spans="1:3">
      <c r="A391" s="13">
        <v>357</v>
      </c>
      <c r="B391" s="5">
        <v>350</v>
      </c>
      <c r="C391" s="13">
        <v>360</v>
      </c>
    </row>
    <row r="392" spans="1:3">
      <c r="A392" s="13">
        <v>358</v>
      </c>
      <c r="B392" s="5">
        <v>356</v>
      </c>
      <c r="C392" s="13">
        <v>362</v>
      </c>
    </row>
    <row r="393" spans="1:3">
      <c r="A393" s="13">
        <v>353</v>
      </c>
      <c r="B393" s="5">
        <v>350</v>
      </c>
      <c r="C393" s="13">
        <v>358</v>
      </c>
    </row>
    <row r="394" spans="1:3">
      <c r="A394" s="13">
        <v>355</v>
      </c>
      <c r="B394" s="5">
        <v>352</v>
      </c>
      <c r="C394" s="13">
        <v>359</v>
      </c>
    </row>
    <row r="395" spans="1:3">
      <c r="A395" s="13">
        <v>353</v>
      </c>
      <c r="B395" s="5">
        <v>351</v>
      </c>
      <c r="C395" s="13">
        <v>358</v>
      </c>
    </row>
    <row r="396" spans="1:3">
      <c r="A396" s="13">
        <v>349</v>
      </c>
      <c r="B396" s="5">
        <v>356</v>
      </c>
      <c r="C396" s="13">
        <v>351</v>
      </c>
    </row>
    <row r="397" spans="1:3">
      <c r="A397" s="13">
        <v>349</v>
      </c>
      <c r="B397" s="5">
        <v>355</v>
      </c>
      <c r="C397" s="13">
        <v>351</v>
      </c>
    </row>
    <row r="398" spans="1:3">
      <c r="A398" s="13">
        <v>351</v>
      </c>
      <c r="B398" s="5">
        <v>348</v>
      </c>
      <c r="C398" s="13">
        <v>355</v>
      </c>
    </row>
    <row r="399" spans="1:3">
      <c r="A399" s="13">
        <v>351</v>
      </c>
      <c r="B399" s="5">
        <v>349</v>
      </c>
      <c r="C399" s="13">
        <v>356</v>
      </c>
    </row>
    <row r="400" spans="1:3">
      <c r="A400" s="13">
        <v>350</v>
      </c>
      <c r="B400" s="5">
        <v>353</v>
      </c>
      <c r="C400" s="13">
        <v>357</v>
      </c>
    </row>
    <row r="401" spans="1:3">
      <c r="A401" s="13">
        <v>352</v>
      </c>
      <c r="B401" s="5">
        <v>351</v>
      </c>
      <c r="C401" s="13">
        <v>355</v>
      </c>
    </row>
    <row r="402" spans="1:3">
      <c r="A402" s="13">
        <v>351</v>
      </c>
      <c r="B402" s="5">
        <v>351</v>
      </c>
      <c r="C402" s="13">
        <v>354</v>
      </c>
    </row>
    <row r="403" spans="1:3">
      <c r="A403" s="13">
        <v>349</v>
      </c>
      <c r="B403" s="5">
        <v>348</v>
      </c>
      <c r="C403" s="13">
        <v>355</v>
      </c>
    </row>
    <row r="404" spans="1:3">
      <c r="A404" s="13">
        <v>352</v>
      </c>
      <c r="B404" s="5">
        <v>350</v>
      </c>
      <c r="C404" s="13">
        <v>357</v>
      </c>
    </row>
    <row r="405" spans="1:3">
      <c r="A405" s="13">
        <v>353</v>
      </c>
      <c r="B405" s="5">
        <v>352</v>
      </c>
      <c r="C405" s="13">
        <v>357</v>
      </c>
    </row>
    <row r="406" spans="1:3">
      <c r="A406" s="13">
        <v>349</v>
      </c>
      <c r="B406" s="5">
        <v>349</v>
      </c>
      <c r="C406" s="13">
        <v>343</v>
      </c>
    </row>
    <row r="407" spans="1:3">
      <c r="A407" s="13">
        <v>353</v>
      </c>
      <c r="B407" s="5">
        <v>349</v>
      </c>
      <c r="C407" s="13">
        <v>355</v>
      </c>
    </row>
    <row r="408" spans="1:3">
      <c r="A408" s="13">
        <v>351</v>
      </c>
      <c r="B408" s="5">
        <v>348</v>
      </c>
      <c r="C408" s="13">
        <v>353</v>
      </c>
    </row>
    <row r="409" spans="1:3">
      <c r="A409" s="13">
        <v>349</v>
      </c>
      <c r="B409" s="5">
        <v>348</v>
      </c>
      <c r="C409" s="13">
        <v>353</v>
      </c>
    </row>
    <row r="410" spans="1:3">
      <c r="A410" s="13">
        <v>350</v>
      </c>
      <c r="B410" s="5">
        <v>347</v>
      </c>
      <c r="C410" s="13">
        <v>353</v>
      </c>
    </row>
    <row r="411" spans="1:3">
      <c r="A411" s="13">
        <v>352</v>
      </c>
      <c r="B411" s="5">
        <v>350</v>
      </c>
      <c r="C411" s="13">
        <v>356</v>
      </c>
    </row>
    <row r="412" spans="1:3">
      <c r="A412" s="13">
        <v>350</v>
      </c>
      <c r="B412" s="5">
        <v>340</v>
      </c>
      <c r="C412" s="13">
        <v>348</v>
      </c>
    </row>
    <row r="413" spans="1:3">
      <c r="A413" s="13">
        <v>352</v>
      </c>
      <c r="B413" s="5">
        <v>349</v>
      </c>
      <c r="C413" s="13">
        <v>355</v>
      </c>
    </row>
    <row r="414" spans="1:3">
      <c r="A414" s="13">
        <v>350</v>
      </c>
      <c r="B414" s="5">
        <v>348</v>
      </c>
      <c r="C414" s="13">
        <v>353</v>
      </c>
    </row>
    <row r="415" spans="1:3">
      <c r="A415" s="13">
        <v>349</v>
      </c>
      <c r="B415" s="5">
        <v>347</v>
      </c>
      <c r="C415" s="13">
        <v>352</v>
      </c>
    </row>
    <row r="416" spans="1:3">
      <c r="A416" s="13">
        <v>353</v>
      </c>
      <c r="B416" s="5">
        <v>349</v>
      </c>
      <c r="C416" s="13">
        <v>357</v>
      </c>
    </row>
    <row r="417" spans="1:3">
      <c r="A417" s="13">
        <v>350</v>
      </c>
      <c r="B417" s="5">
        <v>348</v>
      </c>
      <c r="C417" s="13">
        <v>351</v>
      </c>
    </row>
    <row r="418" spans="1:3">
      <c r="A418" s="13">
        <v>350</v>
      </c>
      <c r="B418" s="5">
        <v>350</v>
      </c>
      <c r="C418" s="13">
        <v>355</v>
      </c>
    </row>
    <row r="419" spans="1:3">
      <c r="A419" s="13">
        <v>351</v>
      </c>
      <c r="B419" s="5">
        <v>351</v>
      </c>
      <c r="C419" s="13">
        <v>356</v>
      </c>
    </row>
    <row r="420" spans="1:3">
      <c r="A420" s="13">
        <v>352</v>
      </c>
      <c r="B420" s="5">
        <v>351</v>
      </c>
      <c r="C420" s="13">
        <v>357</v>
      </c>
    </row>
    <row r="421" spans="1:3">
      <c r="A421" s="13">
        <v>349</v>
      </c>
      <c r="B421" s="5">
        <v>350</v>
      </c>
      <c r="C421" s="13">
        <v>355</v>
      </c>
    </row>
    <row r="422" spans="1:3">
      <c r="A422" s="13">
        <v>350</v>
      </c>
      <c r="B422" s="5">
        <v>350</v>
      </c>
      <c r="C422" s="13">
        <v>357</v>
      </c>
    </row>
    <row r="423" spans="1:3">
      <c r="A423" s="13">
        <v>352</v>
      </c>
      <c r="B423" s="5">
        <v>347</v>
      </c>
      <c r="C423" s="13">
        <v>348</v>
      </c>
    </row>
    <row r="424" spans="1:3">
      <c r="A424" s="13">
        <v>349</v>
      </c>
      <c r="B424" s="5">
        <v>352</v>
      </c>
      <c r="C424" s="13">
        <v>358</v>
      </c>
    </row>
    <row r="425" spans="1:3">
      <c r="A425" s="13">
        <v>352</v>
      </c>
      <c r="B425" s="5">
        <v>351</v>
      </c>
      <c r="C425" s="13">
        <v>353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5B06-CE34-45A6-8255-3D7D1641835D}">
  <sheetPr>
    <pageSetUpPr fitToPage="1"/>
  </sheetPr>
  <dimension ref="A1:X144"/>
  <sheetViews>
    <sheetView topLeftCell="C1" workbookViewId="0">
      <selection activeCell="R33" sqref="R33"/>
    </sheetView>
  </sheetViews>
  <sheetFormatPr defaultColWidth="7.75" defaultRowHeight="12.75" customHeight="1"/>
  <cols>
    <col min="1" max="1" width="12.875" style="22" customWidth="1"/>
    <col min="2" max="2" width="10.625" style="22" bestFit="1" customWidth="1"/>
    <col min="3" max="3" width="6.375" style="22" bestFit="1" customWidth="1"/>
    <col min="4" max="4" width="8.375" style="22" bestFit="1" customWidth="1"/>
    <col min="5" max="5" width="9" style="22" bestFit="1" customWidth="1"/>
    <col min="6" max="6" width="7.625" style="22" customWidth="1"/>
    <col min="7" max="7" width="9.625" style="22" bestFit="1" customWidth="1"/>
    <col min="8" max="12" width="7.625" style="22" customWidth="1"/>
    <col min="13" max="13" width="12.125" style="22" customWidth="1"/>
    <col min="14" max="14" width="11.25" style="22" customWidth="1"/>
    <col min="15" max="15" width="7.75" style="22"/>
    <col min="16" max="16" width="10.375" style="22" customWidth="1"/>
    <col min="17" max="17" width="11" style="22" customWidth="1"/>
    <col min="18" max="18" width="13.875" style="22" customWidth="1"/>
    <col min="19" max="16384" width="7.75" style="22"/>
  </cols>
  <sheetData>
    <row r="1" spans="1:24" ht="25.15" customHeight="1">
      <c r="A1" s="23"/>
      <c r="B1" s="34" t="s">
        <v>64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5"/>
    </row>
    <row r="2" spans="1:24" ht="12.75" customHeight="1">
      <c r="A2" s="23"/>
      <c r="B2" s="23"/>
      <c r="L2" s="32"/>
      <c r="M2" s="32"/>
    </row>
    <row r="3" spans="1:24" ht="14.65" customHeight="1">
      <c r="A3" s="31" t="s">
        <v>63</v>
      </c>
      <c r="B3" s="30" t="s">
        <v>62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6"/>
    </row>
    <row r="4" spans="1:24" ht="14.25" customHeight="1">
      <c r="A4" s="29"/>
      <c r="B4" s="28" t="s">
        <v>61</v>
      </c>
      <c r="C4" s="28" t="s">
        <v>60</v>
      </c>
      <c r="D4" s="28" t="s">
        <v>59</v>
      </c>
      <c r="E4" s="28" t="s">
        <v>58</v>
      </c>
      <c r="F4" s="28" t="s">
        <v>57</v>
      </c>
      <c r="G4" s="28" t="s">
        <v>56</v>
      </c>
      <c r="H4" s="28" t="s">
        <v>55</v>
      </c>
      <c r="I4" s="28" t="s">
        <v>54</v>
      </c>
      <c r="J4" s="28" t="s">
        <v>53</v>
      </c>
      <c r="K4" s="28" t="s">
        <v>52</v>
      </c>
      <c r="L4" s="28" t="s">
        <v>51</v>
      </c>
      <c r="M4" s="22" t="s">
        <v>65</v>
      </c>
      <c r="N4" s="28" t="s">
        <v>61</v>
      </c>
      <c r="O4" s="28" t="s">
        <v>60</v>
      </c>
      <c r="P4" s="28" t="s">
        <v>59</v>
      </c>
      <c r="Q4" s="28" t="s">
        <v>58</v>
      </c>
      <c r="R4" s="28" t="s">
        <v>57</v>
      </c>
      <c r="S4" s="28" t="s">
        <v>56</v>
      </c>
      <c r="T4" s="28" t="s">
        <v>55</v>
      </c>
      <c r="U4" s="28" t="s">
        <v>54</v>
      </c>
      <c r="V4" s="28" t="s">
        <v>53</v>
      </c>
      <c r="W4" s="28" t="s">
        <v>52</v>
      </c>
      <c r="X4" s="28" t="s">
        <v>51</v>
      </c>
    </row>
    <row r="5" spans="1:24" ht="13.5">
      <c r="A5" s="27">
        <v>40544</v>
      </c>
      <c r="B5" s="26">
        <v>14</v>
      </c>
      <c r="C5" s="26">
        <v>11</v>
      </c>
      <c r="D5" s="26">
        <v>15</v>
      </c>
      <c r="E5" s="26">
        <v>17</v>
      </c>
      <c r="F5" s="26">
        <v>16</v>
      </c>
      <c r="G5" s="26">
        <v>21</v>
      </c>
      <c r="H5" s="26">
        <v>8</v>
      </c>
      <c r="I5" s="26">
        <v>7</v>
      </c>
      <c r="J5" s="26">
        <v>4</v>
      </c>
      <c r="K5" s="26">
        <v>7</v>
      </c>
      <c r="L5" s="26">
        <v>1</v>
      </c>
      <c r="M5" s="39" t="s">
        <v>66</v>
      </c>
      <c r="N5" s="22">
        <f>SUM(B5:B139)/135</f>
        <v>11.666666666666666</v>
      </c>
      <c r="O5" s="22">
        <f t="shared" ref="O5:X5" si="0">SUM(C5:C139)/135</f>
        <v>6.4370370370370367</v>
      </c>
      <c r="P5" s="22">
        <f t="shared" si="0"/>
        <v>10.888888888888889</v>
      </c>
      <c r="Q5" s="22">
        <f t="shared" si="0"/>
        <v>12.807407407407407</v>
      </c>
      <c r="R5" s="22">
        <f t="shared" si="0"/>
        <v>14.762962962962963</v>
      </c>
      <c r="S5" s="22">
        <f t="shared" si="0"/>
        <v>16.348148148148148</v>
      </c>
      <c r="T5" s="22">
        <f t="shared" si="0"/>
        <v>4.4814814814814818</v>
      </c>
      <c r="U5" s="22">
        <f t="shared" si="0"/>
        <v>7.5555555555555554</v>
      </c>
      <c r="V5" s="22">
        <f t="shared" si="0"/>
        <v>4.6296296296296298</v>
      </c>
      <c r="W5" s="22">
        <f t="shared" si="0"/>
        <v>3.9925925925925925</v>
      </c>
      <c r="X5" s="22">
        <f t="shared" si="0"/>
        <v>1.3333333333333333</v>
      </c>
    </row>
    <row r="6" spans="1:24" ht="13.5">
      <c r="A6" s="27">
        <v>40575</v>
      </c>
      <c r="B6" s="26">
        <v>9</v>
      </c>
      <c r="C6" s="26">
        <v>7</v>
      </c>
      <c r="D6" s="26">
        <v>4</v>
      </c>
      <c r="E6" s="26">
        <v>14</v>
      </c>
      <c r="F6" s="26">
        <v>16</v>
      </c>
      <c r="G6" s="26">
        <v>21</v>
      </c>
      <c r="H6" s="26">
        <v>5</v>
      </c>
      <c r="I6" s="26">
        <v>9</v>
      </c>
      <c r="J6" s="26">
        <v>5</v>
      </c>
      <c r="K6" s="26">
        <v>3</v>
      </c>
      <c r="L6" s="26">
        <v>3</v>
      </c>
      <c r="M6" s="37" t="s">
        <v>67</v>
      </c>
      <c r="N6" s="22">
        <f>(N5/135)^(1/2)</f>
        <v>0.29397236789606562</v>
      </c>
      <c r="O6" s="22">
        <f t="shared" ref="O6:X6" si="1">(O5/135)^(1/2)</f>
        <v>0.21836152552568408</v>
      </c>
      <c r="P6" s="22">
        <f t="shared" si="1"/>
        <v>0.28400428907675279</v>
      </c>
      <c r="Q6" s="22">
        <f t="shared" si="1"/>
        <v>0.30800922794506358</v>
      </c>
      <c r="R6" s="22">
        <f t="shared" si="1"/>
        <v>0.33068910052666245</v>
      </c>
      <c r="S6" s="22">
        <f t="shared" si="1"/>
        <v>0.34799050804581766</v>
      </c>
      <c r="T6" s="22">
        <f t="shared" si="1"/>
        <v>0.18219813149998287</v>
      </c>
      <c r="U6" s="22">
        <f t="shared" si="1"/>
        <v>0.23657362107661203</v>
      </c>
      <c r="V6" s="22">
        <f t="shared" si="1"/>
        <v>0.18518518518518517</v>
      </c>
      <c r="W6" s="22">
        <f t="shared" si="1"/>
        <v>0.1719731372776874</v>
      </c>
      <c r="X6" s="22">
        <f t="shared" si="1"/>
        <v>9.9380798999990652E-2</v>
      </c>
    </row>
    <row r="7" spans="1:24" ht="13.5">
      <c r="A7" s="27">
        <v>40603</v>
      </c>
      <c r="B7" s="26">
        <v>16</v>
      </c>
      <c r="C7" s="26">
        <v>8</v>
      </c>
      <c r="D7" s="26">
        <v>11</v>
      </c>
      <c r="E7" s="26">
        <v>16</v>
      </c>
      <c r="F7" s="26">
        <v>20</v>
      </c>
      <c r="G7" s="26">
        <v>14</v>
      </c>
      <c r="H7" s="26">
        <v>4</v>
      </c>
      <c r="I7" s="26">
        <v>7</v>
      </c>
      <c r="J7" s="26">
        <v>9</v>
      </c>
      <c r="K7" s="26">
        <v>3</v>
      </c>
      <c r="L7" s="25">
        <v>0</v>
      </c>
      <c r="M7" s="38"/>
    </row>
    <row r="8" spans="1:24" ht="13.5">
      <c r="A8" s="27">
        <v>40634</v>
      </c>
      <c r="B8" s="26">
        <v>11</v>
      </c>
      <c r="C8" s="26">
        <v>6</v>
      </c>
      <c r="D8" s="26">
        <v>7</v>
      </c>
      <c r="E8" s="26">
        <v>23</v>
      </c>
      <c r="F8" s="26">
        <v>24</v>
      </c>
      <c r="G8" s="26">
        <v>21</v>
      </c>
      <c r="H8" s="26">
        <v>10</v>
      </c>
      <c r="I8" s="26">
        <v>7</v>
      </c>
      <c r="J8" s="26">
        <v>5</v>
      </c>
      <c r="K8" s="26">
        <v>5</v>
      </c>
      <c r="L8" s="26">
        <v>1</v>
      </c>
      <c r="M8" s="37"/>
    </row>
    <row r="9" spans="1:24" ht="13.5">
      <c r="A9" s="27">
        <v>40664</v>
      </c>
      <c r="B9" s="26">
        <v>7</v>
      </c>
      <c r="C9" s="26">
        <v>4</v>
      </c>
      <c r="D9" s="26">
        <v>8</v>
      </c>
      <c r="E9" s="26">
        <v>16</v>
      </c>
      <c r="F9" s="26">
        <v>13</v>
      </c>
      <c r="G9" s="26">
        <v>26</v>
      </c>
      <c r="H9" s="26">
        <v>5</v>
      </c>
      <c r="I9" s="26">
        <v>9</v>
      </c>
      <c r="J9" s="26">
        <v>4</v>
      </c>
      <c r="K9" s="26">
        <v>2</v>
      </c>
      <c r="L9" s="26">
        <v>3</v>
      </c>
      <c r="M9" s="37"/>
    </row>
    <row r="10" spans="1:24" ht="13.5">
      <c r="A10" s="27">
        <v>40695</v>
      </c>
      <c r="B10" s="26">
        <v>10</v>
      </c>
      <c r="C10" s="26">
        <v>7</v>
      </c>
      <c r="D10" s="26">
        <v>12</v>
      </c>
      <c r="E10" s="26">
        <v>10</v>
      </c>
      <c r="F10" s="26">
        <v>16</v>
      </c>
      <c r="G10" s="26">
        <v>21</v>
      </c>
      <c r="H10" s="26">
        <v>11</v>
      </c>
      <c r="I10" s="26">
        <v>10</v>
      </c>
      <c r="J10" s="26">
        <v>5</v>
      </c>
      <c r="K10" s="26">
        <v>3</v>
      </c>
      <c r="L10" s="26">
        <v>2</v>
      </c>
      <c r="M10" s="37"/>
    </row>
    <row r="11" spans="1:24" ht="13.5">
      <c r="A11" s="27">
        <v>40725</v>
      </c>
      <c r="B11" s="26">
        <v>14</v>
      </c>
      <c r="C11" s="26">
        <v>4</v>
      </c>
      <c r="D11" s="26">
        <v>7</v>
      </c>
      <c r="E11" s="26">
        <v>21</v>
      </c>
      <c r="F11" s="26">
        <v>13</v>
      </c>
      <c r="G11" s="26">
        <v>17</v>
      </c>
      <c r="H11" s="26">
        <v>5</v>
      </c>
      <c r="I11" s="26">
        <v>12</v>
      </c>
      <c r="J11" s="26">
        <v>3</v>
      </c>
      <c r="K11" s="26">
        <v>4</v>
      </c>
      <c r="L11" s="25">
        <v>0</v>
      </c>
      <c r="M11" s="38"/>
      <c r="P11" s="22" t="str" cm="1">
        <f t="array" ref="P11:R22">TRANSPOSE(M4:X6)</f>
        <v>n=135</v>
      </c>
      <c r="Q11" s="22" t="str">
        <v>estimated λ</v>
      </c>
      <c r="R11" s="22" t="str">
        <v>standard error</v>
      </c>
    </row>
    <row r="12" spans="1:24" ht="13.5">
      <c r="A12" s="27">
        <v>40756</v>
      </c>
      <c r="B12" s="26">
        <v>12</v>
      </c>
      <c r="C12" s="26">
        <v>6</v>
      </c>
      <c r="D12" s="26">
        <v>11</v>
      </c>
      <c r="E12" s="26">
        <v>18</v>
      </c>
      <c r="F12" s="26">
        <v>10</v>
      </c>
      <c r="G12" s="26">
        <v>20</v>
      </c>
      <c r="H12" s="26">
        <v>7</v>
      </c>
      <c r="I12" s="26">
        <v>16</v>
      </c>
      <c r="J12" s="26">
        <v>9</v>
      </c>
      <c r="K12" s="26">
        <v>6</v>
      </c>
      <c r="L12" s="26">
        <v>4</v>
      </c>
      <c r="M12" s="37"/>
      <c r="P12" s="22" t="str">
        <v>New Taipei</v>
      </c>
      <c r="Q12" s="22">
        <v>11.666666666666666</v>
      </c>
      <c r="R12" s="22">
        <v>0.29397236789606562</v>
      </c>
    </row>
    <row r="13" spans="1:24" ht="13.5">
      <c r="A13" s="27">
        <v>40787</v>
      </c>
      <c r="B13" s="26">
        <v>18</v>
      </c>
      <c r="C13" s="26">
        <v>8</v>
      </c>
      <c r="D13" s="26">
        <v>7</v>
      </c>
      <c r="E13" s="26">
        <v>18</v>
      </c>
      <c r="F13" s="26">
        <v>17</v>
      </c>
      <c r="G13" s="26">
        <v>27</v>
      </c>
      <c r="H13" s="26">
        <v>5</v>
      </c>
      <c r="I13" s="26">
        <v>13</v>
      </c>
      <c r="J13" s="26">
        <v>2</v>
      </c>
      <c r="K13" s="26">
        <v>4</v>
      </c>
      <c r="L13" s="26">
        <v>1</v>
      </c>
      <c r="M13" s="37"/>
      <c r="P13" s="22" t="str">
        <v>Taipei</v>
      </c>
      <c r="Q13" s="22">
        <v>6.4370370370370367</v>
      </c>
      <c r="R13" s="22">
        <v>0.21836152552568408</v>
      </c>
    </row>
    <row r="14" spans="1:24" ht="13.5">
      <c r="A14" s="27">
        <v>40817</v>
      </c>
      <c r="B14" s="26">
        <v>19</v>
      </c>
      <c r="C14" s="26">
        <v>6</v>
      </c>
      <c r="D14" s="26">
        <v>13</v>
      </c>
      <c r="E14" s="26">
        <v>21</v>
      </c>
      <c r="F14" s="26">
        <v>22</v>
      </c>
      <c r="G14" s="26">
        <v>15</v>
      </c>
      <c r="H14" s="26">
        <v>5</v>
      </c>
      <c r="I14" s="26">
        <v>9</v>
      </c>
      <c r="J14" s="26">
        <v>4</v>
      </c>
      <c r="K14" s="26">
        <v>7</v>
      </c>
      <c r="L14" s="26">
        <v>2</v>
      </c>
      <c r="M14" s="37"/>
      <c r="P14" s="22" t="str">
        <v>Taoyuan</v>
      </c>
      <c r="Q14" s="22">
        <v>10.888888888888889</v>
      </c>
      <c r="R14" s="22">
        <v>0.28400428907675279</v>
      </c>
    </row>
    <row r="15" spans="1:24" ht="13.5">
      <c r="A15" s="27">
        <v>40848</v>
      </c>
      <c r="B15" s="26">
        <v>25</v>
      </c>
      <c r="C15" s="26">
        <v>9</v>
      </c>
      <c r="D15" s="26">
        <v>17</v>
      </c>
      <c r="E15" s="26">
        <v>20</v>
      </c>
      <c r="F15" s="26">
        <v>17</v>
      </c>
      <c r="G15" s="26">
        <v>24</v>
      </c>
      <c r="H15" s="26">
        <v>9</v>
      </c>
      <c r="I15" s="26">
        <v>9</v>
      </c>
      <c r="J15" s="26">
        <v>4</v>
      </c>
      <c r="K15" s="26">
        <v>4</v>
      </c>
      <c r="L15" s="26">
        <v>1</v>
      </c>
      <c r="M15" s="37"/>
      <c r="P15" s="22" t="str">
        <v>Taichung</v>
      </c>
      <c r="Q15" s="22">
        <v>12.807407407407407</v>
      </c>
      <c r="R15" s="22">
        <v>0.30800922794506358</v>
      </c>
    </row>
    <row r="16" spans="1:24" ht="13.5">
      <c r="A16" s="27">
        <v>40878</v>
      </c>
      <c r="B16" s="26">
        <v>17</v>
      </c>
      <c r="C16" s="26">
        <v>5</v>
      </c>
      <c r="D16" s="26">
        <v>13</v>
      </c>
      <c r="E16" s="26">
        <v>16</v>
      </c>
      <c r="F16" s="26">
        <v>21</v>
      </c>
      <c r="G16" s="26">
        <v>24</v>
      </c>
      <c r="H16" s="26">
        <v>3</v>
      </c>
      <c r="I16" s="26">
        <v>7</v>
      </c>
      <c r="J16" s="26">
        <v>4</v>
      </c>
      <c r="K16" s="26">
        <v>4</v>
      </c>
      <c r="L16" s="26">
        <v>1</v>
      </c>
      <c r="M16" s="37"/>
      <c r="P16" s="22" t="str">
        <v>Tainan</v>
      </c>
      <c r="Q16" s="22">
        <v>14.762962962962963</v>
      </c>
      <c r="R16" s="22">
        <v>0.33068910052666245</v>
      </c>
    </row>
    <row r="17" spans="1:18" ht="13.5">
      <c r="A17" s="27">
        <v>40909</v>
      </c>
      <c r="B17" s="26">
        <v>13</v>
      </c>
      <c r="C17" s="26">
        <v>5</v>
      </c>
      <c r="D17" s="26">
        <v>7</v>
      </c>
      <c r="E17" s="26">
        <v>17</v>
      </c>
      <c r="F17" s="26">
        <v>14</v>
      </c>
      <c r="G17" s="26">
        <v>19</v>
      </c>
      <c r="H17" s="26">
        <v>6</v>
      </c>
      <c r="I17" s="26">
        <v>11</v>
      </c>
      <c r="J17" s="26">
        <v>3</v>
      </c>
      <c r="K17" s="26">
        <v>6</v>
      </c>
      <c r="L17" s="26">
        <v>1</v>
      </c>
      <c r="M17" s="37"/>
      <c r="P17" s="22" t="str">
        <v>Kaohsiung</v>
      </c>
      <c r="Q17" s="22">
        <v>16.348148148148148</v>
      </c>
      <c r="R17" s="22">
        <v>0.34799050804581766</v>
      </c>
    </row>
    <row r="18" spans="1:18" ht="13.5">
      <c r="A18" s="27">
        <v>40940</v>
      </c>
      <c r="B18" s="26">
        <v>18</v>
      </c>
      <c r="C18" s="26">
        <v>9</v>
      </c>
      <c r="D18" s="26">
        <v>5</v>
      </c>
      <c r="E18" s="26">
        <v>17</v>
      </c>
      <c r="F18" s="26">
        <v>15</v>
      </c>
      <c r="G18" s="26">
        <v>19</v>
      </c>
      <c r="H18" s="26">
        <v>4</v>
      </c>
      <c r="I18" s="26">
        <v>11</v>
      </c>
      <c r="J18" s="26">
        <v>4</v>
      </c>
      <c r="K18" s="26">
        <v>3</v>
      </c>
      <c r="L18" s="26">
        <v>3</v>
      </c>
      <c r="M18" s="37"/>
      <c r="P18" s="22" t="str">
        <v>Yilan</v>
      </c>
      <c r="Q18" s="22">
        <v>4.4814814814814818</v>
      </c>
      <c r="R18" s="22">
        <v>0.18219813149998287</v>
      </c>
    </row>
    <row r="19" spans="1:18" ht="13.5">
      <c r="A19" s="27">
        <v>40969</v>
      </c>
      <c r="B19" s="26">
        <v>12</v>
      </c>
      <c r="C19" s="26">
        <v>7</v>
      </c>
      <c r="D19" s="26">
        <v>12</v>
      </c>
      <c r="E19" s="26">
        <v>18</v>
      </c>
      <c r="F19" s="26">
        <v>16</v>
      </c>
      <c r="G19" s="26">
        <v>24</v>
      </c>
      <c r="H19" s="26">
        <v>5</v>
      </c>
      <c r="I19" s="26">
        <v>5</v>
      </c>
      <c r="J19" s="26">
        <v>9</v>
      </c>
      <c r="K19" s="26">
        <v>5</v>
      </c>
      <c r="L19" s="25">
        <v>0</v>
      </c>
      <c r="M19" s="38"/>
      <c r="P19" s="22" t="str">
        <v>Hsinchu</v>
      </c>
      <c r="Q19" s="22">
        <v>7.5555555555555554</v>
      </c>
      <c r="R19" s="22">
        <v>0.23657362107661203</v>
      </c>
    </row>
    <row r="20" spans="1:18" ht="13.5">
      <c r="A20" s="27">
        <v>41000</v>
      </c>
      <c r="B20" s="26">
        <v>12</v>
      </c>
      <c r="C20" s="26">
        <v>1</v>
      </c>
      <c r="D20" s="26">
        <v>14</v>
      </c>
      <c r="E20" s="26">
        <v>8</v>
      </c>
      <c r="F20" s="26">
        <v>12</v>
      </c>
      <c r="G20" s="26">
        <v>24</v>
      </c>
      <c r="H20" s="26">
        <v>6</v>
      </c>
      <c r="I20" s="26">
        <v>2</v>
      </c>
      <c r="J20" s="26">
        <v>4</v>
      </c>
      <c r="K20" s="26">
        <v>3</v>
      </c>
      <c r="L20" s="26">
        <v>1</v>
      </c>
      <c r="M20" s="37"/>
      <c r="P20" s="22" t="str">
        <v>Miaoli</v>
      </c>
      <c r="Q20" s="22">
        <v>4.6296296296296298</v>
      </c>
      <c r="R20" s="22">
        <v>0.18518518518518517</v>
      </c>
    </row>
    <row r="21" spans="1:18" ht="13.5">
      <c r="A21" s="27">
        <v>41030</v>
      </c>
      <c r="B21" s="26">
        <v>17</v>
      </c>
      <c r="C21" s="26">
        <v>5</v>
      </c>
      <c r="D21" s="26">
        <v>9</v>
      </c>
      <c r="E21" s="26">
        <v>12</v>
      </c>
      <c r="F21" s="26">
        <v>16</v>
      </c>
      <c r="G21" s="26">
        <v>22</v>
      </c>
      <c r="H21" s="26">
        <v>4</v>
      </c>
      <c r="I21" s="26">
        <v>16</v>
      </c>
      <c r="J21" s="26">
        <v>5</v>
      </c>
      <c r="K21" s="26">
        <v>1</v>
      </c>
      <c r="L21" s="25">
        <v>0</v>
      </c>
      <c r="M21" s="38"/>
      <c r="P21" s="22" t="str">
        <v>Hualien</v>
      </c>
      <c r="Q21" s="22">
        <v>3.9925925925925925</v>
      </c>
      <c r="R21" s="22">
        <v>0.1719731372776874</v>
      </c>
    </row>
    <row r="22" spans="1:18" ht="13.5">
      <c r="A22" s="27">
        <v>41061</v>
      </c>
      <c r="B22" s="26">
        <v>11</v>
      </c>
      <c r="C22" s="26">
        <v>7</v>
      </c>
      <c r="D22" s="26">
        <v>10</v>
      </c>
      <c r="E22" s="26">
        <v>15</v>
      </c>
      <c r="F22" s="26">
        <v>20</v>
      </c>
      <c r="G22" s="26">
        <v>22</v>
      </c>
      <c r="H22" s="26">
        <v>6</v>
      </c>
      <c r="I22" s="26">
        <v>10</v>
      </c>
      <c r="J22" s="26">
        <v>5</v>
      </c>
      <c r="K22" s="26">
        <v>5</v>
      </c>
      <c r="L22" s="25">
        <v>0</v>
      </c>
      <c r="M22" s="38"/>
      <c r="P22" s="22" t="str">
        <v>Keelung</v>
      </c>
      <c r="Q22" s="22">
        <v>1.3333333333333333</v>
      </c>
      <c r="R22" s="22">
        <v>9.9380798999990652E-2</v>
      </c>
    </row>
    <row r="23" spans="1:18" ht="13.5">
      <c r="A23" s="27">
        <v>41091</v>
      </c>
      <c r="B23" s="26">
        <v>7</v>
      </c>
      <c r="C23" s="26">
        <v>6</v>
      </c>
      <c r="D23" s="26">
        <v>6</v>
      </c>
      <c r="E23" s="26">
        <v>22</v>
      </c>
      <c r="F23" s="26">
        <v>8</v>
      </c>
      <c r="G23" s="26">
        <v>19</v>
      </c>
      <c r="H23" s="26">
        <v>6</v>
      </c>
      <c r="I23" s="26">
        <v>9</v>
      </c>
      <c r="J23" s="26">
        <v>4</v>
      </c>
      <c r="K23" s="26">
        <v>6</v>
      </c>
      <c r="L23" s="26">
        <v>1</v>
      </c>
      <c r="M23" s="37"/>
    </row>
    <row r="24" spans="1:18" ht="13.5">
      <c r="A24" s="27">
        <v>41122</v>
      </c>
      <c r="B24" s="26">
        <v>19</v>
      </c>
      <c r="C24" s="26">
        <v>5</v>
      </c>
      <c r="D24" s="26">
        <v>15</v>
      </c>
      <c r="E24" s="26">
        <v>20</v>
      </c>
      <c r="F24" s="26">
        <v>16</v>
      </c>
      <c r="G24" s="26">
        <v>23</v>
      </c>
      <c r="H24" s="26">
        <v>5</v>
      </c>
      <c r="I24" s="26">
        <v>6</v>
      </c>
      <c r="J24" s="26">
        <v>8</v>
      </c>
      <c r="K24" s="26">
        <v>3</v>
      </c>
      <c r="L24" s="26">
        <v>1</v>
      </c>
      <c r="M24" s="37"/>
    </row>
    <row r="25" spans="1:18" ht="13.5">
      <c r="A25" s="27">
        <v>41153</v>
      </c>
      <c r="B25" s="26">
        <v>12</v>
      </c>
      <c r="C25" s="26">
        <v>5</v>
      </c>
      <c r="D25" s="26">
        <v>6</v>
      </c>
      <c r="E25" s="26">
        <v>16</v>
      </c>
      <c r="F25" s="26">
        <v>12</v>
      </c>
      <c r="G25" s="26">
        <v>25</v>
      </c>
      <c r="H25" s="26">
        <v>6</v>
      </c>
      <c r="I25" s="26">
        <v>10</v>
      </c>
      <c r="J25" s="26">
        <v>9</v>
      </c>
      <c r="K25" s="26">
        <v>3</v>
      </c>
      <c r="L25" s="26">
        <v>2</v>
      </c>
      <c r="M25" s="37"/>
    </row>
    <row r="26" spans="1:18" ht="13.5">
      <c r="A26" s="27">
        <v>41183</v>
      </c>
      <c r="B26" s="26">
        <v>16</v>
      </c>
      <c r="C26" s="26">
        <v>9</v>
      </c>
      <c r="D26" s="26">
        <v>11</v>
      </c>
      <c r="E26" s="26">
        <v>19</v>
      </c>
      <c r="F26" s="26">
        <v>18</v>
      </c>
      <c r="G26" s="26">
        <v>19</v>
      </c>
      <c r="H26" s="26">
        <v>4</v>
      </c>
      <c r="I26" s="26">
        <v>8</v>
      </c>
      <c r="J26" s="26">
        <v>3</v>
      </c>
      <c r="K26" s="26">
        <v>3</v>
      </c>
      <c r="L26" s="26">
        <v>1</v>
      </c>
      <c r="M26" s="37"/>
    </row>
    <row r="27" spans="1:18" ht="13.5">
      <c r="A27" s="27">
        <v>41214</v>
      </c>
      <c r="B27" s="26">
        <v>17</v>
      </c>
      <c r="C27" s="26">
        <v>10</v>
      </c>
      <c r="D27" s="26">
        <v>10</v>
      </c>
      <c r="E27" s="26">
        <v>17</v>
      </c>
      <c r="F27" s="26">
        <v>13</v>
      </c>
      <c r="G27" s="26">
        <v>16</v>
      </c>
      <c r="H27" s="26">
        <v>3</v>
      </c>
      <c r="I27" s="26">
        <v>8</v>
      </c>
      <c r="J27" s="26">
        <v>5</v>
      </c>
      <c r="K27" s="26">
        <v>4</v>
      </c>
      <c r="L27" s="26">
        <v>2</v>
      </c>
      <c r="M27" s="37"/>
      <c r="P27" s="22">
        <f>COUNTIF(B5:B139,1)</f>
        <v>0</v>
      </c>
      <c r="Q27" s="22">
        <f>COUNTIF(C5:C139,1)</f>
        <v>3</v>
      </c>
    </row>
    <row r="28" spans="1:18" ht="13.5">
      <c r="A28" s="27">
        <v>41244</v>
      </c>
      <c r="B28" s="26">
        <v>12</v>
      </c>
      <c r="C28" s="26">
        <v>8</v>
      </c>
      <c r="D28" s="26">
        <v>14</v>
      </c>
      <c r="E28" s="26">
        <v>22</v>
      </c>
      <c r="F28" s="26">
        <v>18</v>
      </c>
      <c r="G28" s="26">
        <v>19</v>
      </c>
      <c r="H28" s="26">
        <v>7</v>
      </c>
      <c r="I28" s="26">
        <v>24</v>
      </c>
      <c r="J28" s="26">
        <v>8</v>
      </c>
      <c r="K28" s="26">
        <v>5</v>
      </c>
      <c r="L28" s="26">
        <v>1</v>
      </c>
      <c r="M28" s="37"/>
    </row>
    <row r="29" spans="1:18" ht="13.5">
      <c r="A29" s="27">
        <v>41275</v>
      </c>
      <c r="B29" s="26">
        <v>8</v>
      </c>
      <c r="C29" s="26">
        <v>8</v>
      </c>
      <c r="D29" s="26">
        <v>14</v>
      </c>
      <c r="E29" s="26">
        <v>16</v>
      </c>
      <c r="F29" s="26">
        <v>23</v>
      </c>
      <c r="G29" s="26">
        <v>20</v>
      </c>
      <c r="H29" s="26">
        <v>6</v>
      </c>
      <c r="I29" s="26">
        <v>10</v>
      </c>
      <c r="J29" s="26">
        <v>7</v>
      </c>
      <c r="K29" s="26">
        <v>2</v>
      </c>
      <c r="L29" s="26">
        <v>1</v>
      </c>
      <c r="M29" s="37"/>
    </row>
    <row r="30" spans="1:18" ht="13.5">
      <c r="A30" s="27">
        <v>41306</v>
      </c>
      <c r="B30" s="26">
        <v>11</v>
      </c>
      <c r="C30" s="26">
        <v>4</v>
      </c>
      <c r="D30" s="26">
        <v>10</v>
      </c>
      <c r="E30" s="26">
        <v>11</v>
      </c>
      <c r="F30" s="26">
        <v>21</v>
      </c>
      <c r="G30" s="26">
        <v>23</v>
      </c>
      <c r="H30" s="26">
        <v>8</v>
      </c>
      <c r="I30" s="26">
        <v>10</v>
      </c>
      <c r="J30" s="26">
        <v>2</v>
      </c>
      <c r="K30" s="26">
        <v>6</v>
      </c>
      <c r="L30" s="25">
        <v>0</v>
      </c>
      <c r="M30" s="38"/>
    </row>
    <row r="31" spans="1:18" ht="13.5">
      <c r="A31" s="27">
        <v>41334</v>
      </c>
      <c r="B31" s="26">
        <v>21</v>
      </c>
      <c r="C31" s="26">
        <v>5</v>
      </c>
      <c r="D31" s="26">
        <v>7</v>
      </c>
      <c r="E31" s="26">
        <v>12</v>
      </c>
      <c r="F31" s="26">
        <v>14</v>
      </c>
      <c r="G31" s="26">
        <v>17</v>
      </c>
      <c r="H31" s="26">
        <v>11</v>
      </c>
      <c r="I31" s="26">
        <v>7</v>
      </c>
      <c r="J31" s="26">
        <v>6</v>
      </c>
      <c r="K31" s="26">
        <v>4</v>
      </c>
      <c r="L31" s="25">
        <v>0</v>
      </c>
      <c r="M31" s="38"/>
    </row>
    <row r="32" spans="1:18" ht="13.5">
      <c r="A32" s="27">
        <v>41365</v>
      </c>
      <c r="B32" s="26">
        <v>9</v>
      </c>
      <c r="C32" s="26">
        <v>8</v>
      </c>
      <c r="D32" s="26">
        <v>12</v>
      </c>
      <c r="E32" s="26">
        <v>14</v>
      </c>
      <c r="F32" s="26">
        <v>9</v>
      </c>
      <c r="G32" s="26">
        <v>17</v>
      </c>
      <c r="H32" s="26">
        <v>4</v>
      </c>
      <c r="I32" s="26">
        <v>6</v>
      </c>
      <c r="J32" s="26">
        <v>7</v>
      </c>
      <c r="K32" s="26">
        <v>8</v>
      </c>
      <c r="L32" s="25">
        <v>0</v>
      </c>
      <c r="M32" s="38"/>
    </row>
    <row r="33" spans="1:13" ht="13.5">
      <c r="A33" s="27">
        <v>41395</v>
      </c>
      <c r="B33" s="26">
        <v>12</v>
      </c>
      <c r="C33" s="26">
        <v>5</v>
      </c>
      <c r="D33" s="26">
        <v>7</v>
      </c>
      <c r="E33" s="26">
        <v>8</v>
      </c>
      <c r="F33" s="26">
        <v>13</v>
      </c>
      <c r="G33" s="26">
        <v>17</v>
      </c>
      <c r="H33" s="26">
        <v>4</v>
      </c>
      <c r="I33" s="26">
        <v>4</v>
      </c>
      <c r="J33" s="26">
        <v>4</v>
      </c>
      <c r="K33" s="25">
        <v>0</v>
      </c>
      <c r="L33" s="25">
        <v>0</v>
      </c>
      <c r="M33" s="38"/>
    </row>
    <row r="34" spans="1:13" ht="13.5">
      <c r="A34" s="27">
        <v>41426</v>
      </c>
      <c r="B34" s="26">
        <v>9</v>
      </c>
      <c r="C34" s="26">
        <v>5</v>
      </c>
      <c r="D34" s="26">
        <v>10</v>
      </c>
      <c r="E34" s="26">
        <v>12</v>
      </c>
      <c r="F34" s="26">
        <v>12</v>
      </c>
      <c r="G34" s="26">
        <v>16</v>
      </c>
      <c r="H34" s="26">
        <v>6</v>
      </c>
      <c r="I34" s="26">
        <v>4</v>
      </c>
      <c r="J34" s="26">
        <v>5</v>
      </c>
      <c r="K34" s="26">
        <v>5</v>
      </c>
      <c r="L34" s="26">
        <v>1</v>
      </c>
      <c r="M34" s="37"/>
    </row>
    <row r="35" spans="1:13" ht="13.5">
      <c r="A35" s="27">
        <v>41456</v>
      </c>
      <c r="B35" s="26">
        <v>5</v>
      </c>
      <c r="C35" s="26">
        <v>8</v>
      </c>
      <c r="D35" s="26">
        <v>12</v>
      </c>
      <c r="E35" s="26">
        <v>13</v>
      </c>
      <c r="F35" s="26">
        <v>16</v>
      </c>
      <c r="G35" s="26">
        <v>20</v>
      </c>
      <c r="H35" s="26">
        <v>4</v>
      </c>
      <c r="I35" s="26">
        <v>11</v>
      </c>
      <c r="J35" s="26">
        <v>2</v>
      </c>
      <c r="K35" s="26">
        <v>5</v>
      </c>
      <c r="L35" s="25">
        <v>0</v>
      </c>
      <c r="M35" s="38"/>
    </row>
    <row r="36" spans="1:13" ht="13.5">
      <c r="A36" s="27">
        <v>41487</v>
      </c>
      <c r="B36" s="26">
        <v>10</v>
      </c>
      <c r="C36" s="26">
        <v>9</v>
      </c>
      <c r="D36" s="26">
        <v>9</v>
      </c>
      <c r="E36" s="26">
        <v>15</v>
      </c>
      <c r="F36" s="26">
        <v>11</v>
      </c>
      <c r="G36" s="26">
        <v>14</v>
      </c>
      <c r="H36" s="26">
        <v>1</v>
      </c>
      <c r="I36" s="26">
        <v>10</v>
      </c>
      <c r="J36" s="26">
        <v>1</v>
      </c>
      <c r="K36" s="26">
        <v>3</v>
      </c>
      <c r="L36" s="26">
        <v>1</v>
      </c>
      <c r="M36" s="37"/>
    </row>
    <row r="37" spans="1:13" ht="13.5">
      <c r="A37" s="27">
        <v>41518</v>
      </c>
      <c r="B37" s="26">
        <v>11</v>
      </c>
      <c r="C37" s="26">
        <v>7</v>
      </c>
      <c r="D37" s="26">
        <v>13</v>
      </c>
      <c r="E37" s="26">
        <v>12</v>
      </c>
      <c r="F37" s="26">
        <v>13</v>
      </c>
      <c r="G37" s="26">
        <v>24</v>
      </c>
      <c r="H37" s="26">
        <v>3</v>
      </c>
      <c r="I37" s="26">
        <v>15</v>
      </c>
      <c r="J37" s="26">
        <v>7</v>
      </c>
      <c r="K37" s="26">
        <v>2</v>
      </c>
      <c r="L37" s="26">
        <v>2</v>
      </c>
      <c r="M37" s="37"/>
    </row>
    <row r="38" spans="1:13" ht="13.5">
      <c r="A38" s="27">
        <v>41548</v>
      </c>
      <c r="B38" s="26">
        <v>13</v>
      </c>
      <c r="C38" s="26">
        <v>5</v>
      </c>
      <c r="D38" s="26">
        <v>6</v>
      </c>
      <c r="E38" s="26">
        <v>14</v>
      </c>
      <c r="F38" s="26">
        <v>23</v>
      </c>
      <c r="G38" s="26">
        <v>20</v>
      </c>
      <c r="H38" s="26">
        <v>2</v>
      </c>
      <c r="I38" s="26">
        <v>5</v>
      </c>
      <c r="J38" s="26">
        <v>9</v>
      </c>
      <c r="K38" s="26">
        <v>3</v>
      </c>
      <c r="L38" s="26">
        <v>1</v>
      </c>
      <c r="M38" s="37"/>
    </row>
    <row r="39" spans="1:13" ht="13.5">
      <c r="A39" s="27">
        <v>41579</v>
      </c>
      <c r="B39" s="26">
        <v>21</v>
      </c>
      <c r="C39" s="26">
        <v>10</v>
      </c>
      <c r="D39" s="26">
        <v>10</v>
      </c>
      <c r="E39" s="26">
        <v>14</v>
      </c>
      <c r="F39" s="26">
        <v>17</v>
      </c>
      <c r="G39" s="26">
        <v>20</v>
      </c>
      <c r="H39" s="26">
        <v>3</v>
      </c>
      <c r="I39" s="26">
        <v>8</v>
      </c>
      <c r="J39" s="26">
        <v>4</v>
      </c>
      <c r="K39" s="26">
        <v>3</v>
      </c>
      <c r="L39" s="26">
        <v>3</v>
      </c>
      <c r="M39" s="37"/>
    </row>
    <row r="40" spans="1:13" ht="13.5">
      <c r="A40" s="27">
        <v>41609</v>
      </c>
      <c r="B40" s="26">
        <v>18</v>
      </c>
      <c r="C40" s="26">
        <v>9</v>
      </c>
      <c r="D40" s="26">
        <v>8</v>
      </c>
      <c r="E40" s="26">
        <v>16</v>
      </c>
      <c r="F40" s="26">
        <v>19</v>
      </c>
      <c r="G40" s="26">
        <v>20</v>
      </c>
      <c r="H40" s="26">
        <v>4</v>
      </c>
      <c r="I40" s="26">
        <v>4</v>
      </c>
      <c r="J40" s="26">
        <v>4</v>
      </c>
      <c r="K40" s="26">
        <v>6</v>
      </c>
      <c r="L40" s="26">
        <v>3</v>
      </c>
      <c r="M40" s="37"/>
    </row>
    <row r="41" spans="1:13" ht="13.5">
      <c r="A41" s="27">
        <v>41640</v>
      </c>
      <c r="B41" s="26">
        <v>19</v>
      </c>
      <c r="C41" s="26">
        <v>7</v>
      </c>
      <c r="D41" s="26">
        <v>9</v>
      </c>
      <c r="E41" s="26">
        <v>13</v>
      </c>
      <c r="F41" s="26">
        <v>19</v>
      </c>
      <c r="G41" s="26">
        <v>24</v>
      </c>
      <c r="H41" s="26">
        <v>9</v>
      </c>
      <c r="I41" s="26">
        <v>11</v>
      </c>
      <c r="J41" s="26">
        <v>9</v>
      </c>
      <c r="K41" s="26">
        <v>8</v>
      </c>
      <c r="L41" s="26">
        <v>5</v>
      </c>
      <c r="M41" s="37"/>
    </row>
    <row r="42" spans="1:13" ht="13.5">
      <c r="A42" s="27">
        <v>41671</v>
      </c>
      <c r="B42" s="26">
        <v>10</v>
      </c>
      <c r="C42" s="26">
        <v>4</v>
      </c>
      <c r="D42" s="26">
        <v>7</v>
      </c>
      <c r="E42" s="26">
        <v>12</v>
      </c>
      <c r="F42" s="26">
        <v>13</v>
      </c>
      <c r="G42" s="26">
        <v>8</v>
      </c>
      <c r="H42" s="26">
        <v>2</v>
      </c>
      <c r="I42" s="26">
        <v>9</v>
      </c>
      <c r="J42" s="26">
        <v>2</v>
      </c>
      <c r="K42" s="26">
        <v>7</v>
      </c>
      <c r="L42" s="25">
        <v>0</v>
      </c>
      <c r="M42" s="38"/>
    </row>
    <row r="43" spans="1:13" ht="13.5">
      <c r="A43" s="27">
        <v>41699</v>
      </c>
      <c r="B43" s="26">
        <v>10</v>
      </c>
      <c r="C43" s="26">
        <v>6</v>
      </c>
      <c r="D43" s="26">
        <v>11</v>
      </c>
      <c r="E43" s="26">
        <v>11</v>
      </c>
      <c r="F43" s="26">
        <v>10</v>
      </c>
      <c r="G43" s="26">
        <v>20</v>
      </c>
      <c r="H43" s="26">
        <v>5</v>
      </c>
      <c r="I43" s="26">
        <v>14</v>
      </c>
      <c r="J43" s="26">
        <v>1</v>
      </c>
      <c r="K43" s="26">
        <v>2</v>
      </c>
      <c r="L43" s="26">
        <v>2</v>
      </c>
      <c r="M43" s="37"/>
    </row>
    <row r="44" spans="1:13" ht="13.5">
      <c r="A44" s="27">
        <v>41730</v>
      </c>
      <c r="B44" s="26">
        <v>15</v>
      </c>
      <c r="C44" s="26">
        <v>5</v>
      </c>
      <c r="D44" s="26">
        <v>14</v>
      </c>
      <c r="E44" s="26">
        <v>10</v>
      </c>
      <c r="F44" s="26">
        <v>17</v>
      </c>
      <c r="G44" s="26">
        <v>14</v>
      </c>
      <c r="H44" s="26">
        <v>3</v>
      </c>
      <c r="I44" s="26">
        <v>4</v>
      </c>
      <c r="J44" s="26">
        <v>9</v>
      </c>
      <c r="K44" s="25">
        <v>0</v>
      </c>
      <c r="L44" s="26">
        <v>1</v>
      </c>
      <c r="M44" s="37"/>
    </row>
    <row r="45" spans="1:13" ht="13.5">
      <c r="A45" s="27">
        <v>41760</v>
      </c>
      <c r="B45" s="26">
        <v>7</v>
      </c>
      <c r="C45" s="26">
        <v>5</v>
      </c>
      <c r="D45" s="26">
        <v>12</v>
      </c>
      <c r="E45" s="26">
        <v>6</v>
      </c>
      <c r="F45" s="26">
        <v>13</v>
      </c>
      <c r="G45" s="26">
        <v>18</v>
      </c>
      <c r="H45" s="26">
        <v>7</v>
      </c>
      <c r="I45" s="26">
        <v>2</v>
      </c>
      <c r="J45" s="26">
        <v>5</v>
      </c>
      <c r="K45" s="26">
        <v>3</v>
      </c>
      <c r="L45" s="26">
        <v>2</v>
      </c>
      <c r="M45" s="37"/>
    </row>
    <row r="46" spans="1:13" ht="13.5">
      <c r="A46" s="27">
        <v>41791</v>
      </c>
      <c r="B46" s="26">
        <v>10</v>
      </c>
      <c r="C46" s="26">
        <v>8</v>
      </c>
      <c r="D46" s="26">
        <v>10</v>
      </c>
      <c r="E46" s="26">
        <v>7</v>
      </c>
      <c r="F46" s="26">
        <v>14</v>
      </c>
      <c r="G46" s="26">
        <v>26</v>
      </c>
      <c r="H46" s="26">
        <v>3</v>
      </c>
      <c r="I46" s="25">
        <v>4</v>
      </c>
      <c r="J46" s="26">
        <v>4</v>
      </c>
      <c r="K46" s="26">
        <v>6</v>
      </c>
      <c r="L46" s="26">
        <v>1</v>
      </c>
      <c r="M46" s="37"/>
    </row>
    <row r="47" spans="1:13" ht="13.5">
      <c r="A47" s="27">
        <v>41821</v>
      </c>
      <c r="B47" s="26">
        <v>7</v>
      </c>
      <c r="C47" s="26">
        <v>5</v>
      </c>
      <c r="D47" s="26">
        <v>9</v>
      </c>
      <c r="E47" s="26">
        <v>18</v>
      </c>
      <c r="F47" s="26">
        <v>22</v>
      </c>
      <c r="G47" s="26">
        <v>19</v>
      </c>
      <c r="H47" s="26">
        <v>4</v>
      </c>
      <c r="I47" s="26">
        <v>6</v>
      </c>
      <c r="J47" s="26">
        <v>1</v>
      </c>
      <c r="K47" s="26">
        <v>7</v>
      </c>
      <c r="L47" s="26">
        <v>1</v>
      </c>
      <c r="M47" s="37"/>
    </row>
    <row r="48" spans="1:13" ht="13.5">
      <c r="A48" s="27">
        <v>41852</v>
      </c>
      <c r="B48" s="26">
        <v>11</v>
      </c>
      <c r="C48" s="26">
        <v>11</v>
      </c>
      <c r="D48" s="26">
        <v>9</v>
      </c>
      <c r="E48" s="26">
        <v>8</v>
      </c>
      <c r="F48" s="26">
        <v>16</v>
      </c>
      <c r="G48" s="26">
        <v>14</v>
      </c>
      <c r="H48" s="26">
        <v>3</v>
      </c>
      <c r="I48" s="26">
        <v>8</v>
      </c>
      <c r="J48" s="26">
        <v>7</v>
      </c>
      <c r="K48" s="26">
        <v>6</v>
      </c>
      <c r="L48" s="26">
        <v>1</v>
      </c>
      <c r="M48" s="37"/>
    </row>
    <row r="49" spans="1:13" ht="13.5">
      <c r="A49" s="27">
        <v>41883</v>
      </c>
      <c r="B49" s="26">
        <v>6</v>
      </c>
      <c r="C49" s="26">
        <v>6</v>
      </c>
      <c r="D49" s="26">
        <v>6</v>
      </c>
      <c r="E49" s="26">
        <v>11</v>
      </c>
      <c r="F49" s="26">
        <v>18</v>
      </c>
      <c r="G49" s="26">
        <v>27</v>
      </c>
      <c r="H49" s="26">
        <v>3</v>
      </c>
      <c r="I49" s="26">
        <v>8</v>
      </c>
      <c r="J49" s="26">
        <v>3</v>
      </c>
      <c r="K49" s="26">
        <v>5</v>
      </c>
      <c r="L49" s="25">
        <v>0</v>
      </c>
      <c r="M49" s="38"/>
    </row>
    <row r="50" spans="1:13" ht="13.5">
      <c r="A50" s="27">
        <v>41913</v>
      </c>
      <c r="B50" s="26">
        <v>16</v>
      </c>
      <c r="C50" s="26">
        <v>3</v>
      </c>
      <c r="D50" s="26">
        <v>11</v>
      </c>
      <c r="E50" s="26">
        <v>11</v>
      </c>
      <c r="F50" s="26">
        <v>9</v>
      </c>
      <c r="G50" s="26">
        <v>24</v>
      </c>
      <c r="H50" s="26">
        <v>5</v>
      </c>
      <c r="I50" s="26">
        <v>10</v>
      </c>
      <c r="J50" s="26">
        <v>8</v>
      </c>
      <c r="K50" s="26">
        <v>5</v>
      </c>
      <c r="L50" s="26">
        <v>1</v>
      </c>
      <c r="M50" s="37"/>
    </row>
    <row r="51" spans="1:13" ht="13.5">
      <c r="A51" s="27">
        <v>41944</v>
      </c>
      <c r="B51" s="26">
        <v>12</v>
      </c>
      <c r="C51" s="26">
        <v>14</v>
      </c>
      <c r="D51" s="26">
        <v>16</v>
      </c>
      <c r="E51" s="26">
        <v>2</v>
      </c>
      <c r="F51" s="26">
        <v>17</v>
      </c>
      <c r="G51" s="26">
        <v>10</v>
      </c>
      <c r="H51" s="26">
        <v>4</v>
      </c>
      <c r="I51" s="26">
        <v>9</v>
      </c>
      <c r="J51" s="26">
        <v>3</v>
      </c>
      <c r="K51" s="26">
        <v>2</v>
      </c>
      <c r="L51" s="26">
        <v>4</v>
      </c>
      <c r="M51" s="37"/>
    </row>
    <row r="52" spans="1:13" ht="13.5">
      <c r="A52" s="27">
        <v>41974</v>
      </c>
      <c r="B52" s="26">
        <v>9</v>
      </c>
      <c r="C52" s="26">
        <v>9</v>
      </c>
      <c r="D52" s="26">
        <v>9</v>
      </c>
      <c r="E52" s="26">
        <v>13</v>
      </c>
      <c r="F52" s="26">
        <v>11</v>
      </c>
      <c r="G52" s="26">
        <v>22</v>
      </c>
      <c r="H52" s="26">
        <v>5</v>
      </c>
      <c r="I52" s="26">
        <v>10</v>
      </c>
      <c r="J52" s="26">
        <v>9</v>
      </c>
      <c r="K52" s="26">
        <v>12</v>
      </c>
      <c r="L52" s="26">
        <v>3</v>
      </c>
      <c r="M52" s="37"/>
    </row>
    <row r="53" spans="1:13" ht="13.5">
      <c r="A53" s="27">
        <v>42005</v>
      </c>
      <c r="B53" s="26">
        <v>14</v>
      </c>
      <c r="C53" s="26">
        <v>9</v>
      </c>
      <c r="D53" s="26">
        <v>12</v>
      </c>
      <c r="E53" s="26">
        <v>15</v>
      </c>
      <c r="F53" s="26">
        <v>11</v>
      </c>
      <c r="G53" s="26">
        <v>12</v>
      </c>
      <c r="H53" s="26">
        <v>4</v>
      </c>
      <c r="I53" s="26">
        <v>9</v>
      </c>
      <c r="J53" s="26">
        <v>4</v>
      </c>
      <c r="K53" s="26">
        <v>3</v>
      </c>
      <c r="L53" s="26">
        <v>1</v>
      </c>
      <c r="M53" s="37"/>
    </row>
    <row r="54" spans="1:13" ht="13.5">
      <c r="A54" s="27">
        <v>42036</v>
      </c>
      <c r="B54" s="26">
        <v>6</v>
      </c>
      <c r="C54" s="26">
        <v>6</v>
      </c>
      <c r="D54" s="26">
        <v>11</v>
      </c>
      <c r="E54" s="26">
        <v>10</v>
      </c>
      <c r="F54" s="26">
        <v>12</v>
      </c>
      <c r="G54" s="26">
        <v>13</v>
      </c>
      <c r="H54" s="26">
        <v>4</v>
      </c>
      <c r="I54" s="26">
        <v>7</v>
      </c>
      <c r="J54" s="26">
        <v>4</v>
      </c>
      <c r="K54" s="26">
        <v>8</v>
      </c>
      <c r="L54" s="26">
        <v>2</v>
      </c>
      <c r="M54" s="37"/>
    </row>
    <row r="55" spans="1:13" ht="13.5">
      <c r="A55" s="27">
        <v>42064</v>
      </c>
      <c r="B55" s="26">
        <v>14</v>
      </c>
      <c r="C55" s="26">
        <v>9</v>
      </c>
      <c r="D55" s="26">
        <v>8</v>
      </c>
      <c r="E55" s="26">
        <v>13</v>
      </c>
      <c r="F55" s="26">
        <v>18</v>
      </c>
      <c r="G55" s="26">
        <v>14</v>
      </c>
      <c r="H55" s="26">
        <v>4</v>
      </c>
      <c r="I55" s="26">
        <v>8</v>
      </c>
      <c r="J55" s="26">
        <v>4</v>
      </c>
      <c r="K55" s="26">
        <v>2</v>
      </c>
      <c r="L55" s="25">
        <v>0</v>
      </c>
      <c r="M55" s="38"/>
    </row>
    <row r="56" spans="1:13" ht="13.5">
      <c r="A56" s="27">
        <v>42095</v>
      </c>
      <c r="B56" s="26">
        <v>12</v>
      </c>
      <c r="C56" s="26">
        <v>5</v>
      </c>
      <c r="D56" s="26">
        <v>10</v>
      </c>
      <c r="E56" s="26">
        <v>7</v>
      </c>
      <c r="F56" s="26">
        <v>11</v>
      </c>
      <c r="G56" s="26">
        <v>17</v>
      </c>
      <c r="H56" s="26">
        <v>6</v>
      </c>
      <c r="I56" s="26">
        <v>5</v>
      </c>
      <c r="J56" s="26">
        <v>1</v>
      </c>
      <c r="K56" s="26">
        <v>4</v>
      </c>
      <c r="L56" s="26">
        <v>1</v>
      </c>
      <c r="M56" s="37"/>
    </row>
    <row r="57" spans="1:13" ht="13.5">
      <c r="A57" s="27">
        <v>42125</v>
      </c>
      <c r="B57" s="26">
        <v>8</v>
      </c>
      <c r="C57" s="26">
        <v>6</v>
      </c>
      <c r="D57" s="26">
        <v>9</v>
      </c>
      <c r="E57" s="26">
        <v>10</v>
      </c>
      <c r="F57" s="26">
        <v>9</v>
      </c>
      <c r="G57" s="26">
        <v>14</v>
      </c>
      <c r="H57" s="26">
        <v>5</v>
      </c>
      <c r="I57" s="26">
        <v>8</v>
      </c>
      <c r="J57" s="26">
        <v>3</v>
      </c>
      <c r="K57" s="26">
        <v>4</v>
      </c>
      <c r="L57" s="26">
        <v>3</v>
      </c>
      <c r="M57" s="37"/>
    </row>
    <row r="58" spans="1:13" ht="13.5">
      <c r="A58" s="27">
        <v>42156</v>
      </c>
      <c r="B58" s="26">
        <v>7</v>
      </c>
      <c r="C58" s="26">
        <v>5</v>
      </c>
      <c r="D58" s="26">
        <v>8</v>
      </c>
      <c r="E58" s="26">
        <v>8</v>
      </c>
      <c r="F58" s="26">
        <v>11</v>
      </c>
      <c r="G58" s="26">
        <v>14</v>
      </c>
      <c r="H58" s="26">
        <v>2</v>
      </c>
      <c r="I58" s="26">
        <v>5</v>
      </c>
      <c r="J58" s="26">
        <v>6</v>
      </c>
      <c r="K58" s="26">
        <v>5</v>
      </c>
      <c r="L58" s="26">
        <v>1</v>
      </c>
      <c r="M58" s="37"/>
    </row>
    <row r="59" spans="1:13" ht="13.5">
      <c r="A59" s="27">
        <v>42186</v>
      </c>
      <c r="B59" s="26">
        <v>7</v>
      </c>
      <c r="C59" s="26">
        <v>8</v>
      </c>
      <c r="D59" s="26">
        <v>6</v>
      </c>
      <c r="E59" s="26">
        <v>8</v>
      </c>
      <c r="F59" s="26">
        <v>12</v>
      </c>
      <c r="G59" s="26">
        <v>17</v>
      </c>
      <c r="H59" s="26">
        <v>2</v>
      </c>
      <c r="I59" s="26">
        <v>6</v>
      </c>
      <c r="J59" s="26">
        <v>4</v>
      </c>
      <c r="K59" s="26">
        <v>2</v>
      </c>
      <c r="L59" s="26">
        <v>5</v>
      </c>
      <c r="M59" s="37"/>
    </row>
    <row r="60" spans="1:13" ht="13.5">
      <c r="A60" s="27">
        <v>42217</v>
      </c>
      <c r="B60" s="26">
        <v>6</v>
      </c>
      <c r="C60" s="26">
        <v>6</v>
      </c>
      <c r="D60" s="26">
        <v>8</v>
      </c>
      <c r="E60" s="26">
        <v>8</v>
      </c>
      <c r="F60" s="26">
        <v>22</v>
      </c>
      <c r="G60" s="26">
        <v>15</v>
      </c>
      <c r="H60" s="26">
        <v>4</v>
      </c>
      <c r="I60" s="26">
        <v>6</v>
      </c>
      <c r="J60" s="26">
        <v>5</v>
      </c>
      <c r="K60" s="26">
        <v>5</v>
      </c>
      <c r="L60" s="26">
        <v>2</v>
      </c>
      <c r="M60" s="37"/>
    </row>
    <row r="61" spans="1:13" ht="13.5">
      <c r="A61" s="27">
        <v>42248</v>
      </c>
      <c r="B61" s="26">
        <v>11</v>
      </c>
      <c r="C61" s="26">
        <v>5</v>
      </c>
      <c r="D61" s="26">
        <v>7</v>
      </c>
      <c r="E61" s="26">
        <v>10</v>
      </c>
      <c r="F61" s="26">
        <v>12</v>
      </c>
      <c r="G61" s="26">
        <v>14</v>
      </c>
      <c r="H61" s="26">
        <v>6</v>
      </c>
      <c r="I61" s="26">
        <v>7</v>
      </c>
      <c r="J61" s="26">
        <v>5</v>
      </c>
      <c r="K61" s="26">
        <v>1</v>
      </c>
      <c r="L61" s="26">
        <v>2</v>
      </c>
      <c r="M61" s="37"/>
    </row>
    <row r="62" spans="1:13" ht="13.5">
      <c r="A62" s="27">
        <v>42278</v>
      </c>
      <c r="B62" s="26">
        <v>7</v>
      </c>
      <c r="C62" s="26">
        <v>9</v>
      </c>
      <c r="D62" s="26">
        <v>12</v>
      </c>
      <c r="E62" s="26">
        <v>5</v>
      </c>
      <c r="F62" s="26">
        <v>12</v>
      </c>
      <c r="G62" s="26">
        <v>19</v>
      </c>
      <c r="H62" s="26">
        <v>5</v>
      </c>
      <c r="I62" s="26">
        <v>5</v>
      </c>
      <c r="J62" s="26">
        <v>4</v>
      </c>
      <c r="K62" s="26">
        <v>4</v>
      </c>
      <c r="L62" s="25">
        <v>0</v>
      </c>
      <c r="M62" s="38"/>
    </row>
    <row r="63" spans="1:13" ht="13.5">
      <c r="A63" s="27">
        <v>42309</v>
      </c>
      <c r="B63" s="26">
        <v>14</v>
      </c>
      <c r="C63" s="26">
        <v>6</v>
      </c>
      <c r="D63" s="26">
        <v>15</v>
      </c>
      <c r="E63" s="26">
        <v>12</v>
      </c>
      <c r="F63" s="26">
        <v>20</v>
      </c>
      <c r="G63" s="26">
        <v>9</v>
      </c>
      <c r="H63" s="26">
        <v>4</v>
      </c>
      <c r="I63" s="26">
        <v>13</v>
      </c>
      <c r="J63" s="26">
        <v>2</v>
      </c>
      <c r="K63" s="26">
        <v>1</v>
      </c>
      <c r="L63" s="26">
        <v>3</v>
      </c>
      <c r="M63" s="37"/>
    </row>
    <row r="64" spans="1:13" ht="13.5">
      <c r="A64" s="27">
        <v>42339</v>
      </c>
      <c r="B64" s="26">
        <v>11</v>
      </c>
      <c r="C64" s="26">
        <v>10</v>
      </c>
      <c r="D64" s="26">
        <v>12</v>
      </c>
      <c r="E64" s="26">
        <v>14</v>
      </c>
      <c r="F64" s="26">
        <v>13</v>
      </c>
      <c r="G64" s="26">
        <v>17</v>
      </c>
      <c r="H64" s="26">
        <v>4</v>
      </c>
      <c r="I64" s="26">
        <v>9</v>
      </c>
      <c r="J64" s="26">
        <v>4</v>
      </c>
      <c r="K64" s="26">
        <v>4</v>
      </c>
      <c r="L64" s="26">
        <v>1</v>
      </c>
      <c r="M64" s="37"/>
    </row>
    <row r="65" spans="1:13" ht="13.5">
      <c r="A65" s="27">
        <v>42370</v>
      </c>
      <c r="B65" s="26">
        <v>16</v>
      </c>
      <c r="C65" s="26">
        <v>9</v>
      </c>
      <c r="D65" s="26">
        <v>8</v>
      </c>
      <c r="E65" s="26">
        <v>17</v>
      </c>
      <c r="F65" s="26">
        <v>17</v>
      </c>
      <c r="G65" s="26">
        <v>15</v>
      </c>
      <c r="H65" s="26">
        <v>4</v>
      </c>
      <c r="I65" s="26">
        <v>6</v>
      </c>
      <c r="J65" s="26">
        <v>4</v>
      </c>
      <c r="K65" s="26">
        <v>7</v>
      </c>
      <c r="L65" s="26">
        <v>1</v>
      </c>
      <c r="M65" s="37"/>
    </row>
    <row r="66" spans="1:13" ht="13.5">
      <c r="A66" s="27">
        <v>42401</v>
      </c>
      <c r="B66" s="26">
        <v>6</v>
      </c>
      <c r="C66" s="26">
        <v>6</v>
      </c>
      <c r="D66" s="26">
        <v>13</v>
      </c>
      <c r="E66" s="26">
        <v>7</v>
      </c>
      <c r="F66" s="26">
        <v>16</v>
      </c>
      <c r="G66" s="26">
        <v>15</v>
      </c>
      <c r="H66" s="26">
        <v>2</v>
      </c>
      <c r="I66" s="26">
        <v>5</v>
      </c>
      <c r="J66" s="26">
        <v>6</v>
      </c>
      <c r="K66" s="26">
        <v>2</v>
      </c>
      <c r="L66" s="26">
        <v>2</v>
      </c>
      <c r="M66" s="37"/>
    </row>
    <row r="67" spans="1:13" ht="13.5">
      <c r="A67" s="27">
        <v>42430</v>
      </c>
      <c r="B67" s="26">
        <v>8</v>
      </c>
      <c r="C67" s="26">
        <v>8</v>
      </c>
      <c r="D67" s="26">
        <v>9</v>
      </c>
      <c r="E67" s="26">
        <v>5</v>
      </c>
      <c r="F67" s="26">
        <v>20</v>
      </c>
      <c r="G67" s="26">
        <v>11</v>
      </c>
      <c r="H67" s="26">
        <v>8</v>
      </c>
      <c r="I67" s="26">
        <v>2</v>
      </c>
      <c r="J67" s="26">
        <v>1</v>
      </c>
      <c r="K67" s="26">
        <v>4</v>
      </c>
      <c r="L67" s="26">
        <v>3</v>
      </c>
      <c r="M67" s="37"/>
    </row>
    <row r="68" spans="1:13" ht="13.5">
      <c r="A68" s="27">
        <v>42461</v>
      </c>
      <c r="B68" s="26">
        <v>14</v>
      </c>
      <c r="C68" s="26">
        <v>5</v>
      </c>
      <c r="D68" s="26">
        <v>6</v>
      </c>
      <c r="E68" s="26">
        <v>9</v>
      </c>
      <c r="F68" s="26">
        <v>20</v>
      </c>
      <c r="G68" s="26">
        <v>18</v>
      </c>
      <c r="H68" s="26">
        <v>1</v>
      </c>
      <c r="I68" s="26">
        <v>5</v>
      </c>
      <c r="J68" s="26">
        <v>4</v>
      </c>
      <c r="K68" s="26">
        <v>5</v>
      </c>
      <c r="L68" s="25">
        <v>0</v>
      </c>
      <c r="M68" s="38"/>
    </row>
    <row r="69" spans="1:13" ht="13.5">
      <c r="A69" s="27">
        <v>42491</v>
      </c>
      <c r="B69" s="26">
        <v>6</v>
      </c>
      <c r="C69" s="26">
        <v>7</v>
      </c>
      <c r="D69" s="26">
        <v>6</v>
      </c>
      <c r="E69" s="26">
        <v>8</v>
      </c>
      <c r="F69" s="26">
        <v>11</v>
      </c>
      <c r="G69" s="26">
        <v>16</v>
      </c>
      <c r="H69" s="26">
        <v>3</v>
      </c>
      <c r="I69" s="26">
        <v>5</v>
      </c>
      <c r="J69" s="26">
        <v>5</v>
      </c>
      <c r="K69" s="26">
        <v>7</v>
      </c>
      <c r="L69" s="26">
        <v>1</v>
      </c>
      <c r="M69" s="37"/>
    </row>
    <row r="70" spans="1:13" ht="13.5">
      <c r="A70" s="27">
        <v>42522</v>
      </c>
      <c r="B70" s="26">
        <v>7</v>
      </c>
      <c r="C70" s="26">
        <v>5</v>
      </c>
      <c r="D70" s="26">
        <v>10</v>
      </c>
      <c r="E70" s="26">
        <v>5</v>
      </c>
      <c r="F70" s="26">
        <v>8</v>
      </c>
      <c r="G70" s="26">
        <v>17</v>
      </c>
      <c r="H70" s="26">
        <v>4</v>
      </c>
      <c r="I70" s="26">
        <v>10</v>
      </c>
      <c r="J70" s="26">
        <v>5</v>
      </c>
      <c r="K70" s="26">
        <v>5</v>
      </c>
      <c r="L70" s="26">
        <v>1</v>
      </c>
      <c r="M70" s="37"/>
    </row>
    <row r="71" spans="1:13" ht="13.5">
      <c r="A71" s="27">
        <v>42552</v>
      </c>
      <c r="B71" s="26">
        <v>9</v>
      </c>
      <c r="C71" s="26">
        <v>7</v>
      </c>
      <c r="D71" s="26">
        <v>14</v>
      </c>
      <c r="E71" s="26">
        <v>8</v>
      </c>
      <c r="F71" s="26">
        <v>14</v>
      </c>
      <c r="G71" s="26">
        <v>8</v>
      </c>
      <c r="H71" s="26">
        <v>5</v>
      </c>
      <c r="I71" s="26">
        <v>4</v>
      </c>
      <c r="J71" s="26">
        <v>5</v>
      </c>
      <c r="K71" s="26">
        <v>5</v>
      </c>
      <c r="L71" s="25">
        <v>0</v>
      </c>
      <c r="M71" s="38"/>
    </row>
    <row r="72" spans="1:13" ht="13.5">
      <c r="A72" s="27">
        <v>42583</v>
      </c>
      <c r="B72" s="26">
        <v>9</v>
      </c>
      <c r="C72" s="26">
        <v>7</v>
      </c>
      <c r="D72" s="26">
        <v>9</v>
      </c>
      <c r="E72" s="26">
        <v>10</v>
      </c>
      <c r="F72" s="26">
        <v>15</v>
      </c>
      <c r="G72" s="26">
        <v>14</v>
      </c>
      <c r="H72" s="26">
        <v>8</v>
      </c>
      <c r="I72" s="26">
        <v>8</v>
      </c>
      <c r="J72" s="26">
        <v>7</v>
      </c>
      <c r="K72" s="26">
        <v>3</v>
      </c>
      <c r="L72" s="26">
        <v>1</v>
      </c>
      <c r="M72" s="37"/>
    </row>
    <row r="73" spans="1:13" ht="13.5">
      <c r="A73" s="27">
        <v>42614</v>
      </c>
      <c r="B73" s="26">
        <v>13</v>
      </c>
      <c r="C73" s="26">
        <v>11</v>
      </c>
      <c r="D73" s="26">
        <v>6</v>
      </c>
      <c r="E73" s="26">
        <v>6</v>
      </c>
      <c r="F73" s="26">
        <v>15</v>
      </c>
      <c r="G73" s="26">
        <v>8</v>
      </c>
      <c r="H73" s="26">
        <v>2</v>
      </c>
      <c r="I73" s="26">
        <v>5</v>
      </c>
      <c r="J73" s="26">
        <v>4</v>
      </c>
      <c r="K73" s="26">
        <v>2</v>
      </c>
      <c r="L73" s="26">
        <v>2</v>
      </c>
      <c r="M73" s="37"/>
    </row>
    <row r="74" spans="1:13" ht="13.5">
      <c r="A74" s="27">
        <v>42644</v>
      </c>
      <c r="B74" s="26">
        <v>7</v>
      </c>
      <c r="C74" s="26">
        <v>5</v>
      </c>
      <c r="D74" s="26">
        <v>6</v>
      </c>
      <c r="E74" s="26">
        <v>11</v>
      </c>
      <c r="F74" s="26">
        <v>15</v>
      </c>
      <c r="G74" s="26">
        <v>16</v>
      </c>
      <c r="H74" s="26">
        <v>2</v>
      </c>
      <c r="I74" s="26">
        <v>10</v>
      </c>
      <c r="J74" s="26">
        <v>3</v>
      </c>
      <c r="K74" s="26">
        <v>3</v>
      </c>
      <c r="L74" s="26">
        <v>1</v>
      </c>
      <c r="M74" s="37"/>
    </row>
    <row r="75" spans="1:13" ht="13.5">
      <c r="A75" s="27">
        <v>42675</v>
      </c>
      <c r="B75" s="26">
        <v>16</v>
      </c>
      <c r="C75" s="26">
        <v>9</v>
      </c>
      <c r="D75" s="26">
        <v>12</v>
      </c>
      <c r="E75" s="26">
        <v>9</v>
      </c>
      <c r="F75" s="26">
        <v>14</v>
      </c>
      <c r="G75" s="26">
        <v>16</v>
      </c>
      <c r="H75" s="26">
        <v>8</v>
      </c>
      <c r="I75" s="26">
        <v>5</v>
      </c>
      <c r="J75" s="26">
        <v>1</v>
      </c>
      <c r="K75" s="26">
        <v>1</v>
      </c>
      <c r="L75" s="26">
        <v>1</v>
      </c>
      <c r="M75" s="37"/>
    </row>
    <row r="76" spans="1:13" ht="13.5">
      <c r="A76" s="27">
        <v>42705</v>
      </c>
      <c r="B76" s="26">
        <v>7</v>
      </c>
      <c r="C76" s="26">
        <v>10</v>
      </c>
      <c r="D76" s="26">
        <v>15</v>
      </c>
      <c r="E76" s="26">
        <v>7</v>
      </c>
      <c r="F76" s="26">
        <v>12</v>
      </c>
      <c r="G76" s="26">
        <v>10</v>
      </c>
      <c r="H76" s="26">
        <v>1</v>
      </c>
      <c r="I76" s="26">
        <v>7</v>
      </c>
      <c r="J76" s="25">
        <v>0</v>
      </c>
      <c r="K76" s="26">
        <v>7</v>
      </c>
      <c r="L76" s="26">
        <v>3</v>
      </c>
      <c r="M76" s="37"/>
    </row>
    <row r="77" spans="1:13" ht="13.5">
      <c r="A77" s="27">
        <v>42736</v>
      </c>
      <c r="B77" s="26">
        <v>12</v>
      </c>
      <c r="C77" s="26">
        <v>6</v>
      </c>
      <c r="D77" s="26">
        <v>5</v>
      </c>
      <c r="E77" s="26">
        <v>7</v>
      </c>
      <c r="F77" s="26">
        <v>12</v>
      </c>
      <c r="G77" s="26">
        <v>7</v>
      </c>
      <c r="H77" s="26">
        <v>3</v>
      </c>
      <c r="I77" s="26">
        <v>7</v>
      </c>
      <c r="J77" s="25">
        <v>0</v>
      </c>
      <c r="K77" s="26">
        <v>5</v>
      </c>
      <c r="L77" s="25">
        <v>0</v>
      </c>
      <c r="M77" s="38"/>
    </row>
    <row r="78" spans="1:13" ht="13.5">
      <c r="A78" s="27">
        <v>42767</v>
      </c>
      <c r="B78" s="26">
        <v>5</v>
      </c>
      <c r="C78" s="26">
        <v>4</v>
      </c>
      <c r="D78" s="26">
        <v>10</v>
      </c>
      <c r="E78" s="26">
        <v>5</v>
      </c>
      <c r="F78" s="26">
        <v>16</v>
      </c>
      <c r="G78" s="26">
        <v>9</v>
      </c>
      <c r="H78" s="25">
        <v>0</v>
      </c>
      <c r="I78" s="26">
        <v>3</v>
      </c>
      <c r="J78" s="26">
        <v>2</v>
      </c>
      <c r="K78" s="26">
        <v>6</v>
      </c>
      <c r="L78" s="26">
        <v>4</v>
      </c>
      <c r="M78" s="37"/>
    </row>
    <row r="79" spans="1:13" ht="13.5">
      <c r="A79" s="27">
        <v>42795</v>
      </c>
      <c r="B79" s="26">
        <v>6</v>
      </c>
      <c r="C79" s="26">
        <v>6</v>
      </c>
      <c r="D79" s="26">
        <v>5</v>
      </c>
      <c r="E79" s="26">
        <v>6</v>
      </c>
      <c r="F79" s="26">
        <v>12</v>
      </c>
      <c r="G79" s="26">
        <v>13</v>
      </c>
      <c r="H79" s="26">
        <v>3</v>
      </c>
      <c r="I79" s="26">
        <v>9</v>
      </c>
      <c r="J79" s="26">
        <v>1</v>
      </c>
      <c r="K79" s="26">
        <v>8</v>
      </c>
      <c r="L79" s="26">
        <v>1</v>
      </c>
      <c r="M79" s="37"/>
    </row>
    <row r="80" spans="1:13" ht="13.5">
      <c r="A80" s="27">
        <v>42826</v>
      </c>
      <c r="B80" s="26">
        <v>15</v>
      </c>
      <c r="C80" s="26">
        <v>7</v>
      </c>
      <c r="D80" s="26">
        <v>7</v>
      </c>
      <c r="E80" s="26">
        <v>7</v>
      </c>
      <c r="F80" s="26">
        <v>11</v>
      </c>
      <c r="G80" s="26">
        <v>14</v>
      </c>
      <c r="H80" s="26">
        <v>5</v>
      </c>
      <c r="I80" s="26">
        <v>5</v>
      </c>
      <c r="J80" s="26">
        <v>5</v>
      </c>
      <c r="K80" s="26">
        <v>2</v>
      </c>
      <c r="L80" s="26">
        <v>3</v>
      </c>
      <c r="M80" s="37"/>
    </row>
    <row r="81" spans="1:13" ht="13.5">
      <c r="A81" s="27">
        <v>42856</v>
      </c>
      <c r="B81" s="26">
        <v>5</v>
      </c>
      <c r="C81" s="26">
        <v>3</v>
      </c>
      <c r="D81" s="26">
        <v>10</v>
      </c>
      <c r="E81" s="26">
        <v>7</v>
      </c>
      <c r="F81" s="26">
        <v>17</v>
      </c>
      <c r="G81" s="26">
        <v>9</v>
      </c>
      <c r="H81" s="26">
        <v>3</v>
      </c>
      <c r="I81" s="26">
        <v>8</v>
      </c>
      <c r="J81" s="26">
        <v>5</v>
      </c>
      <c r="K81" s="26">
        <v>1</v>
      </c>
      <c r="L81" s="26">
        <v>2</v>
      </c>
      <c r="M81" s="37"/>
    </row>
    <row r="82" spans="1:13" ht="13.5">
      <c r="A82" s="27">
        <v>42887</v>
      </c>
      <c r="B82" s="26">
        <v>7</v>
      </c>
      <c r="C82" s="26">
        <v>4</v>
      </c>
      <c r="D82" s="26">
        <v>9</v>
      </c>
      <c r="E82" s="26">
        <v>11</v>
      </c>
      <c r="F82" s="26">
        <v>14</v>
      </c>
      <c r="G82" s="26">
        <v>12</v>
      </c>
      <c r="H82" s="26">
        <v>1</v>
      </c>
      <c r="I82" s="26">
        <v>3</v>
      </c>
      <c r="J82" s="26">
        <v>3</v>
      </c>
      <c r="K82" s="26">
        <v>3</v>
      </c>
      <c r="L82" s="26">
        <v>1</v>
      </c>
      <c r="M82" s="37"/>
    </row>
    <row r="83" spans="1:13" ht="13.5">
      <c r="A83" s="27">
        <v>42917</v>
      </c>
      <c r="B83" s="26">
        <v>8</v>
      </c>
      <c r="C83" s="26">
        <v>12</v>
      </c>
      <c r="D83" s="26">
        <v>10</v>
      </c>
      <c r="E83" s="26">
        <v>8</v>
      </c>
      <c r="F83" s="26">
        <v>10</v>
      </c>
      <c r="G83" s="26">
        <v>14</v>
      </c>
      <c r="H83" s="26">
        <v>2</v>
      </c>
      <c r="I83" s="26">
        <v>6</v>
      </c>
      <c r="J83" s="26">
        <v>1</v>
      </c>
      <c r="K83" s="26">
        <v>6</v>
      </c>
      <c r="L83" s="26">
        <v>2</v>
      </c>
      <c r="M83" s="37"/>
    </row>
    <row r="84" spans="1:13" ht="13.5">
      <c r="A84" s="27">
        <v>42948</v>
      </c>
      <c r="B84" s="26">
        <v>10</v>
      </c>
      <c r="C84" s="26">
        <v>2</v>
      </c>
      <c r="D84" s="26">
        <v>13</v>
      </c>
      <c r="E84" s="26">
        <v>5</v>
      </c>
      <c r="F84" s="26">
        <v>18</v>
      </c>
      <c r="G84" s="26">
        <v>15</v>
      </c>
      <c r="H84" s="26">
        <v>6</v>
      </c>
      <c r="I84" s="26">
        <v>4</v>
      </c>
      <c r="J84" s="26">
        <v>3</v>
      </c>
      <c r="K84" s="26">
        <v>7</v>
      </c>
      <c r="L84" s="26">
        <v>1</v>
      </c>
      <c r="M84" s="37"/>
    </row>
    <row r="85" spans="1:13" ht="13.5">
      <c r="A85" s="27">
        <v>42979</v>
      </c>
      <c r="B85" s="26">
        <v>12</v>
      </c>
      <c r="C85" s="26">
        <v>5</v>
      </c>
      <c r="D85" s="26">
        <v>11</v>
      </c>
      <c r="E85" s="26">
        <v>11</v>
      </c>
      <c r="F85" s="26">
        <v>14</v>
      </c>
      <c r="G85" s="26">
        <v>9</v>
      </c>
      <c r="H85" s="26">
        <v>2</v>
      </c>
      <c r="I85" s="26">
        <v>7</v>
      </c>
      <c r="J85" s="26">
        <v>2</v>
      </c>
      <c r="K85" s="26">
        <v>2</v>
      </c>
      <c r="L85" s="26">
        <v>1</v>
      </c>
      <c r="M85" s="37"/>
    </row>
    <row r="86" spans="1:13" ht="13.5">
      <c r="A86" s="27">
        <v>43009</v>
      </c>
      <c r="B86" s="26">
        <v>10</v>
      </c>
      <c r="C86" s="26">
        <v>6</v>
      </c>
      <c r="D86" s="26">
        <v>10</v>
      </c>
      <c r="E86" s="26">
        <v>7</v>
      </c>
      <c r="F86" s="26">
        <v>12</v>
      </c>
      <c r="G86" s="26">
        <v>15</v>
      </c>
      <c r="H86" s="26">
        <v>1</v>
      </c>
      <c r="I86" s="26">
        <v>11</v>
      </c>
      <c r="J86" s="26">
        <v>7</v>
      </c>
      <c r="K86" s="26">
        <v>2</v>
      </c>
      <c r="L86" s="25">
        <v>0</v>
      </c>
      <c r="M86" s="38"/>
    </row>
    <row r="87" spans="1:13" ht="13.5">
      <c r="A87" s="27">
        <v>43040</v>
      </c>
      <c r="B87" s="26">
        <v>10</v>
      </c>
      <c r="C87" s="26">
        <v>4</v>
      </c>
      <c r="D87" s="26">
        <v>10</v>
      </c>
      <c r="E87" s="26">
        <v>7</v>
      </c>
      <c r="F87" s="26">
        <v>15</v>
      </c>
      <c r="G87" s="26">
        <v>13</v>
      </c>
      <c r="H87" s="26">
        <v>5</v>
      </c>
      <c r="I87" s="26">
        <v>4</v>
      </c>
      <c r="J87" s="26">
        <v>4</v>
      </c>
      <c r="K87" s="26">
        <v>1</v>
      </c>
      <c r="L87" s="26">
        <v>1</v>
      </c>
      <c r="M87" s="37"/>
    </row>
    <row r="88" spans="1:13" ht="13.5">
      <c r="A88" s="27">
        <v>43070</v>
      </c>
      <c r="B88" s="26">
        <v>14</v>
      </c>
      <c r="C88" s="26">
        <v>6</v>
      </c>
      <c r="D88" s="26">
        <v>11</v>
      </c>
      <c r="E88" s="26">
        <v>13</v>
      </c>
      <c r="F88" s="26">
        <v>20</v>
      </c>
      <c r="G88" s="26">
        <v>7</v>
      </c>
      <c r="H88" s="26">
        <v>3</v>
      </c>
      <c r="I88" s="26">
        <v>9</v>
      </c>
      <c r="J88" s="26">
        <v>3</v>
      </c>
      <c r="K88" s="26">
        <v>4</v>
      </c>
      <c r="L88" s="26">
        <v>2</v>
      </c>
      <c r="M88" s="37"/>
    </row>
    <row r="89" spans="1:13" ht="13.5">
      <c r="A89" s="27">
        <v>43101</v>
      </c>
      <c r="B89" s="26">
        <v>8</v>
      </c>
      <c r="C89" s="26">
        <v>4</v>
      </c>
      <c r="D89" s="26">
        <v>8</v>
      </c>
      <c r="E89" s="26">
        <v>7</v>
      </c>
      <c r="F89" s="26">
        <v>15</v>
      </c>
      <c r="G89" s="26">
        <v>14</v>
      </c>
      <c r="H89" s="26">
        <v>4</v>
      </c>
      <c r="I89" s="26">
        <v>2</v>
      </c>
      <c r="J89" s="26">
        <v>6</v>
      </c>
      <c r="K89" s="26">
        <v>3</v>
      </c>
      <c r="L89" s="26">
        <v>1</v>
      </c>
      <c r="M89" s="37"/>
    </row>
    <row r="90" spans="1:13" ht="13.5">
      <c r="A90" s="27">
        <v>43132</v>
      </c>
      <c r="B90" s="26">
        <v>5</v>
      </c>
      <c r="C90" s="26">
        <v>3</v>
      </c>
      <c r="D90" s="26">
        <v>7</v>
      </c>
      <c r="E90" s="26">
        <v>7</v>
      </c>
      <c r="F90" s="26">
        <v>9</v>
      </c>
      <c r="G90" s="26">
        <v>5</v>
      </c>
      <c r="H90" s="26">
        <v>2</v>
      </c>
      <c r="I90" s="26">
        <v>4</v>
      </c>
      <c r="J90" s="26">
        <v>2</v>
      </c>
      <c r="K90" s="26">
        <v>3</v>
      </c>
      <c r="L90" s="26">
        <v>1</v>
      </c>
      <c r="M90" s="37"/>
    </row>
    <row r="91" spans="1:13" ht="13.5">
      <c r="A91" s="27">
        <v>43160</v>
      </c>
      <c r="B91" s="26">
        <v>8</v>
      </c>
      <c r="C91" s="26">
        <v>4</v>
      </c>
      <c r="D91" s="26">
        <v>6</v>
      </c>
      <c r="E91" s="26">
        <v>5</v>
      </c>
      <c r="F91" s="26">
        <v>16</v>
      </c>
      <c r="G91" s="26">
        <v>11</v>
      </c>
      <c r="H91" s="26">
        <v>2</v>
      </c>
      <c r="I91" s="26">
        <v>4</v>
      </c>
      <c r="J91" s="26">
        <v>3</v>
      </c>
      <c r="K91" s="26">
        <v>7</v>
      </c>
      <c r="L91" s="26">
        <v>1</v>
      </c>
      <c r="M91" s="37"/>
    </row>
    <row r="92" spans="1:13" ht="13.5">
      <c r="A92" s="27">
        <v>43191</v>
      </c>
      <c r="B92" s="26">
        <v>11</v>
      </c>
      <c r="C92" s="26">
        <v>4</v>
      </c>
      <c r="D92" s="26">
        <v>10</v>
      </c>
      <c r="E92" s="26">
        <v>4</v>
      </c>
      <c r="F92" s="26">
        <v>11</v>
      </c>
      <c r="G92" s="26">
        <v>9</v>
      </c>
      <c r="H92" s="26">
        <v>4</v>
      </c>
      <c r="I92" s="26">
        <v>7</v>
      </c>
      <c r="J92" s="26">
        <v>2</v>
      </c>
      <c r="K92" s="26">
        <v>3</v>
      </c>
      <c r="L92" s="26">
        <v>1</v>
      </c>
      <c r="M92" s="37"/>
    </row>
    <row r="93" spans="1:13" ht="13.5">
      <c r="A93" s="27">
        <v>43221</v>
      </c>
      <c r="B93" s="26">
        <v>9</v>
      </c>
      <c r="C93" s="26">
        <v>8</v>
      </c>
      <c r="D93" s="26">
        <v>11</v>
      </c>
      <c r="E93" s="26">
        <v>9</v>
      </c>
      <c r="F93" s="26">
        <v>14</v>
      </c>
      <c r="G93" s="26">
        <v>7</v>
      </c>
      <c r="H93" s="26">
        <v>3</v>
      </c>
      <c r="I93" s="26">
        <v>7</v>
      </c>
      <c r="J93" s="26">
        <v>3</v>
      </c>
      <c r="K93" s="26">
        <v>3</v>
      </c>
      <c r="L93" s="25">
        <v>0</v>
      </c>
      <c r="M93" s="38"/>
    </row>
    <row r="94" spans="1:13" ht="13.5">
      <c r="A94" s="27">
        <v>43252</v>
      </c>
      <c r="B94" s="26">
        <v>8</v>
      </c>
      <c r="C94" s="26">
        <v>5</v>
      </c>
      <c r="D94" s="26">
        <v>8</v>
      </c>
      <c r="E94" s="26">
        <v>7</v>
      </c>
      <c r="F94" s="26">
        <v>14</v>
      </c>
      <c r="G94" s="26">
        <v>7</v>
      </c>
      <c r="H94" s="26">
        <v>2</v>
      </c>
      <c r="I94" s="26">
        <v>6</v>
      </c>
      <c r="J94" s="26">
        <v>3</v>
      </c>
      <c r="K94" s="26">
        <v>4</v>
      </c>
      <c r="L94" s="26">
        <v>4</v>
      </c>
      <c r="M94" s="37"/>
    </row>
    <row r="95" spans="1:13" ht="13.5">
      <c r="A95" s="27">
        <v>43282</v>
      </c>
      <c r="B95" s="26">
        <v>8</v>
      </c>
      <c r="C95" s="26">
        <v>8</v>
      </c>
      <c r="D95" s="26">
        <v>9</v>
      </c>
      <c r="E95" s="26">
        <v>10</v>
      </c>
      <c r="F95" s="26">
        <v>9</v>
      </c>
      <c r="G95" s="26">
        <v>12</v>
      </c>
      <c r="H95" s="26">
        <v>5</v>
      </c>
      <c r="I95" s="26">
        <v>6</v>
      </c>
      <c r="J95" s="26">
        <v>5</v>
      </c>
      <c r="K95" s="26">
        <v>5</v>
      </c>
      <c r="L95" s="26">
        <v>1</v>
      </c>
      <c r="M95" s="37"/>
    </row>
    <row r="96" spans="1:13" ht="13.5">
      <c r="A96" s="27">
        <v>43313</v>
      </c>
      <c r="B96" s="26">
        <v>14</v>
      </c>
      <c r="C96" s="26">
        <v>11</v>
      </c>
      <c r="D96" s="26">
        <v>16</v>
      </c>
      <c r="E96" s="26">
        <v>6</v>
      </c>
      <c r="F96" s="26">
        <v>9</v>
      </c>
      <c r="G96" s="26">
        <v>10</v>
      </c>
      <c r="H96" s="26">
        <v>10</v>
      </c>
      <c r="I96" s="26">
        <v>5</v>
      </c>
      <c r="J96" s="26">
        <v>3</v>
      </c>
      <c r="K96" s="26">
        <v>3</v>
      </c>
      <c r="L96" s="26">
        <v>2</v>
      </c>
      <c r="M96" s="37"/>
    </row>
    <row r="97" spans="1:13" ht="13.5">
      <c r="A97" s="27">
        <v>43344</v>
      </c>
      <c r="B97" s="26">
        <v>10</v>
      </c>
      <c r="C97" s="26">
        <v>6</v>
      </c>
      <c r="D97" s="26">
        <v>9</v>
      </c>
      <c r="E97" s="26">
        <v>14</v>
      </c>
      <c r="F97" s="26">
        <v>14</v>
      </c>
      <c r="G97" s="26">
        <v>13</v>
      </c>
      <c r="H97" s="26">
        <v>5</v>
      </c>
      <c r="I97" s="26">
        <v>14</v>
      </c>
      <c r="J97" s="26">
        <v>2</v>
      </c>
      <c r="K97" s="26">
        <v>2</v>
      </c>
      <c r="L97" s="26">
        <v>2</v>
      </c>
      <c r="M97" s="37"/>
    </row>
    <row r="98" spans="1:13" ht="13.5">
      <c r="A98" s="27">
        <v>43374</v>
      </c>
      <c r="B98" s="26">
        <v>12</v>
      </c>
      <c r="C98" s="26">
        <v>6</v>
      </c>
      <c r="D98" s="26">
        <v>8</v>
      </c>
      <c r="E98" s="26">
        <v>6</v>
      </c>
      <c r="F98" s="26">
        <v>13</v>
      </c>
      <c r="G98" s="26">
        <v>12</v>
      </c>
      <c r="H98" s="26">
        <v>2</v>
      </c>
      <c r="I98" s="26">
        <v>8</v>
      </c>
      <c r="J98" s="26">
        <v>1</v>
      </c>
      <c r="K98" s="26">
        <v>2</v>
      </c>
      <c r="L98" s="26">
        <v>2</v>
      </c>
      <c r="M98" s="37"/>
    </row>
    <row r="99" spans="1:13" ht="13.5">
      <c r="A99" s="27">
        <v>43405</v>
      </c>
      <c r="B99" s="26">
        <v>13</v>
      </c>
      <c r="C99" s="26">
        <v>10</v>
      </c>
      <c r="D99" s="26">
        <v>14</v>
      </c>
      <c r="E99" s="26">
        <v>13</v>
      </c>
      <c r="F99" s="26">
        <v>10</v>
      </c>
      <c r="G99" s="26">
        <v>14</v>
      </c>
      <c r="H99" s="26">
        <v>5</v>
      </c>
      <c r="I99" s="26">
        <v>6</v>
      </c>
      <c r="J99" s="26">
        <v>1</v>
      </c>
      <c r="K99" s="26">
        <v>4</v>
      </c>
      <c r="L99" s="26">
        <v>2</v>
      </c>
      <c r="M99" s="37"/>
    </row>
    <row r="100" spans="1:13" ht="13.5">
      <c r="A100" s="27">
        <v>43435</v>
      </c>
      <c r="B100" s="26">
        <v>15</v>
      </c>
      <c r="C100" s="26">
        <v>7</v>
      </c>
      <c r="D100" s="26">
        <v>15</v>
      </c>
      <c r="E100" s="26">
        <v>5</v>
      </c>
      <c r="F100" s="26">
        <v>15</v>
      </c>
      <c r="G100" s="26">
        <v>16</v>
      </c>
      <c r="H100" s="26">
        <v>4</v>
      </c>
      <c r="I100" s="26">
        <v>4</v>
      </c>
      <c r="J100" s="26">
        <v>7</v>
      </c>
      <c r="K100" s="26">
        <v>2</v>
      </c>
      <c r="L100" s="25">
        <v>0</v>
      </c>
      <c r="M100" s="38"/>
    </row>
    <row r="101" spans="1:13" ht="13.5">
      <c r="A101" s="27">
        <v>43466</v>
      </c>
      <c r="B101" s="26">
        <v>18</v>
      </c>
      <c r="C101" s="26">
        <v>12</v>
      </c>
      <c r="D101" s="26">
        <v>16</v>
      </c>
      <c r="E101" s="26">
        <v>21</v>
      </c>
      <c r="F101" s="26">
        <v>19</v>
      </c>
      <c r="G101" s="26">
        <v>21</v>
      </c>
      <c r="H101" s="26">
        <v>7</v>
      </c>
      <c r="I101" s="26">
        <v>5</v>
      </c>
      <c r="J101" s="26">
        <v>10</v>
      </c>
      <c r="K101" s="26">
        <v>6</v>
      </c>
      <c r="L101" s="26">
        <v>3</v>
      </c>
      <c r="M101" s="37"/>
    </row>
    <row r="102" spans="1:13" ht="13.5">
      <c r="A102" s="27">
        <v>43497</v>
      </c>
      <c r="B102" s="26">
        <v>9</v>
      </c>
      <c r="C102" s="26">
        <v>7</v>
      </c>
      <c r="D102" s="26">
        <v>11</v>
      </c>
      <c r="E102" s="26">
        <v>13</v>
      </c>
      <c r="F102" s="26">
        <v>12</v>
      </c>
      <c r="G102" s="26">
        <v>20</v>
      </c>
      <c r="H102" s="26">
        <v>5</v>
      </c>
      <c r="I102" s="26">
        <v>8</v>
      </c>
      <c r="J102" s="26">
        <v>8</v>
      </c>
      <c r="K102" s="26">
        <v>1</v>
      </c>
      <c r="L102" s="26">
        <v>4</v>
      </c>
      <c r="M102" s="37"/>
    </row>
    <row r="103" spans="1:13" ht="13.5">
      <c r="A103" s="27">
        <v>43525</v>
      </c>
      <c r="B103" s="26">
        <v>10</v>
      </c>
      <c r="C103" s="26">
        <v>5</v>
      </c>
      <c r="D103" s="26">
        <v>13</v>
      </c>
      <c r="E103" s="26">
        <v>13</v>
      </c>
      <c r="F103" s="26">
        <v>12</v>
      </c>
      <c r="G103" s="26">
        <v>23</v>
      </c>
      <c r="H103" s="26">
        <v>8</v>
      </c>
      <c r="I103" s="26">
        <v>5</v>
      </c>
      <c r="J103" s="26">
        <v>3</v>
      </c>
      <c r="K103" s="26">
        <v>2</v>
      </c>
      <c r="L103" s="25">
        <v>0</v>
      </c>
      <c r="M103" s="38"/>
    </row>
    <row r="104" spans="1:13" ht="13.5">
      <c r="A104" s="27">
        <v>43556</v>
      </c>
      <c r="B104" s="26">
        <v>16</v>
      </c>
      <c r="C104" s="26">
        <v>10</v>
      </c>
      <c r="D104" s="26">
        <v>10</v>
      </c>
      <c r="E104" s="26">
        <v>11</v>
      </c>
      <c r="F104" s="26">
        <v>15</v>
      </c>
      <c r="G104" s="26">
        <v>18</v>
      </c>
      <c r="H104" s="26">
        <v>3</v>
      </c>
      <c r="I104" s="26">
        <v>5</v>
      </c>
      <c r="J104" s="26">
        <v>4</v>
      </c>
      <c r="K104" s="26">
        <v>3</v>
      </c>
      <c r="L104" s="26">
        <v>2</v>
      </c>
      <c r="M104" s="37"/>
    </row>
    <row r="105" spans="1:13" ht="13.5">
      <c r="A105" s="27">
        <v>43586</v>
      </c>
      <c r="B105" s="26">
        <v>18</v>
      </c>
      <c r="C105" s="26">
        <v>6</v>
      </c>
      <c r="D105" s="26">
        <v>9</v>
      </c>
      <c r="E105" s="26">
        <v>22</v>
      </c>
      <c r="F105" s="26">
        <v>9</v>
      </c>
      <c r="G105" s="26">
        <v>14</v>
      </c>
      <c r="H105" s="26">
        <v>3</v>
      </c>
      <c r="I105" s="26">
        <v>7</v>
      </c>
      <c r="J105" s="26">
        <v>5</v>
      </c>
      <c r="K105" s="26">
        <v>1</v>
      </c>
      <c r="L105" s="25">
        <v>0</v>
      </c>
      <c r="M105" s="38"/>
    </row>
    <row r="106" spans="1:13" ht="13.5">
      <c r="A106" s="27">
        <v>43617</v>
      </c>
      <c r="B106" s="26">
        <v>16</v>
      </c>
      <c r="C106" s="26">
        <v>6</v>
      </c>
      <c r="D106" s="26">
        <v>13</v>
      </c>
      <c r="E106" s="26">
        <v>17</v>
      </c>
      <c r="F106" s="26">
        <v>15</v>
      </c>
      <c r="G106" s="26">
        <v>18</v>
      </c>
      <c r="H106" s="26">
        <v>6</v>
      </c>
      <c r="I106" s="26">
        <v>5</v>
      </c>
      <c r="J106" s="26">
        <v>5</v>
      </c>
      <c r="K106" s="26">
        <v>3</v>
      </c>
      <c r="L106" s="26">
        <v>1</v>
      </c>
      <c r="M106" s="37"/>
    </row>
    <row r="107" spans="1:13" ht="13.5">
      <c r="A107" s="27">
        <v>43647</v>
      </c>
      <c r="B107" s="26">
        <v>10</v>
      </c>
      <c r="C107" s="26">
        <v>9</v>
      </c>
      <c r="D107" s="26">
        <v>12</v>
      </c>
      <c r="E107" s="26">
        <v>9</v>
      </c>
      <c r="F107" s="26">
        <v>14</v>
      </c>
      <c r="G107" s="26">
        <v>11</v>
      </c>
      <c r="H107" s="26">
        <v>4</v>
      </c>
      <c r="I107" s="26">
        <v>4</v>
      </c>
      <c r="J107" s="26">
        <v>7</v>
      </c>
      <c r="K107" s="26">
        <v>1</v>
      </c>
      <c r="L107" s="25">
        <v>0</v>
      </c>
      <c r="M107" s="38"/>
    </row>
    <row r="108" spans="1:13" ht="13.5">
      <c r="A108" s="27">
        <v>43678</v>
      </c>
      <c r="B108" s="26">
        <v>10</v>
      </c>
      <c r="C108" s="26">
        <v>5</v>
      </c>
      <c r="D108" s="26">
        <v>17</v>
      </c>
      <c r="E108" s="26">
        <v>16</v>
      </c>
      <c r="F108" s="26">
        <v>9</v>
      </c>
      <c r="G108" s="26">
        <v>10</v>
      </c>
      <c r="H108" s="26">
        <v>5</v>
      </c>
      <c r="I108" s="26">
        <v>5</v>
      </c>
      <c r="J108" s="26">
        <v>6</v>
      </c>
      <c r="K108" s="26">
        <v>7</v>
      </c>
      <c r="L108" s="26">
        <v>1</v>
      </c>
      <c r="M108" s="37"/>
    </row>
    <row r="109" spans="1:13" ht="13.5">
      <c r="A109" s="27">
        <v>43709</v>
      </c>
      <c r="B109" s="26">
        <v>13</v>
      </c>
      <c r="C109" s="26">
        <v>5</v>
      </c>
      <c r="D109" s="26">
        <v>9</v>
      </c>
      <c r="E109" s="26">
        <v>22</v>
      </c>
      <c r="F109" s="26">
        <v>12</v>
      </c>
      <c r="G109" s="26">
        <v>17</v>
      </c>
      <c r="H109" s="26">
        <v>1</v>
      </c>
      <c r="I109" s="26">
        <v>6</v>
      </c>
      <c r="J109" s="26">
        <v>2</v>
      </c>
      <c r="K109" s="26">
        <v>4</v>
      </c>
      <c r="L109" s="25">
        <v>0</v>
      </c>
      <c r="M109" s="38"/>
    </row>
    <row r="110" spans="1:13" ht="13.5">
      <c r="A110" s="27">
        <v>43739</v>
      </c>
      <c r="B110" s="26">
        <v>16</v>
      </c>
      <c r="C110" s="26">
        <v>6</v>
      </c>
      <c r="D110" s="26">
        <v>12</v>
      </c>
      <c r="E110" s="26">
        <v>16</v>
      </c>
      <c r="F110" s="26">
        <v>24</v>
      </c>
      <c r="G110" s="26">
        <v>17</v>
      </c>
      <c r="H110" s="26">
        <v>4</v>
      </c>
      <c r="I110" s="26">
        <v>13</v>
      </c>
      <c r="J110" s="26">
        <v>3</v>
      </c>
      <c r="K110" s="26">
        <v>4</v>
      </c>
      <c r="L110" s="26">
        <v>1</v>
      </c>
      <c r="M110" s="37"/>
    </row>
    <row r="111" spans="1:13" ht="13.5">
      <c r="A111" s="27">
        <v>43770</v>
      </c>
      <c r="B111" s="26">
        <v>15</v>
      </c>
      <c r="C111" s="26">
        <v>8</v>
      </c>
      <c r="D111" s="26">
        <v>13</v>
      </c>
      <c r="E111" s="26">
        <v>11</v>
      </c>
      <c r="F111" s="26">
        <v>21</v>
      </c>
      <c r="G111" s="26">
        <v>11</v>
      </c>
      <c r="H111" s="26">
        <v>2</v>
      </c>
      <c r="I111" s="26">
        <v>5</v>
      </c>
      <c r="J111" s="26">
        <v>4</v>
      </c>
      <c r="K111" s="26">
        <v>3</v>
      </c>
      <c r="L111" s="26">
        <v>1</v>
      </c>
      <c r="M111" s="37"/>
    </row>
    <row r="112" spans="1:13" ht="13.5">
      <c r="A112" s="27">
        <v>43800</v>
      </c>
      <c r="B112" s="26">
        <v>10</v>
      </c>
      <c r="C112" s="26">
        <v>4</v>
      </c>
      <c r="D112" s="26">
        <v>14</v>
      </c>
      <c r="E112" s="26">
        <v>17</v>
      </c>
      <c r="F112" s="26">
        <v>19</v>
      </c>
      <c r="G112" s="26">
        <v>20</v>
      </c>
      <c r="H112" s="26">
        <v>8</v>
      </c>
      <c r="I112" s="26">
        <v>8</v>
      </c>
      <c r="J112" s="26">
        <v>8</v>
      </c>
      <c r="K112" s="26">
        <v>2</v>
      </c>
      <c r="L112" s="25">
        <v>0</v>
      </c>
      <c r="M112" s="38"/>
    </row>
    <row r="113" spans="1:13" ht="13.5">
      <c r="A113" s="27">
        <v>43831</v>
      </c>
      <c r="B113" s="26">
        <v>15</v>
      </c>
      <c r="C113" s="26">
        <v>5</v>
      </c>
      <c r="D113" s="26">
        <v>16</v>
      </c>
      <c r="E113" s="26">
        <v>21</v>
      </c>
      <c r="F113" s="26">
        <v>25</v>
      </c>
      <c r="G113" s="26">
        <v>22</v>
      </c>
      <c r="H113" s="26">
        <v>3</v>
      </c>
      <c r="I113" s="26">
        <v>7</v>
      </c>
      <c r="J113" s="26">
        <v>3</v>
      </c>
      <c r="K113" s="26">
        <v>2</v>
      </c>
      <c r="L113" s="25">
        <v>0</v>
      </c>
      <c r="M113" s="38"/>
    </row>
    <row r="114" spans="1:13" ht="13.5">
      <c r="A114" s="27">
        <v>43862</v>
      </c>
      <c r="B114" s="26">
        <v>13</v>
      </c>
      <c r="C114" s="26">
        <v>6</v>
      </c>
      <c r="D114" s="26">
        <v>21</v>
      </c>
      <c r="E114" s="26">
        <v>24</v>
      </c>
      <c r="F114" s="26">
        <v>11</v>
      </c>
      <c r="G114" s="26">
        <v>26</v>
      </c>
      <c r="H114" s="26">
        <v>5</v>
      </c>
      <c r="I114" s="26">
        <v>8</v>
      </c>
      <c r="J114" s="26">
        <v>4</v>
      </c>
      <c r="K114" s="26">
        <v>4</v>
      </c>
      <c r="L114" s="26">
        <v>1</v>
      </c>
      <c r="M114" s="37"/>
    </row>
    <row r="115" spans="1:13" ht="13.5">
      <c r="A115" s="27">
        <v>43891</v>
      </c>
      <c r="B115" s="26">
        <v>14</v>
      </c>
      <c r="C115" s="26">
        <v>4</v>
      </c>
      <c r="D115" s="26">
        <v>12</v>
      </c>
      <c r="E115" s="26">
        <v>18</v>
      </c>
      <c r="F115" s="26">
        <v>17</v>
      </c>
      <c r="G115" s="26">
        <v>19</v>
      </c>
      <c r="H115" s="26">
        <v>7</v>
      </c>
      <c r="I115" s="26">
        <v>5</v>
      </c>
      <c r="J115" s="26">
        <v>5</v>
      </c>
      <c r="K115" s="26">
        <v>4</v>
      </c>
      <c r="L115" s="25">
        <v>0</v>
      </c>
      <c r="M115" s="38"/>
    </row>
    <row r="116" spans="1:13" ht="13.5">
      <c r="A116" s="27">
        <v>43922</v>
      </c>
      <c r="B116" s="26">
        <v>7</v>
      </c>
      <c r="C116" s="26">
        <v>3</v>
      </c>
      <c r="D116" s="26">
        <v>10</v>
      </c>
      <c r="E116" s="26">
        <v>16</v>
      </c>
      <c r="F116" s="26">
        <v>12</v>
      </c>
      <c r="G116" s="26">
        <v>18</v>
      </c>
      <c r="H116" s="26">
        <v>5</v>
      </c>
      <c r="I116" s="26">
        <v>9</v>
      </c>
      <c r="J116" s="26">
        <v>4</v>
      </c>
      <c r="K116" s="26">
        <v>4</v>
      </c>
      <c r="L116" s="26">
        <v>1</v>
      </c>
      <c r="M116" s="37"/>
    </row>
    <row r="117" spans="1:13" ht="13.5">
      <c r="A117" s="27">
        <v>43952</v>
      </c>
      <c r="B117" s="26">
        <v>9</v>
      </c>
      <c r="C117" s="26">
        <v>9</v>
      </c>
      <c r="D117" s="26">
        <v>17</v>
      </c>
      <c r="E117" s="26">
        <v>18</v>
      </c>
      <c r="F117" s="26">
        <v>15</v>
      </c>
      <c r="G117" s="26">
        <v>9</v>
      </c>
      <c r="H117" s="26">
        <v>2</v>
      </c>
      <c r="I117" s="26">
        <v>4</v>
      </c>
      <c r="J117" s="26">
        <v>5</v>
      </c>
      <c r="K117" s="26">
        <v>2</v>
      </c>
      <c r="L117" s="25">
        <v>0</v>
      </c>
      <c r="M117" s="38"/>
    </row>
    <row r="118" spans="1:13" ht="13.5">
      <c r="A118" s="27">
        <v>43983</v>
      </c>
      <c r="B118" s="26">
        <v>12</v>
      </c>
      <c r="C118" s="26">
        <v>6</v>
      </c>
      <c r="D118" s="26">
        <v>20</v>
      </c>
      <c r="E118" s="26">
        <v>7</v>
      </c>
      <c r="F118" s="26">
        <v>13</v>
      </c>
      <c r="G118" s="26">
        <v>21</v>
      </c>
      <c r="H118" s="26">
        <v>2</v>
      </c>
      <c r="I118" s="26">
        <v>11</v>
      </c>
      <c r="J118" s="26">
        <v>7</v>
      </c>
      <c r="K118" s="26">
        <v>10</v>
      </c>
      <c r="L118" s="26">
        <v>1</v>
      </c>
      <c r="M118" s="37"/>
    </row>
    <row r="119" spans="1:13" ht="13.5">
      <c r="A119" s="27">
        <v>44013</v>
      </c>
      <c r="B119" s="26">
        <v>10</v>
      </c>
      <c r="C119" s="26">
        <v>6</v>
      </c>
      <c r="D119" s="26">
        <v>10</v>
      </c>
      <c r="E119" s="26">
        <v>15</v>
      </c>
      <c r="F119" s="26">
        <v>9</v>
      </c>
      <c r="G119" s="26">
        <v>12</v>
      </c>
      <c r="H119" s="26">
        <v>10</v>
      </c>
      <c r="I119" s="26">
        <v>7</v>
      </c>
      <c r="J119" s="26">
        <v>5</v>
      </c>
      <c r="K119" s="26">
        <v>4</v>
      </c>
      <c r="L119" s="26">
        <v>1</v>
      </c>
      <c r="M119" s="37"/>
    </row>
    <row r="120" spans="1:13" ht="13.5">
      <c r="A120" s="27">
        <v>44044</v>
      </c>
      <c r="B120" s="26">
        <v>13</v>
      </c>
      <c r="C120" s="26">
        <v>1</v>
      </c>
      <c r="D120" s="26">
        <v>8</v>
      </c>
      <c r="E120" s="26">
        <v>14</v>
      </c>
      <c r="F120" s="26">
        <v>12</v>
      </c>
      <c r="G120" s="26">
        <v>4</v>
      </c>
      <c r="H120" s="26">
        <v>1</v>
      </c>
      <c r="I120" s="26">
        <v>7</v>
      </c>
      <c r="J120" s="26">
        <v>3</v>
      </c>
      <c r="K120" s="26">
        <v>9</v>
      </c>
      <c r="L120" s="26">
        <v>2</v>
      </c>
      <c r="M120" s="37"/>
    </row>
    <row r="121" spans="1:13" ht="13.5">
      <c r="A121" s="27">
        <v>44075</v>
      </c>
      <c r="B121" s="26">
        <v>9</v>
      </c>
      <c r="C121" s="26">
        <v>4</v>
      </c>
      <c r="D121" s="26">
        <v>8</v>
      </c>
      <c r="E121" s="26">
        <v>15</v>
      </c>
      <c r="F121" s="26">
        <v>16</v>
      </c>
      <c r="G121" s="26">
        <v>20</v>
      </c>
      <c r="H121" s="26">
        <v>3</v>
      </c>
      <c r="I121" s="26">
        <v>5</v>
      </c>
      <c r="J121" s="26">
        <v>7</v>
      </c>
      <c r="K121" s="26">
        <v>2</v>
      </c>
      <c r="L121" s="26">
        <v>1</v>
      </c>
      <c r="M121" s="37"/>
    </row>
    <row r="122" spans="1:13" ht="13.5">
      <c r="A122" s="27">
        <v>44105</v>
      </c>
      <c r="B122" s="26">
        <v>9</v>
      </c>
      <c r="C122" s="26">
        <v>7</v>
      </c>
      <c r="D122" s="26">
        <v>14</v>
      </c>
      <c r="E122" s="26">
        <v>13</v>
      </c>
      <c r="F122" s="26">
        <v>16</v>
      </c>
      <c r="G122" s="26">
        <v>17</v>
      </c>
      <c r="H122" s="26">
        <v>1</v>
      </c>
      <c r="I122" s="26">
        <v>10</v>
      </c>
      <c r="J122" s="26">
        <v>11</v>
      </c>
      <c r="K122" s="26">
        <v>7</v>
      </c>
      <c r="L122" s="25">
        <v>0</v>
      </c>
      <c r="M122" s="38"/>
    </row>
    <row r="123" spans="1:13" ht="13.5">
      <c r="A123" s="27">
        <v>44136</v>
      </c>
      <c r="B123" s="26">
        <v>13</v>
      </c>
      <c r="C123" s="26">
        <v>4</v>
      </c>
      <c r="D123" s="26">
        <v>11</v>
      </c>
      <c r="E123" s="26">
        <v>18</v>
      </c>
      <c r="F123" s="26">
        <v>19</v>
      </c>
      <c r="G123" s="26">
        <v>11</v>
      </c>
      <c r="H123" s="25">
        <v>0</v>
      </c>
      <c r="I123" s="26">
        <v>10</v>
      </c>
      <c r="J123" s="26">
        <v>3</v>
      </c>
      <c r="K123" s="26">
        <v>1</v>
      </c>
      <c r="L123" s="26">
        <v>3</v>
      </c>
      <c r="M123" s="37"/>
    </row>
    <row r="124" spans="1:13" ht="13.5">
      <c r="A124" s="27">
        <v>44166</v>
      </c>
      <c r="B124" s="26">
        <v>7</v>
      </c>
      <c r="C124" s="26">
        <v>5</v>
      </c>
      <c r="D124" s="26">
        <v>20</v>
      </c>
      <c r="E124" s="26">
        <v>22</v>
      </c>
      <c r="F124" s="26">
        <v>21</v>
      </c>
      <c r="G124" s="26">
        <v>21</v>
      </c>
      <c r="H124" s="26">
        <v>4</v>
      </c>
      <c r="I124" s="26">
        <v>7</v>
      </c>
      <c r="J124" s="26">
        <v>5</v>
      </c>
      <c r="K124" s="26">
        <v>4</v>
      </c>
      <c r="L124" s="25">
        <v>0</v>
      </c>
      <c r="M124" s="38"/>
    </row>
    <row r="125" spans="1:13" ht="13.5">
      <c r="A125" s="27">
        <v>44197</v>
      </c>
      <c r="B125" s="26">
        <v>23</v>
      </c>
      <c r="C125" s="26">
        <v>5</v>
      </c>
      <c r="D125" s="26">
        <v>13</v>
      </c>
      <c r="E125" s="26">
        <v>18</v>
      </c>
      <c r="F125" s="26">
        <v>19</v>
      </c>
      <c r="G125" s="26">
        <v>14</v>
      </c>
      <c r="H125" s="26">
        <v>10</v>
      </c>
      <c r="I125" s="26">
        <v>6</v>
      </c>
      <c r="J125" s="26">
        <v>11</v>
      </c>
      <c r="K125" s="26">
        <v>3</v>
      </c>
      <c r="L125" s="26">
        <v>2</v>
      </c>
      <c r="M125" s="37"/>
    </row>
    <row r="126" spans="1:13" ht="13.5">
      <c r="A126" s="27">
        <v>44228</v>
      </c>
      <c r="B126" s="26">
        <v>12</v>
      </c>
      <c r="C126" s="26">
        <v>6</v>
      </c>
      <c r="D126" s="26">
        <v>16</v>
      </c>
      <c r="E126" s="26">
        <v>10</v>
      </c>
      <c r="F126" s="26">
        <v>25</v>
      </c>
      <c r="G126" s="26">
        <v>21</v>
      </c>
      <c r="H126" s="26">
        <v>4</v>
      </c>
      <c r="I126" s="26">
        <v>8</v>
      </c>
      <c r="J126" s="26">
        <v>8</v>
      </c>
      <c r="K126" s="26">
        <v>7</v>
      </c>
      <c r="L126" s="26">
        <v>1</v>
      </c>
      <c r="M126" s="37"/>
    </row>
    <row r="127" spans="1:13" ht="13.5">
      <c r="A127" s="27">
        <v>44256</v>
      </c>
      <c r="B127" s="26">
        <v>7</v>
      </c>
      <c r="C127" s="26">
        <v>7</v>
      </c>
      <c r="D127" s="26">
        <v>9</v>
      </c>
      <c r="E127" s="26">
        <v>24</v>
      </c>
      <c r="F127" s="26">
        <v>15</v>
      </c>
      <c r="G127" s="26">
        <v>19</v>
      </c>
      <c r="H127" s="26">
        <v>10</v>
      </c>
      <c r="I127" s="26">
        <v>4</v>
      </c>
      <c r="J127" s="26">
        <v>8</v>
      </c>
      <c r="K127" s="26">
        <v>3</v>
      </c>
      <c r="L127" s="25">
        <v>0</v>
      </c>
      <c r="M127" s="38"/>
    </row>
    <row r="128" spans="1:13" ht="13.5">
      <c r="A128" s="27">
        <v>44287</v>
      </c>
      <c r="B128" s="26">
        <v>11</v>
      </c>
      <c r="C128" s="26">
        <v>6</v>
      </c>
      <c r="D128" s="26">
        <v>16</v>
      </c>
      <c r="E128" s="26">
        <v>13</v>
      </c>
      <c r="F128" s="26">
        <v>14</v>
      </c>
      <c r="G128" s="26">
        <v>16</v>
      </c>
      <c r="H128" s="26">
        <v>9</v>
      </c>
      <c r="I128" s="26">
        <v>5</v>
      </c>
      <c r="J128" s="26">
        <v>6</v>
      </c>
      <c r="K128" s="26">
        <v>5</v>
      </c>
      <c r="L128" s="25">
        <v>0</v>
      </c>
      <c r="M128" s="38"/>
    </row>
    <row r="129" spans="1:13" ht="13.5">
      <c r="A129" s="27">
        <v>44317</v>
      </c>
      <c r="B129" s="26">
        <v>14</v>
      </c>
      <c r="C129" s="26">
        <v>6</v>
      </c>
      <c r="D129" s="26">
        <v>14</v>
      </c>
      <c r="E129" s="26">
        <v>12</v>
      </c>
      <c r="F129" s="26">
        <v>18</v>
      </c>
      <c r="G129" s="26">
        <v>16</v>
      </c>
      <c r="H129" s="26">
        <v>3</v>
      </c>
      <c r="I129" s="26">
        <v>10</v>
      </c>
      <c r="J129" s="26">
        <v>6</v>
      </c>
      <c r="K129" s="26">
        <v>5</v>
      </c>
      <c r="L129" s="25">
        <v>0</v>
      </c>
      <c r="M129" s="38"/>
    </row>
    <row r="130" spans="1:13" ht="13.5">
      <c r="A130" s="27">
        <v>44348</v>
      </c>
      <c r="B130" s="26">
        <v>7</v>
      </c>
      <c r="C130" s="26">
        <v>5</v>
      </c>
      <c r="D130" s="26">
        <v>16</v>
      </c>
      <c r="E130" s="26">
        <v>13</v>
      </c>
      <c r="F130" s="26">
        <v>18</v>
      </c>
      <c r="G130" s="26">
        <v>10</v>
      </c>
      <c r="H130" s="26">
        <v>4</v>
      </c>
      <c r="I130" s="26">
        <v>8</v>
      </c>
      <c r="J130" s="26">
        <v>1</v>
      </c>
      <c r="K130" s="26">
        <v>2</v>
      </c>
      <c r="L130" s="26">
        <v>1</v>
      </c>
      <c r="M130" s="37"/>
    </row>
    <row r="131" spans="1:13" ht="13.5">
      <c r="A131" s="27">
        <v>44378</v>
      </c>
      <c r="B131" s="26">
        <v>15</v>
      </c>
      <c r="C131" s="26">
        <v>4</v>
      </c>
      <c r="D131" s="26">
        <v>16</v>
      </c>
      <c r="E131" s="26">
        <v>19</v>
      </c>
      <c r="F131" s="26">
        <v>9</v>
      </c>
      <c r="G131" s="26">
        <v>8</v>
      </c>
      <c r="H131" s="26">
        <v>4</v>
      </c>
      <c r="I131" s="26">
        <v>5</v>
      </c>
      <c r="J131" s="26">
        <v>4</v>
      </c>
      <c r="K131" s="26">
        <v>3</v>
      </c>
      <c r="L131" s="26">
        <v>2</v>
      </c>
      <c r="M131" s="37"/>
    </row>
    <row r="132" spans="1:13" ht="13.5">
      <c r="A132" s="27">
        <v>44409</v>
      </c>
      <c r="B132" s="26">
        <v>11</v>
      </c>
      <c r="C132" s="26">
        <v>9</v>
      </c>
      <c r="D132" s="26">
        <v>14</v>
      </c>
      <c r="E132" s="26">
        <v>9</v>
      </c>
      <c r="F132" s="26">
        <v>12</v>
      </c>
      <c r="G132" s="26">
        <v>10</v>
      </c>
      <c r="H132" s="26">
        <v>2</v>
      </c>
      <c r="I132" s="26">
        <v>5</v>
      </c>
      <c r="J132" s="26">
        <v>3</v>
      </c>
      <c r="K132" s="26">
        <v>8</v>
      </c>
      <c r="L132" s="26">
        <v>1</v>
      </c>
      <c r="M132" s="37"/>
    </row>
    <row r="133" spans="1:13" ht="13.5">
      <c r="A133" s="27">
        <v>44440</v>
      </c>
      <c r="B133" s="26">
        <v>11</v>
      </c>
      <c r="C133" s="26">
        <v>6</v>
      </c>
      <c r="D133" s="26">
        <v>19</v>
      </c>
      <c r="E133" s="26">
        <v>15</v>
      </c>
      <c r="F133" s="26">
        <v>11</v>
      </c>
      <c r="G133" s="26">
        <v>18</v>
      </c>
      <c r="H133" s="26">
        <v>4</v>
      </c>
      <c r="I133" s="26">
        <v>5</v>
      </c>
      <c r="J133" s="26">
        <v>7</v>
      </c>
      <c r="K133" s="26">
        <v>4</v>
      </c>
      <c r="L133" s="26">
        <v>1</v>
      </c>
      <c r="M133" s="37"/>
    </row>
    <row r="134" spans="1:13" ht="13.5">
      <c r="A134" s="27">
        <v>44470</v>
      </c>
      <c r="B134" s="26">
        <v>13</v>
      </c>
      <c r="C134" s="26">
        <v>4</v>
      </c>
      <c r="D134" s="26">
        <v>7</v>
      </c>
      <c r="E134" s="26">
        <v>24</v>
      </c>
      <c r="F134" s="26">
        <v>14</v>
      </c>
      <c r="G134" s="26">
        <v>24</v>
      </c>
      <c r="H134" s="26">
        <v>6</v>
      </c>
      <c r="I134" s="26">
        <v>9</v>
      </c>
      <c r="J134" s="26">
        <v>5</v>
      </c>
      <c r="K134" s="26">
        <v>1</v>
      </c>
      <c r="L134" s="26">
        <v>5</v>
      </c>
      <c r="M134" s="37"/>
    </row>
    <row r="135" spans="1:13" ht="13.5">
      <c r="A135" s="27">
        <v>44501</v>
      </c>
      <c r="B135" s="26">
        <v>11</v>
      </c>
      <c r="C135" s="26">
        <v>8</v>
      </c>
      <c r="D135" s="26">
        <v>15</v>
      </c>
      <c r="E135" s="26">
        <v>14</v>
      </c>
      <c r="F135" s="26">
        <v>7</v>
      </c>
      <c r="G135" s="26">
        <v>15</v>
      </c>
      <c r="H135" s="26">
        <v>9</v>
      </c>
      <c r="I135" s="26">
        <v>18</v>
      </c>
      <c r="J135" s="26">
        <v>10</v>
      </c>
      <c r="K135" s="26">
        <v>3</v>
      </c>
      <c r="L135" s="26">
        <v>2</v>
      </c>
      <c r="M135" s="37"/>
    </row>
    <row r="136" spans="1:13" ht="13.5">
      <c r="A136" s="27">
        <v>44531</v>
      </c>
      <c r="B136" s="26">
        <v>21</v>
      </c>
      <c r="C136" s="26">
        <v>5</v>
      </c>
      <c r="D136" s="26">
        <v>13</v>
      </c>
      <c r="E136" s="26">
        <v>12</v>
      </c>
      <c r="F136" s="26">
        <v>12</v>
      </c>
      <c r="G136" s="26">
        <v>17</v>
      </c>
      <c r="H136" s="26">
        <v>2</v>
      </c>
      <c r="I136" s="26">
        <v>10</v>
      </c>
      <c r="J136" s="26">
        <v>4</v>
      </c>
      <c r="K136" s="26">
        <v>5</v>
      </c>
      <c r="L136" s="26">
        <v>1</v>
      </c>
      <c r="M136" s="37"/>
    </row>
    <row r="137" spans="1:13" ht="13.5">
      <c r="A137" s="27">
        <v>44562</v>
      </c>
      <c r="B137" s="26">
        <v>11</v>
      </c>
      <c r="C137" s="26">
        <v>10</v>
      </c>
      <c r="D137" s="26">
        <v>17</v>
      </c>
      <c r="E137" s="26">
        <v>18</v>
      </c>
      <c r="F137" s="26">
        <v>14</v>
      </c>
      <c r="G137" s="26">
        <v>12</v>
      </c>
      <c r="H137" s="26">
        <v>6</v>
      </c>
      <c r="I137" s="26">
        <v>12</v>
      </c>
      <c r="J137" s="26">
        <v>8</v>
      </c>
      <c r="K137" s="26">
        <v>2</v>
      </c>
      <c r="L137" s="25">
        <v>0</v>
      </c>
      <c r="M137" s="38"/>
    </row>
    <row r="138" spans="1:13" ht="13.5">
      <c r="A138" s="27">
        <v>44593</v>
      </c>
      <c r="B138" s="26">
        <v>12</v>
      </c>
      <c r="C138" s="26">
        <v>1</v>
      </c>
      <c r="D138" s="26">
        <v>10</v>
      </c>
      <c r="E138" s="26">
        <v>15</v>
      </c>
      <c r="F138" s="26">
        <v>11</v>
      </c>
      <c r="G138" s="26">
        <v>20</v>
      </c>
      <c r="H138" s="26">
        <v>2</v>
      </c>
      <c r="I138" s="26">
        <v>11</v>
      </c>
      <c r="J138" s="26">
        <v>3</v>
      </c>
      <c r="K138" s="26">
        <v>6</v>
      </c>
      <c r="L138" s="26">
        <v>4</v>
      </c>
      <c r="M138" s="37"/>
    </row>
    <row r="139" spans="1:13" ht="13.5">
      <c r="A139" s="27">
        <v>44621</v>
      </c>
      <c r="B139" s="26">
        <v>16</v>
      </c>
      <c r="C139" s="26">
        <v>6</v>
      </c>
      <c r="D139" s="26">
        <v>10</v>
      </c>
      <c r="E139" s="26">
        <v>23</v>
      </c>
      <c r="F139" s="26">
        <v>14</v>
      </c>
      <c r="G139" s="26">
        <v>25</v>
      </c>
      <c r="H139" s="26">
        <v>3</v>
      </c>
      <c r="I139" s="26">
        <v>5</v>
      </c>
      <c r="J139" s="26">
        <v>5</v>
      </c>
      <c r="K139" s="26">
        <v>1</v>
      </c>
      <c r="L139" s="25">
        <v>0</v>
      </c>
      <c r="M139" s="38"/>
    </row>
    <row r="140" spans="1:13" ht="13.5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13" ht="13.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3.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3.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3.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</sheetData>
  <mergeCells count="3">
    <mergeCell ref="B1:L1"/>
    <mergeCell ref="B3:L3"/>
    <mergeCell ref="A3:A4"/>
  </mergeCells>
  <phoneticPr fontId="3" type="noConversion"/>
  <printOptions horizontalCentered="1"/>
  <pageMargins left="0.1" right="0.1" top="0.1" bottom="0.1" header="0.5" footer="0.5"/>
  <pageSetup paperSize="9"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233C-A8CC-4E8A-8A94-3CC04751F07E}">
  <dimension ref="A1:G136"/>
  <sheetViews>
    <sheetView workbookViewId="0">
      <selection activeCell="N33" sqref="N33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14</v>
      </c>
      <c r="C2">
        <v>11.666666666666666</v>
      </c>
      <c r="D2">
        <v>1</v>
      </c>
      <c r="E2">
        <f>COUNTIF($A$2:$A$136,D2)</f>
        <v>0</v>
      </c>
      <c r="F2">
        <f>E2/135</f>
        <v>0</v>
      </c>
      <c r="G2">
        <f>_xlfn.POISSON.DIST(D2,$C$2,0)</f>
        <v>1.0004095619784346E-4</v>
      </c>
    </row>
    <row r="3" spans="1:7">
      <c r="A3" s="26">
        <v>9</v>
      </c>
      <c r="D3">
        <v>2</v>
      </c>
      <c r="E3">
        <f t="shared" ref="E3:E31" si="0">COUNTIF($A$2:$A$136,D3)</f>
        <v>0</v>
      </c>
      <c r="F3">
        <f t="shared" ref="F3:F31" si="1">E3/135</f>
        <v>0</v>
      </c>
      <c r="G3">
        <f t="shared" ref="G3:G31" si="2">_xlfn.POISSON.DIST(D3,$C$2,0)</f>
        <v>5.8357224448742041E-4</v>
      </c>
    </row>
    <row r="4" spans="1:7">
      <c r="A4" s="26">
        <v>16</v>
      </c>
      <c r="D4">
        <v>3</v>
      </c>
      <c r="E4">
        <f t="shared" si="0"/>
        <v>0</v>
      </c>
      <c r="F4">
        <f t="shared" si="1"/>
        <v>0</v>
      </c>
      <c r="G4">
        <f t="shared" si="2"/>
        <v>2.2694476174510781E-3</v>
      </c>
    </row>
    <row r="5" spans="1:7">
      <c r="A5" s="26">
        <v>11</v>
      </c>
      <c r="D5">
        <v>4</v>
      </c>
      <c r="E5">
        <f t="shared" si="0"/>
        <v>0</v>
      </c>
      <c r="F5">
        <f t="shared" si="1"/>
        <v>0</v>
      </c>
      <c r="G5">
        <f t="shared" si="2"/>
        <v>6.6192222175656479E-3</v>
      </c>
    </row>
    <row r="6" spans="1:7">
      <c r="A6" s="26">
        <v>7</v>
      </c>
      <c r="D6">
        <v>5</v>
      </c>
      <c r="E6">
        <f t="shared" si="0"/>
        <v>4</v>
      </c>
      <c r="F6">
        <f t="shared" si="1"/>
        <v>2.9629629629629631E-2</v>
      </c>
      <c r="G6">
        <f t="shared" si="2"/>
        <v>1.5444851840986505E-2</v>
      </c>
    </row>
    <row r="7" spans="1:7">
      <c r="A7" s="26">
        <v>10</v>
      </c>
      <c r="D7">
        <v>6</v>
      </c>
      <c r="E7">
        <f t="shared" si="0"/>
        <v>6</v>
      </c>
      <c r="F7">
        <f t="shared" si="1"/>
        <v>4.4444444444444446E-2</v>
      </c>
      <c r="G7">
        <f t="shared" si="2"/>
        <v>3.0031656357473738E-2</v>
      </c>
    </row>
    <row r="8" spans="1:7">
      <c r="A8" s="26">
        <v>14</v>
      </c>
      <c r="D8">
        <v>7</v>
      </c>
      <c r="E8">
        <f t="shared" si="0"/>
        <v>15</v>
      </c>
      <c r="F8">
        <f t="shared" si="1"/>
        <v>0.1111111111111111</v>
      </c>
      <c r="G8">
        <f t="shared" si="2"/>
        <v>5.0052760595789642E-2</v>
      </c>
    </row>
    <row r="9" spans="1:7">
      <c r="A9" s="26">
        <v>12</v>
      </c>
      <c r="D9">
        <v>8</v>
      </c>
      <c r="E9">
        <f t="shared" si="0"/>
        <v>8</v>
      </c>
      <c r="F9">
        <f t="shared" si="1"/>
        <v>5.9259259259259262E-2</v>
      </c>
      <c r="G9">
        <f t="shared" si="2"/>
        <v>7.2993609202193124E-2</v>
      </c>
    </row>
    <row r="10" spans="1:7">
      <c r="A10" s="26">
        <v>18</v>
      </c>
      <c r="D10">
        <v>9</v>
      </c>
      <c r="E10">
        <f t="shared" si="0"/>
        <v>11</v>
      </c>
      <c r="F10">
        <f t="shared" si="1"/>
        <v>8.1481481481481488E-2</v>
      </c>
      <c r="G10">
        <f t="shared" si="2"/>
        <v>9.4621345262102266E-2</v>
      </c>
    </row>
    <row r="11" spans="1:7">
      <c r="A11" s="26">
        <v>19</v>
      </c>
      <c r="D11">
        <v>10</v>
      </c>
      <c r="E11">
        <f t="shared" si="0"/>
        <v>14</v>
      </c>
      <c r="F11">
        <f t="shared" si="1"/>
        <v>0.1037037037037037</v>
      </c>
      <c r="G11">
        <f t="shared" si="2"/>
        <v>0.11039156947245259</v>
      </c>
    </row>
    <row r="12" spans="1:7">
      <c r="A12" s="26">
        <v>25</v>
      </c>
      <c r="D12">
        <v>11</v>
      </c>
      <c r="E12">
        <f t="shared" si="0"/>
        <v>13</v>
      </c>
      <c r="F12">
        <f t="shared" si="1"/>
        <v>9.6296296296296297E-2</v>
      </c>
      <c r="G12">
        <f t="shared" si="2"/>
        <v>0.11708196762229819</v>
      </c>
    </row>
    <row r="13" spans="1:7">
      <c r="A13" s="26">
        <v>17</v>
      </c>
      <c r="D13">
        <v>12</v>
      </c>
      <c r="E13">
        <f t="shared" si="0"/>
        <v>14</v>
      </c>
      <c r="F13">
        <f t="shared" si="1"/>
        <v>0.1037037037037037</v>
      </c>
      <c r="G13">
        <f t="shared" si="2"/>
        <v>0.11382969074390104</v>
      </c>
    </row>
    <row r="14" spans="1:7">
      <c r="A14" s="26">
        <v>13</v>
      </c>
      <c r="D14">
        <v>13</v>
      </c>
      <c r="E14">
        <f t="shared" si="0"/>
        <v>9</v>
      </c>
      <c r="F14">
        <f t="shared" si="1"/>
        <v>6.6666666666666666E-2</v>
      </c>
      <c r="G14">
        <f t="shared" si="2"/>
        <v>0.10215485066760346</v>
      </c>
    </row>
    <row r="15" spans="1:7">
      <c r="A15" s="26">
        <v>18</v>
      </c>
      <c r="D15">
        <v>14</v>
      </c>
      <c r="E15">
        <f t="shared" si="0"/>
        <v>10</v>
      </c>
      <c r="F15">
        <f t="shared" si="1"/>
        <v>7.407407407407407E-2</v>
      </c>
      <c r="G15">
        <f t="shared" si="2"/>
        <v>8.5129042223002896E-2</v>
      </c>
    </row>
    <row r="16" spans="1:7">
      <c r="A16" s="26">
        <v>12</v>
      </c>
      <c r="D16">
        <v>15</v>
      </c>
      <c r="E16">
        <f t="shared" si="0"/>
        <v>6</v>
      </c>
      <c r="F16">
        <f t="shared" si="1"/>
        <v>4.4444444444444446E-2</v>
      </c>
      <c r="G16">
        <f t="shared" si="2"/>
        <v>6.6211477284557826E-2</v>
      </c>
    </row>
    <row r="17" spans="1:7">
      <c r="A17" s="26">
        <v>12</v>
      </c>
      <c r="D17">
        <v>16</v>
      </c>
      <c r="E17">
        <f t="shared" si="0"/>
        <v>9</v>
      </c>
      <c r="F17">
        <f t="shared" si="1"/>
        <v>6.6666666666666666E-2</v>
      </c>
      <c r="G17">
        <f t="shared" si="2"/>
        <v>4.8279202186656746E-2</v>
      </c>
    </row>
    <row r="18" spans="1:7">
      <c r="A18" s="26">
        <v>17</v>
      </c>
      <c r="D18">
        <v>17</v>
      </c>
      <c r="E18">
        <f t="shared" si="0"/>
        <v>3</v>
      </c>
      <c r="F18">
        <f t="shared" si="1"/>
        <v>2.2222222222222223E-2</v>
      </c>
      <c r="G18">
        <f t="shared" si="2"/>
        <v>3.3132785814372248E-2</v>
      </c>
    </row>
    <row r="19" spans="1:7">
      <c r="A19" s="26">
        <v>11</v>
      </c>
      <c r="D19">
        <v>18</v>
      </c>
      <c r="E19">
        <f t="shared" si="0"/>
        <v>5</v>
      </c>
      <c r="F19">
        <f t="shared" si="1"/>
        <v>3.7037037037037035E-2</v>
      </c>
      <c r="G19">
        <f t="shared" si="2"/>
        <v>2.1474953768574633E-2</v>
      </c>
    </row>
    <row r="20" spans="1:7">
      <c r="A20" s="26">
        <v>7</v>
      </c>
      <c r="D20">
        <v>19</v>
      </c>
      <c r="E20">
        <f t="shared" si="0"/>
        <v>3</v>
      </c>
      <c r="F20">
        <f t="shared" si="1"/>
        <v>2.2222222222222223E-2</v>
      </c>
      <c r="G20">
        <f t="shared" si="2"/>
        <v>1.3186375121054592E-2</v>
      </c>
    </row>
    <row r="21" spans="1:7">
      <c r="A21" s="26">
        <v>19</v>
      </c>
      <c r="D21">
        <v>20</v>
      </c>
      <c r="E21">
        <f t="shared" si="0"/>
        <v>0</v>
      </c>
      <c r="F21">
        <f t="shared" si="1"/>
        <v>0</v>
      </c>
      <c r="G21">
        <f t="shared" si="2"/>
        <v>7.6920521539484898E-3</v>
      </c>
    </row>
    <row r="22" spans="1:7">
      <c r="A22" s="26">
        <v>12</v>
      </c>
      <c r="D22">
        <v>21</v>
      </c>
      <c r="E22">
        <f t="shared" si="0"/>
        <v>3</v>
      </c>
      <c r="F22">
        <f t="shared" si="1"/>
        <v>2.2222222222222223E-2</v>
      </c>
      <c r="G22">
        <f t="shared" si="2"/>
        <v>4.2733623077491727E-3</v>
      </c>
    </row>
    <row r="23" spans="1:7">
      <c r="A23" s="26">
        <v>16</v>
      </c>
      <c r="D23">
        <v>22</v>
      </c>
      <c r="E23">
        <f t="shared" si="0"/>
        <v>0</v>
      </c>
      <c r="F23">
        <f t="shared" si="1"/>
        <v>0</v>
      </c>
      <c r="G23">
        <f t="shared" si="2"/>
        <v>2.2661769813821305E-3</v>
      </c>
    </row>
    <row r="24" spans="1:7">
      <c r="A24" s="26">
        <v>17</v>
      </c>
      <c r="D24">
        <v>23</v>
      </c>
      <c r="E24">
        <f t="shared" si="0"/>
        <v>1</v>
      </c>
      <c r="F24">
        <f t="shared" si="1"/>
        <v>7.4074074074074077E-3</v>
      </c>
      <c r="G24">
        <f t="shared" si="2"/>
        <v>1.1495100630199251E-3</v>
      </c>
    </row>
    <row r="25" spans="1:7">
      <c r="A25" s="26">
        <v>12</v>
      </c>
      <c r="D25">
        <v>24</v>
      </c>
      <c r="E25">
        <f t="shared" si="0"/>
        <v>0</v>
      </c>
      <c r="F25">
        <f t="shared" si="1"/>
        <v>0</v>
      </c>
      <c r="G25">
        <f t="shared" si="2"/>
        <v>5.5878961396801723E-4</v>
      </c>
    </row>
    <row r="26" spans="1:7">
      <c r="A26" s="26">
        <v>8</v>
      </c>
      <c r="D26">
        <v>25</v>
      </c>
      <c r="E26">
        <f t="shared" si="0"/>
        <v>1</v>
      </c>
      <c r="F26">
        <f t="shared" si="1"/>
        <v>7.4074074074074077E-3</v>
      </c>
      <c r="G26">
        <f t="shared" si="2"/>
        <v>2.6076848651840942E-4</v>
      </c>
    </row>
    <row r="27" spans="1:7">
      <c r="A27" s="26">
        <v>11</v>
      </c>
      <c r="D27">
        <v>26</v>
      </c>
      <c r="E27">
        <f t="shared" si="0"/>
        <v>0</v>
      </c>
      <c r="F27">
        <f t="shared" si="1"/>
        <v>0</v>
      </c>
      <c r="G27">
        <f t="shared" si="2"/>
        <v>1.1701150036082464E-4</v>
      </c>
    </row>
    <row r="28" spans="1:7">
      <c r="A28" s="26">
        <v>21</v>
      </c>
      <c r="D28">
        <v>27</v>
      </c>
      <c r="E28">
        <f t="shared" si="0"/>
        <v>0</v>
      </c>
      <c r="F28">
        <f t="shared" si="1"/>
        <v>0</v>
      </c>
      <c r="G28">
        <f t="shared" si="2"/>
        <v>5.0560524847269734E-5</v>
      </c>
    </row>
    <row r="29" spans="1:7">
      <c r="A29" s="26">
        <v>9</v>
      </c>
      <c r="D29">
        <v>28</v>
      </c>
      <c r="E29">
        <f t="shared" si="0"/>
        <v>0</v>
      </c>
      <c r="F29">
        <f t="shared" si="1"/>
        <v>0</v>
      </c>
      <c r="G29">
        <f t="shared" si="2"/>
        <v>2.106688535302922E-5</v>
      </c>
    </row>
    <row r="30" spans="1:7">
      <c r="A30" s="26">
        <v>12</v>
      </c>
      <c r="D30">
        <v>29</v>
      </c>
      <c r="E30">
        <f t="shared" si="0"/>
        <v>0</v>
      </c>
      <c r="F30">
        <f t="shared" si="1"/>
        <v>0</v>
      </c>
      <c r="G30">
        <f t="shared" si="2"/>
        <v>8.4751837627128773E-6</v>
      </c>
    </row>
    <row r="31" spans="1:7">
      <c r="A31" s="26">
        <v>9</v>
      </c>
      <c r="D31">
        <v>30</v>
      </c>
      <c r="E31">
        <f t="shared" si="0"/>
        <v>0</v>
      </c>
      <c r="F31">
        <f t="shared" si="1"/>
        <v>0</v>
      </c>
      <c r="G31">
        <f t="shared" si="2"/>
        <v>3.2959047966105533E-6</v>
      </c>
    </row>
    <row r="32" spans="1:7">
      <c r="A32" s="26">
        <v>5</v>
      </c>
    </row>
    <row r="33" spans="1:1">
      <c r="A33" s="26">
        <v>10</v>
      </c>
    </row>
    <row r="34" spans="1:1">
      <c r="A34" s="26">
        <v>11</v>
      </c>
    </row>
    <row r="35" spans="1:1">
      <c r="A35" s="26">
        <v>13</v>
      </c>
    </row>
    <row r="36" spans="1:1">
      <c r="A36" s="26">
        <v>21</v>
      </c>
    </row>
    <row r="37" spans="1:1">
      <c r="A37" s="26">
        <v>18</v>
      </c>
    </row>
    <row r="38" spans="1:1">
      <c r="A38" s="26">
        <v>19</v>
      </c>
    </row>
    <row r="39" spans="1:1">
      <c r="A39" s="26">
        <v>10</v>
      </c>
    </row>
    <row r="40" spans="1:1">
      <c r="A40" s="26">
        <v>10</v>
      </c>
    </row>
    <row r="41" spans="1:1">
      <c r="A41" s="26">
        <v>15</v>
      </c>
    </row>
    <row r="42" spans="1:1">
      <c r="A42" s="26">
        <v>7</v>
      </c>
    </row>
    <row r="43" spans="1:1">
      <c r="A43" s="26">
        <v>10</v>
      </c>
    </row>
    <row r="44" spans="1:1">
      <c r="A44" s="26">
        <v>7</v>
      </c>
    </row>
    <row r="45" spans="1:1">
      <c r="A45" s="26">
        <v>11</v>
      </c>
    </row>
    <row r="46" spans="1:1">
      <c r="A46" s="26">
        <v>6</v>
      </c>
    </row>
    <row r="47" spans="1:1">
      <c r="A47" s="26">
        <v>16</v>
      </c>
    </row>
    <row r="48" spans="1:1">
      <c r="A48" s="26">
        <v>12</v>
      </c>
    </row>
    <row r="49" spans="1:1">
      <c r="A49" s="26">
        <v>9</v>
      </c>
    </row>
    <row r="50" spans="1:1">
      <c r="A50" s="26">
        <v>14</v>
      </c>
    </row>
    <row r="51" spans="1:1">
      <c r="A51" s="26">
        <v>6</v>
      </c>
    </row>
    <row r="52" spans="1:1">
      <c r="A52" s="26">
        <v>14</v>
      </c>
    </row>
    <row r="53" spans="1:1">
      <c r="A53" s="26">
        <v>12</v>
      </c>
    </row>
    <row r="54" spans="1:1">
      <c r="A54" s="26">
        <v>8</v>
      </c>
    </row>
    <row r="55" spans="1:1">
      <c r="A55" s="26">
        <v>7</v>
      </c>
    </row>
    <row r="56" spans="1:1">
      <c r="A56" s="26">
        <v>7</v>
      </c>
    </row>
    <row r="57" spans="1:1">
      <c r="A57" s="26">
        <v>6</v>
      </c>
    </row>
    <row r="58" spans="1:1">
      <c r="A58" s="26">
        <v>11</v>
      </c>
    </row>
    <row r="59" spans="1:1">
      <c r="A59" s="26">
        <v>7</v>
      </c>
    </row>
    <row r="60" spans="1:1">
      <c r="A60" s="26">
        <v>14</v>
      </c>
    </row>
    <row r="61" spans="1:1">
      <c r="A61" s="26">
        <v>11</v>
      </c>
    </row>
    <row r="62" spans="1:1">
      <c r="A62" s="26">
        <v>16</v>
      </c>
    </row>
    <row r="63" spans="1:1">
      <c r="A63" s="26">
        <v>6</v>
      </c>
    </row>
    <row r="64" spans="1:1">
      <c r="A64" s="26">
        <v>8</v>
      </c>
    </row>
    <row r="65" spans="1:1">
      <c r="A65" s="26">
        <v>14</v>
      </c>
    </row>
    <row r="66" spans="1:1">
      <c r="A66" s="26">
        <v>6</v>
      </c>
    </row>
    <row r="67" spans="1:1">
      <c r="A67" s="26">
        <v>7</v>
      </c>
    </row>
    <row r="68" spans="1:1">
      <c r="A68" s="26">
        <v>9</v>
      </c>
    </row>
    <row r="69" spans="1:1">
      <c r="A69" s="26">
        <v>9</v>
      </c>
    </row>
    <row r="70" spans="1:1">
      <c r="A70" s="26">
        <v>13</v>
      </c>
    </row>
    <row r="71" spans="1:1">
      <c r="A71" s="26">
        <v>7</v>
      </c>
    </row>
    <row r="72" spans="1:1">
      <c r="A72" s="26">
        <v>16</v>
      </c>
    </row>
    <row r="73" spans="1:1">
      <c r="A73" s="26">
        <v>7</v>
      </c>
    </row>
    <row r="74" spans="1:1">
      <c r="A74" s="26">
        <v>12</v>
      </c>
    </row>
    <row r="75" spans="1:1">
      <c r="A75" s="26">
        <v>5</v>
      </c>
    </row>
    <row r="76" spans="1:1">
      <c r="A76" s="26">
        <v>6</v>
      </c>
    </row>
    <row r="77" spans="1:1">
      <c r="A77" s="26">
        <v>15</v>
      </c>
    </row>
    <row r="78" spans="1:1">
      <c r="A78" s="26">
        <v>5</v>
      </c>
    </row>
    <row r="79" spans="1:1">
      <c r="A79" s="26">
        <v>7</v>
      </c>
    </row>
    <row r="80" spans="1:1">
      <c r="A80" s="26">
        <v>8</v>
      </c>
    </row>
    <row r="81" spans="1:1">
      <c r="A81" s="26">
        <v>10</v>
      </c>
    </row>
    <row r="82" spans="1:1">
      <c r="A82" s="26">
        <v>12</v>
      </c>
    </row>
    <row r="83" spans="1:1">
      <c r="A83" s="26">
        <v>10</v>
      </c>
    </row>
    <row r="84" spans="1:1">
      <c r="A84" s="26">
        <v>10</v>
      </c>
    </row>
    <row r="85" spans="1:1">
      <c r="A85" s="26">
        <v>14</v>
      </c>
    </row>
    <row r="86" spans="1:1">
      <c r="A86" s="26">
        <v>8</v>
      </c>
    </row>
    <row r="87" spans="1:1">
      <c r="A87" s="26">
        <v>5</v>
      </c>
    </row>
    <row r="88" spans="1:1">
      <c r="A88" s="26">
        <v>8</v>
      </c>
    </row>
    <row r="89" spans="1:1">
      <c r="A89" s="26">
        <v>11</v>
      </c>
    </row>
    <row r="90" spans="1:1">
      <c r="A90" s="26">
        <v>9</v>
      </c>
    </row>
    <row r="91" spans="1:1">
      <c r="A91" s="26">
        <v>8</v>
      </c>
    </row>
    <row r="92" spans="1:1">
      <c r="A92" s="26">
        <v>8</v>
      </c>
    </row>
    <row r="93" spans="1:1">
      <c r="A93" s="26">
        <v>14</v>
      </c>
    </row>
    <row r="94" spans="1:1">
      <c r="A94" s="26">
        <v>10</v>
      </c>
    </row>
    <row r="95" spans="1:1">
      <c r="A95" s="26">
        <v>12</v>
      </c>
    </row>
    <row r="96" spans="1:1">
      <c r="A96" s="26">
        <v>13</v>
      </c>
    </row>
    <row r="97" spans="1:1">
      <c r="A97" s="26">
        <v>15</v>
      </c>
    </row>
    <row r="98" spans="1:1">
      <c r="A98" s="26">
        <v>18</v>
      </c>
    </row>
    <row r="99" spans="1:1">
      <c r="A99" s="26">
        <v>9</v>
      </c>
    </row>
    <row r="100" spans="1:1">
      <c r="A100" s="26">
        <v>10</v>
      </c>
    </row>
    <row r="101" spans="1:1">
      <c r="A101" s="26">
        <v>16</v>
      </c>
    </row>
    <row r="102" spans="1:1">
      <c r="A102" s="26">
        <v>18</v>
      </c>
    </row>
    <row r="103" spans="1:1">
      <c r="A103" s="26">
        <v>16</v>
      </c>
    </row>
    <row r="104" spans="1:1">
      <c r="A104" s="26">
        <v>10</v>
      </c>
    </row>
    <row r="105" spans="1:1">
      <c r="A105" s="26">
        <v>10</v>
      </c>
    </row>
    <row r="106" spans="1:1">
      <c r="A106" s="26">
        <v>13</v>
      </c>
    </row>
    <row r="107" spans="1:1">
      <c r="A107" s="26">
        <v>16</v>
      </c>
    </row>
    <row r="108" spans="1:1">
      <c r="A108" s="26">
        <v>15</v>
      </c>
    </row>
    <row r="109" spans="1:1">
      <c r="A109" s="26">
        <v>10</v>
      </c>
    </row>
    <row r="110" spans="1:1">
      <c r="A110" s="26">
        <v>15</v>
      </c>
    </row>
    <row r="111" spans="1:1">
      <c r="A111" s="26">
        <v>13</v>
      </c>
    </row>
    <row r="112" spans="1:1">
      <c r="A112" s="26">
        <v>14</v>
      </c>
    </row>
    <row r="113" spans="1:1">
      <c r="A113" s="26">
        <v>7</v>
      </c>
    </row>
    <row r="114" spans="1:1">
      <c r="A114" s="26">
        <v>9</v>
      </c>
    </row>
    <row r="115" spans="1:1">
      <c r="A115" s="26">
        <v>12</v>
      </c>
    </row>
    <row r="116" spans="1:1">
      <c r="A116" s="26">
        <v>10</v>
      </c>
    </row>
    <row r="117" spans="1:1">
      <c r="A117" s="26">
        <v>13</v>
      </c>
    </row>
    <row r="118" spans="1:1">
      <c r="A118" s="26">
        <v>9</v>
      </c>
    </row>
    <row r="119" spans="1:1">
      <c r="A119" s="26">
        <v>9</v>
      </c>
    </row>
    <row r="120" spans="1:1">
      <c r="A120" s="26">
        <v>13</v>
      </c>
    </row>
    <row r="121" spans="1:1">
      <c r="A121" s="26">
        <v>7</v>
      </c>
    </row>
    <row r="122" spans="1:1">
      <c r="A122" s="26">
        <v>23</v>
      </c>
    </row>
    <row r="123" spans="1:1">
      <c r="A123" s="26">
        <v>12</v>
      </c>
    </row>
    <row r="124" spans="1:1">
      <c r="A124" s="26">
        <v>7</v>
      </c>
    </row>
    <row r="125" spans="1:1">
      <c r="A125" s="26">
        <v>11</v>
      </c>
    </row>
    <row r="126" spans="1:1">
      <c r="A126" s="26">
        <v>14</v>
      </c>
    </row>
    <row r="127" spans="1:1">
      <c r="A127" s="26">
        <v>7</v>
      </c>
    </row>
    <row r="128" spans="1:1">
      <c r="A128" s="26">
        <v>15</v>
      </c>
    </row>
    <row r="129" spans="1:1">
      <c r="A129" s="26">
        <v>11</v>
      </c>
    </row>
    <row r="130" spans="1:1">
      <c r="A130" s="26">
        <v>11</v>
      </c>
    </row>
    <row r="131" spans="1:1">
      <c r="A131" s="26">
        <v>13</v>
      </c>
    </row>
    <row r="132" spans="1:1">
      <c r="A132" s="26">
        <v>11</v>
      </c>
    </row>
    <row r="133" spans="1:1">
      <c r="A133" s="26">
        <v>21</v>
      </c>
    </row>
    <row r="134" spans="1:1">
      <c r="A134" s="26">
        <v>11</v>
      </c>
    </row>
    <row r="135" spans="1:1">
      <c r="A135" s="26">
        <v>12</v>
      </c>
    </row>
    <row r="136" spans="1:1">
      <c r="A136" s="26">
        <v>16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2163-0972-435A-A922-AA02F4D821EF}">
  <dimension ref="A1:G136"/>
  <sheetViews>
    <sheetView workbookViewId="0">
      <selection activeCell="F1" sqref="F1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11</v>
      </c>
      <c r="C2">
        <v>6.4370370370370367</v>
      </c>
      <c r="D2">
        <v>1</v>
      </c>
      <c r="E2">
        <f>COUNTIF($A$2:$A$136,D2)</f>
        <v>3</v>
      </c>
      <c r="F2">
        <f>E2/135</f>
        <v>2.2222222222222223E-2</v>
      </c>
      <c r="G2">
        <f>_xlfn.POISSON.DIST(D2,$C$2,0)</f>
        <v>1.030662187111462E-2</v>
      </c>
    </row>
    <row r="3" spans="1:7">
      <c r="A3" s="26">
        <v>7</v>
      </c>
      <c r="D3">
        <v>2</v>
      </c>
      <c r="E3">
        <f t="shared" ref="E3:E31" si="0">COUNTIF($A$2:$A$136,D3)</f>
        <v>1</v>
      </c>
      <c r="F3">
        <f t="shared" ref="F3:F31" si="1">E3/135</f>
        <v>7.4074074074074077E-3</v>
      </c>
      <c r="G3">
        <f t="shared" ref="G3:G31" si="2">_xlfn.POISSON.DIST(D3,$C$2,0)</f>
        <v>3.3172053355550381E-2</v>
      </c>
    </row>
    <row r="4" spans="1:7">
      <c r="A4" s="26">
        <v>8</v>
      </c>
      <c r="D4">
        <v>3</v>
      </c>
      <c r="E4">
        <f t="shared" si="0"/>
        <v>4</v>
      </c>
      <c r="F4">
        <f t="shared" si="1"/>
        <v>2.9629629629629631E-2</v>
      </c>
      <c r="G4">
        <f t="shared" si="2"/>
        <v>7.1176578681415512E-2</v>
      </c>
    </row>
    <row r="5" spans="1:7">
      <c r="A5" s="26">
        <v>6</v>
      </c>
      <c r="D5">
        <v>4</v>
      </c>
      <c r="E5">
        <f t="shared" si="0"/>
        <v>16</v>
      </c>
      <c r="F5">
        <f t="shared" si="1"/>
        <v>0.11851851851851852</v>
      </c>
      <c r="G5">
        <f t="shared" si="2"/>
        <v>0.11454156828546314</v>
      </c>
    </row>
    <row r="6" spans="1:7">
      <c r="A6" s="26">
        <v>4</v>
      </c>
      <c r="D6">
        <v>5</v>
      </c>
      <c r="E6">
        <f t="shared" si="0"/>
        <v>28</v>
      </c>
      <c r="F6">
        <f t="shared" si="1"/>
        <v>0.2074074074074074</v>
      </c>
      <c r="G6">
        <f t="shared" si="2"/>
        <v>0.14746166346676653</v>
      </c>
    </row>
    <row r="7" spans="1:7">
      <c r="A7" s="26">
        <v>7</v>
      </c>
      <c r="D7">
        <v>6</v>
      </c>
      <c r="E7">
        <f t="shared" si="0"/>
        <v>28</v>
      </c>
      <c r="F7">
        <f t="shared" si="1"/>
        <v>0.2074074074074074</v>
      </c>
      <c r="G7">
        <f t="shared" si="2"/>
        <v>0.15820269821311131</v>
      </c>
    </row>
    <row r="8" spans="1:7">
      <c r="A8" s="26">
        <v>4</v>
      </c>
      <c r="D8">
        <v>7</v>
      </c>
      <c r="E8">
        <f t="shared" si="0"/>
        <v>14</v>
      </c>
      <c r="F8">
        <f t="shared" si="1"/>
        <v>0.1037037037037037</v>
      </c>
      <c r="G8">
        <f t="shared" si="2"/>
        <v>0.14547951825099864</v>
      </c>
    </row>
    <row r="9" spans="1:7">
      <c r="A9" s="26">
        <v>6</v>
      </c>
      <c r="D9">
        <v>8</v>
      </c>
      <c r="E9">
        <f t="shared" si="0"/>
        <v>13</v>
      </c>
      <c r="F9">
        <f t="shared" si="1"/>
        <v>9.6296296296296297E-2</v>
      </c>
      <c r="G9">
        <f t="shared" si="2"/>
        <v>0.11705713088899795</v>
      </c>
    </row>
    <row r="10" spans="1:7">
      <c r="A10" s="26">
        <v>8</v>
      </c>
      <c r="D10">
        <v>9</v>
      </c>
      <c r="E10">
        <f t="shared" si="0"/>
        <v>14</v>
      </c>
      <c r="F10">
        <f t="shared" si="1"/>
        <v>0.1037037037037037</v>
      </c>
      <c r="G10">
        <f t="shared" si="2"/>
        <v>8.3722342997974653E-2</v>
      </c>
    </row>
    <row r="11" spans="1:7">
      <c r="A11" s="26">
        <v>6</v>
      </c>
      <c r="D11">
        <v>10</v>
      </c>
      <c r="E11">
        <f t="shared" si="0"/>
        <v>7</v>
      </c>
      <c r="F11">
        <f t="shared" si="1"/>
        <v>5.185185185185185E-2</v>
      </c>
      <c r="G11">
        <f t="shared" si="2"/>
        <v>5.3892382270548163E-2</v>
      </c>
    </row>
    <row r="12" spans="1:7">
      <c r="A12" s="26">
        <v>9</v>
      </c>
      <c r="D12">
        <v>11</v>
      </c>
      <c r="E12">
        <f t="shared" si="0"/>
        <v>4</v>
      </c>
      <c r="F12">
        <f t="shared" si="1"/>
        <v>2.9629629629629631E-2</v>
      </c>
      <c r="G12">
        <f t="shared" si="2"/>
        <v>3.1537023699061542E-2</v>
      </c>
    </row>
    <row r="13" spans="1:7">
      <c r="A13" s="26">
        <v>5</v>
      </c>
      <c r="D13">
        <v>12</v>
      </c>
      <c r="E13">
        <f t="shared" si="0"/>
        <v>2</v>
      </c>
      <c r="F13">
        <f t="shared" si="1"/>
        <v>1.4814814814814815E-2</v>
      </c>
      <c r="G13">
        <f t="shared" si="2"/>
        <v>1.6917082465731131E-2</v>
      </c>
    </row>
    <row r="14" spans="1:7">
      <c r="A14" s="26">
        <v>5</v>
      </c>
      <c r="D14">
        <v>13</v>
      </c>
      <c r="E14">
        <f t="shared" si="0"/>
        <v>0</v>
      </c>
      <c r="F14">
        <f t="shared" si="1"/>
        <v>0</v>
      </c>
      <c r="G14">
        <f t="shared" si="2"/>
        <v>8.3766066454247085E-3</v>
      </c>
    </row>
    <row r="15" spans="1:7">
      <c r="A15" s="26">
        <v>9</v>
      </c>
      <c r="D15">
        <v>14</v>
      </c>
      <c r="E15">
        <f t="shared" si="0"/>
        <v>1</v>
      </c>
      <c r="F15">
        <f t="shared" si="1"/>
        <v>7.4074074074074077E-3</v>
      </c>
      <c r="G15">
        <f t="shared" si="2"/>
        <v>3.8514662300921008E-3</v>
      </c>
    </row>
    <row r="16" spans="1:7">
      <c r="A16" s="26">
        <v>7</v>
      </c>
      <c r="D16">
        <v>15</v>
      </c>
      <c r="E16">
        <f t="shared" si="0"/>
        <v>0</v>
      </c>
      <c r="F16">
        <f t="shared" si="1"/>
        <v>0</v>
      </c>
      <c r="G16">
        <f t="shared" si="2"/>
        <v>1.6528020513333509E-3</v>
      </c>
    </row>
    <row r="17" spans="1:7">
      <c r="A17" s="26">
        <v>1</v>
      </c>
      <c r="D17">
        <v>16</v>
      </c>
      <c r="E17">
        <f t="shared" si="0"/>
        <v>0</v>
      </c>
      <c r="F17">
        <f t="shared" si="1"/>
        <v>0</v>
      </c>
      <c r="G17">
        <f t="shared" si="2"/>
        <v>6.6494675120772268E-4</v>
      </c>
    </row>
    <row r="18" spans="1:7">
      <c r="A18" s="26">
        <v>5</v>
      </c>
      <c r="D18">
        <v>17</v>
      </c>
      <c r="E18">
        <f t="shared" si="0"/>
        <v>0</v>
      </c>
      <c r="F18">
        <f t="shared" si="1"/>
        <v>0</v>
      </c>
      <c r="G18">
        <f t="shared" si="2"/>
        <v>2.5178158030479789E-4</v>
      </c>
    </row>
    <row r="19" spans="1:7">
      <c r="A19" s="26">
        <v>7</v>
      </c>
      <c r="D19">
        <v>18</v>
      </c>
      <c r="E19">
        <f t="shared" si="0"/>
        <v>0</v>
      </c>
      <c r="F19">
        <f t="shared" si="1"/>
        <v>0</v>
      </c>
      <c r="G19">
        <f t="shared" si="2"/>
        <v>9.0040408759205329E-5</v>
      </c>
    </row>
    <row r="20" spans="1:7">
      <c r="A20" s="26">
        <v>6</v>
      </c>
      <c r="D20">
        <v>19</v>
      </c>
      <c r="E20">
        <f t="shared" si="0"/>
        <v>0</v>
      </c>
      <c r="F20">
        <f t="shared" si="1"/>
        <v>0</v>
      </c>
      <c r="G20">
        <f t="shared" si="2"/>
        <v>3.0504918211208346E-5</v>
      </c>
    </row>
    <row r="21" spans="1:7">
      <c r="A21" s="26">
        <v>5</v>
      </c>
      <c r="D21">
        <v>20</v>
      </c>
      <c r="E21">
        <f t="shared" si="0"/>
        <v>0</v>
      </c>
      <c r="F21">
        <f t="shared" si="1"/>
        <v>0</v>
      </c>
      <c r="G21">
        <f t="shared" si="2"/>
        <v>9.8180644168667499E-6</v>
      </c>
    </row>
    <row r="22" spans="1:7">
      <c r="A22" s="26">
        <v>5</v>
      </c>
      <c r="D22">
        <v>21</v>
      </c>
      <c r="E22">
        <f t="shared" si="0"/>
        <v>0</v>
      </c>
      <c r="F22">
        <f t="shared" si="1"/>
        <v>0</v>
      </c>
      <c r="G22">
        <f t="shared" si="2"/>
        <v>3.0094878230183947E-6</v>
      </c>
    </row>
    <row r="23" spans="1:7">
      <c r="A23" s="26">
        <v>9</v>
      </c>
      <c r="D23">
        <v>22</v>
      </c>
      <c r="E23">
        <f t="shared" si="0"/>
        <v>0</v>
      </c>
      <c r="F23">
        <f t="shared" si="1"/>
        <v>0</v>
      </c>
      <c r="G23">
        <f t="shared" si="2"/>
        <v>8.8055384451278967E-7</v>
      </c>
    </row>
    <row r="24" spans="1:7">
      <c r="A24" s="26">
        <v>10</v>
      </c>
      <c r="D24">
        <v>23</v>
      </c>
      <c r="E24">
        <f t="shared" si="0"/>
        <v>0</v>
      </c>
      <c r="F24">
        <f t="shared" si="1"/>
        <v>0</v>
      </c>
      <c r="G24">
        <f t="shared" si="2"/>
        <v>2.4644163957539948E-7</v>
      </c>
    </row>
    <row r="25" spans="1:7">
      <c r="A25" s="26">
        <v>8</v>
      </c>
      <c r="D25">
        <v>24</v>
      </c>
      <c r="E25">
        <f t="shared" si="0"/>
        <v>0</v>
      </c>
      <c r="F25">
        <f t="shared" si="1"/>
        <v>0</v>
      </c>
      <c r="G25">
        <f t="shared" si="2"/>
        <v>6.6098081725623893E-8</v>
      </c>
    </row>
    <row r="26" spans="1:7">
      <c r="A26" s="26">
        <v>8</v>
      </c>
      <c r="D26">
        <v>25</v>
      </c>
      <c r="E26">
        <f t="shared" si="0"/>
        <v>0</v>
      </c>
      <c r="F26">
        <f t="shared" si="1"/>
        <v>0</v>
      </c>
      <c r="G26">
        <f t="shared" si="2"/>
        <v>1.7019032005797724E-8</v>
      </c>
    </row>
    <row r="27" spans="1:7">
      <c r="A27" s="26">
        <v>4</v>
      </c>
      <c r="D27">
        <v>26</v>
      </c>
      <c r="E27">
        <f t="shared" si="0"/>
        <v>0</v>
      </c>
      <c r="F27">
        <f t="shared" si="1"/>
        <v>0</v>
      </c>
      <c r="G27">
        <f t="shared" si="2"/>
        <v>4.2135438213784108E-9</v>
      </c>
    </row>
    <row r="28" spans="1:7">
      <c r="A28" s="26">
        <v>5</v>
      </c>
      <c r="D28">
        <v>27</v>
      </c>
      <c r="E28">
        <f t="shared" si="0"/>
        <v>0</v>
      </c>
      <c r="F28">
        <f t="shared" si="1"/>
        <v>0</v>
      </c>
      <c r="G28">
        <f t="shared" si="2"/>
        <v>1.0045458383478325E-9</v>
      </c>
    </row>
    <row r="29" spans="1:7">
      <c r="A29" s="26">
        <v>8</v>
      </c>
      <c r="D29">
        <v>28</v>
      </c>
      <c r="E29">
        <f t="shared" si="0"/>
        <v>0</v>
      </c>
      <c r="F29">
        <f t="shared" si="1"/>
        <v>0</v>
      </c>
      <c r="G29">
        <f t="shared" si="2"/>
        <v>2.3093924167308568E-10</v>
      </c>
    </row>
    <row r="30" spans="1:7">
      <c r="A30" s="26">
        <v>5</v>
      </c>
      <c r="D30">
        <v>29</v>
      </c>
      <c r="E30">
        <f t="shared" si="0"/>
        <v>0</v>
      </c>
      <c r="F30">
        <f t="shared" si="1"/>
        <v>0</v>
      </c>
      <c r="G30">
        <f t="shared" si="2"/>
        <v>5.1260843170858816E-11</v>
      </c>
    </row>
    <row r="31" spans="1:7">
      <c r="A31" s="26">
        <v>5</v>
      </c>
      <c r="D31">
        <v>30</v>
      </c>
      <c r="E31">
        <f t="shared" si="0"/>
        <v>0</v>
      </c>
      <c r="F31">
        <f t="shared" si="1"/>
        <v>0</v>
      </c>
      <c r="G31">
        <f t="shared" si="2"/>
        <v>1.0998931534685415E-11</v>
      </c>
    </row>
    <row r="32" spans="1:7">
      <c r="A32" s="26">
        <v>8</v>
      </c>
    </row>
    <row r="33" spans="1:1">
      <c r="A33" s="26">
        <v>9</v>
      </c>
    </row>
    <row r="34" spans="1:1">
      <c r="A34" s="26">
        <v>7</v>
      </c>
    </row>
    <row r="35" spans="1:1">
      <c r="A35" s="26">
        <v>5</v>
      </c>
    </row>
    <row r="36" spans="1:1">
      <c r="A36" s="26">
        <v>10</v>
      </c>
    </row>
    <row r="37" spans="1:1">
      <c r="A37" s="26">
        <v>9</v>
      </c>
    </row>
    <row r="38" spans="1:1">
      <c r="A38" s="26">
        <v>7</v>
      </c>
    </row>
    <row r="39" spans="1:1">
      <c r="A39" s="26">
        <v>4</v>
      </c>
    </row>
    <row r="40" spans="1:1">
      <c r="A40" s="26">
        <v>6</v>
      </c>
    </row>
    <row r="41" spans="1:1">
      <c r="A41" s="26">
        <v>5</v>
      </c>
    </row>
    <row r="42" spans="1:1">
      <c r="A42" s="26">
        <v>5</v>
      </c>
    </row>
    <row r="43" spans="1:1">
      <c r="A43" s="26">
        <v>8</v>
      </c>
    </row>
    <row r="44" spans="1:1">
      <c r="A44" s="26">
        <v>5</v>
      </c>
    </row>
    <row r="45" spans="1:1">
      <c r="A45" s="26">
        <v>11</v>
      </c>
    </row>
    <row r="46" spans="1:1">
      <c r="A46" s="26">
        <v>6</v>
      </c>
    </row>
    <row r="47" spans="1:1">
      <c r="A47" s="26">
        <v>3</v>
      </c>
    </row>
    <row r="48" spans="1:1">
      <c r="A48" s="26">
        <v>14</v>
      </c>
    </row>
    <row r="49" spans="1:1">
      <c r="A49" s="26">
        <v>9</v>
      </c>
    </row>
    <row r="50" spans="1:1">
      <c r="A50" s="26">
        <v>9</v>
      </c>
    </row>
    <row r="51" spans="1:1">
      <c r="A51" s="26">
        <v>6</v>
      </c>
    </row>
    <row r="52" spans="1:1">
      <c r="A52" s="26">
        <v>9</v>
      </c>
    </row>
    <row r="53" spans="1:1">
      <c r="A53" s="26">
        <v>5</v>
      </c>
    </row>
    <row r="54" spans="1:1">
      <c r="A54" s="26">
        <v>6</v>
      </c>
    </row>
    <row r="55" spans="1:1">
      <c r="A55" s="26">
        <v>5</v>
      </c>
    </row>
    <row r="56" spans="1:1">
      <c r="A56" s="26">
        <v>8</v>
      </c>
    </row>
    <row r="57" spans="1:1">
      <c r="A57" s="26">
        <v>6</v>
      </c>
    </row>
    <row r="58" spans="1:1">
      <c r="A58" s="26">
        <v>5</v>
      </c>
    </row>
    <row r="59" spans="1:1">
      <c r="A59" s="26">
        <v>9</v>
      </c>
    </row>
    <row r="60" spans="1:1">
      <c r="A60" s="26">
        <v>6</v>
      </c>
    </row>
    <row r="61" spans="1:1">
      <c r="A61" s="26">
        <v>10</v>
      </c>
    </row>
    <row r="62" spans="1:1">
      <c r="A62" s="26">
        <v>9</v>
      </c>
    </row>
    <row r="63" spans="1:1">
      <c r="A63" s="26">
        <v>6</v>
      </c>
    </row>
    <row r="64" spans="1:1">
      <c r="A64" s="26">
        <v>8</v>
      </c>
    </row>
    <row r="65" spans="1:1">
      <c r="A65" s="26">
        <v>5</v>
      </c>
    </row>
    <row r="66" spans="1:1">
      <c r="A66" s="26">
        <v>7</v>
      </c>
    </row>
    <row r="67" spans="1:1">
      <c r="A67" s="26">
        <v>5</v>
      </c>
    </row>
    <row r="68" spans="1:1">
      <c r="A68" s="26">
        <v>7</v>
      </c>
    </row>
    <row r="69" spans="1:1">
      <c r="A69" s="26">
        <v>7</v>
      </c>
    </row>
    <row r="70" spans="1:1">
      <c r="A70" s="26">
        <v>11</v>
      </c>
    </row>
    <row r="71" spans="1:1">
      <c r="A71" s="26">
        <v>5</v>
      </c>
    </row>
    <row r="72" spans="1:1">
      <c r="A72" s="26">
        <v>9</v>
      </c>
    </row>
    <row r="73" spans="1:1">
      <c r="A73" s="26">
        <v>10</v>
      </c>
    </row>
    <row r="74" spans="1:1">
      <c r="A74" s="26">
        <v>6</v>
      </c>
    </row>
    <row r="75" spans="1:1">
      <c r="A75" s="26">
        <v>4</v>
      </c>
    </row>
    <row r="76" spans="1:1">
      <c r="A76" s="26">
        <v>6</v>
      </c>
    </row>
    <row r="77" spans="1:1">
      <c r="A77" s="26">
        <v>7</v>
      </c>
    </row>
    <row r="78" spans="1:1">
      <c r="A78" s="26">
        <v>3</v>
      </c>
    </row>
    <row r="79" spans="1:1">
      <c r="A79" s="26">
        <v>4</v>
      </c>
    </row>
    <row r="80" spans="1:1">
      <c r="A80" s="26">
        <v>12</v>
      </c>
    </row>
    <row r="81" spans="1:1">
      <c r="A81" s="26">
        <v>2</v>
      </c>
    </row>
    <row r="82" spans="1:1">
      <c r="A82" s="26">
        <v>5</v>
      </c>
    </row>
    <row r="83" spans="1:1">
      <c r="A83" s="26">
        <v>6</v>
      </c>
    </row>
    <row r="84" spans="1:1">
      <c r="A84" s="26">
        <v>4</v>
      </c>
    </row>
    <row r="85" spans="1:1">
      <c r="A85" s="26">
        <v>6</v>
      </c>
    </row>
    <row r="86" spans="1:1">
      <c r="A86" s="26">
        <v>4</v>
      </c>
    </row>
    <row r="87" spans="1:1">
      <c r="A87" s="26">
        <v>3</v>
      </c>
    </row>
    <row r="88" spans="1:1">
      <c r="A88" s="26">
        <v>4</v>
      </c>
    </row>
    <row r="89" spans="1:1">
      <c r="A89" s="26">
        <v>4</v>
      </c>
    </row>
    <row r="90" spans="1:1">
      <c r="A90" s="26">
        <v>8</v>
      </c>
    </row>
    <row r="91" spans="1:1">
      <c r="A91" s="26">
        <v>5</v>
      </c>
    </row>
    <row r="92" spans="1:1">
      <c r="A92" s="26">
        <v>8</v>
      </c>
    </row>
    <row r="93" spans="1:1">
      <c r="A93" s="26">
        <v>11</v>
      </c>
    </row>
    <row r="94" spans="1:1">
      <c r="A94" s="26">
        <v>6</v>
      </c>
    </row>
    <row r="95" spans="1:1">
      <c r="A95" s="26">
        <v>6</v>
      </c>
    </row>
    <row r="96" spans="1:1">
      <c r="A96" s="26">
        <v>10</v>
      </c>
    </row>
    <row r="97" spans="1:1">
      <c r="A97" s="26">
        <v>7</v>
      </c>
    </row>
    <row r="98" spans="1:1">
      <c r="A98" s="26">
        <v>12</v>
      </c>
    </row>
    <row r="99" spans="1:1">
      <c r="A99" s="26">
        <v>7</v>
      </c>
    </row>
    <row r="100" spans="1:1">
      <c r="A100" s="26">
        <v>5</v>
      </c>
    </row>
    <row r="101" spans="1:1">
      <c r="A101" s="26">
        <v>10</v>
      </c>
    </row>
    <row r="102" spans="1:1">
      <c r="A102" s="26">
        <v>6</v>
      </c>
    </row>
    <row r="103" spans="1:1">
      <c r="A103" s="26">
        <v>6</v>
      </c>
    </row>
    <row r="104" spans="1:1">
      <c r="A104" s="26">
        <v>9</v>
      </c>
    </row>
    <row r="105" spans="1:1">
      <c r="A105" s="26">
        <v>5</v>
      </c>
    </row>
    <row r="106" spans="1:1">
      <c r="A106" s="26">
        <v>5</v>
      </c>
    </row>
    <row r="107" spans="1:1">
      <c r="A107" s="26">
        <v>6</v>
      </c>
    </row>
    <row r="108" spans="1:1">
      <c r="A108" s="26">
        <v>8</v>
      </c>
    </row>
    <row r="109" spans="1:1">
      <c r="A109" s="26">
        <v>4</v>
      </c>
    </row>
    <row r="110" spans="1:1">
      <c r="A110" s="26">
        <v>5</v>
      </c>
    </row>
    <row r="111" spans="1:1">
      <c r="A111" s="26">
        <v>6</v>
      </c>
    </row>
    <row r="112" spans="1:1">
      <c r="A112" s="26">
        <v>4</v>
      </c>
    </row>
    <row r="113" spans="1:1">
      <c r="A113" s="26">
        <v>3</v>
      </c>
    </row>
    <row r="114" spans="1:1">
      <c r="A114" s="26">
        <v>9</v>
      </c>
    </row>
    <row r="115" spans="1:1">
      <c r="A115" s="26">
        <v>6</v>
      </c>
    </row>
    <row r="116" spans="1:1">
      <c r="A116" s="26">
        <v>6</v>
      </c>
    </row>
    <row r="117" spans="1:1">
      <c r="A117" s="26">
        <v>1</v>
      </c>
    </row>
    <row r="118" spans="1:1">
      <c r="A118" s="26">
        <v>4</v>
      </c>
    </row>
    <row r="119" spans="1:1">
      <c r="A119" s="26">
        <v>7</v>
      </c>
    </row>
    <row r="120" spans="1:1">
      <c r="A120" s="26">
        <v>4</v>
      </c>
    </row>
    <row r="121" spans="1:1">
      <c r="A121" s="26">
        <v>5</v>
      </c>
    </row>
    <row r="122" spans="1:1">
      <c r="A122" s="26">
        <v>5</v>
      </c>
    </row>
    <row r="123" spans="1:1">
      <c r="A123" s="26">
        <v>6</v>
      </c>
    </row>
    <row r="124" spans="1:1">
      <c r="A124" s="26">
        <v>7</v>
      </c>
    </row>
    <row r="125" spans="1:1">
      <c r="A125" s="26">
        <v>6</v>
      </c>
    </row>
    <row r="126" spans="1:1">
      <c r="A126" s="26">
        <v>6</v>
      </c>
    </row>
    <row r="127" spans="1:1">
      <c r="A127" s="26">
        <v>5</v>
      </c>
    </row>
    <row r="128" spans="1:1">
      <c r="A128" s="26">
        <v>4</v>
      </c>
    </row>
    <row r="129" spans="1:1">
      <c r="A129" s="26">
        <v>9</v>
      </c>
    </row>
    <row r="130" spans="1:1">
      <c r="A130" s="26">
        <v>6</v>
      </c>
    </row>
    <row r="131" spans="1:1">
      <c r="A131" s="26">
        <v>4</v>
      </c>
    </row>
    <row r="132" spans="1:1">
      <c r="A132" s="26">
        <v>8</v>
      </c>
    </row>
    <row r="133" spans="1:1">
      <c r="A133" s="26">
        <v>5</v>
      </c>
    </row>
    <row r="134" spans="1:1">
      <c r="A134" s="26">
        <v>10</v>
      </c>
    </row>
    <row r="135" spans="1:1">
      <c r="A135" s="26">
        <v>1</v>
      </c>
    </row>
    <row r="136" spans="1:1">
      <c r="A136" s="26">
        <v>6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1BD4-8B8B-4C1E-8956-44EEE67C2665}">
  <dimension ref="A1:G136"/>
  <sheetViews>
    <sheetView workbookViewId="0">
      <selection activeCell="F1" sqref="F1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15</v>
      </c>
      <c r="C2" s="22">
        <v>10.888888888888889</v>
      </c>
      <c r="D2">
        <v>1</v>
      </c>
      <c r="E2">
        <f>COUNTIF($A$2:$A$136,D2)</f>
        <v>0</v>
      </c>
      <c r="F2">
        <f>E2/135</f>
        <v>0</v>
      </c>
      <c r="G2">
        <f>_xlfn.POISSON.DIST(D2,$C$2,0)</f>
        <v>2.0323533034722401E-4</v>
      </c>
    </row>
    <row r="3" spans="1:7">
      <c r="A3" s="26">
        <v>4</v>
      </c>
      <c r="D3">
        <v>2</v>
      </c>
      <c r="E3">
        <f t="shared" ref="E3:E31" si="0">COUNTIF($A$2:$A$136,D3)</f>
        <v>0</v>
      </c>
      <c r="F3">
        <f t="shared" ref="F3:F31" si="1">E3/135</f>
        <v>0</v>
      </c>
      <c r="G3">
        <f t="shared" ref="G3:G31" si="2">_xlfn.POISSON.DIST(D3,$C$2,0)</f>
        <v>1.106503465223776E-3</v>
      </c>
    </row>
    <row r="4" spans="1:7">
      <c r="A4" s="26">
        <v>11</v>
      </c>
      <c r="D4">
        <v>3</v>
      </c>
      <c r="E4">
        <f t="shared" si="0"/>
        <v>0</v>
      </c>
      <c r="F4">
        <f t="shared" si="1"/>
        <v>0</v>
      </c>
      <c r="G4">
        <f t="shared" si="2"/>
        <v>4.0161977626640725E-3</v>
      </c>
    </row>
    <row r="5" spans="1:7">
      <c r="A5" s="26">
        <v>7</v>
      </c>
      <c r="D5">
        <v>4</v>
      </c>
      <c r="E5">
        <f t="shared" si="0"/>
        <v>1</v>
      </c>
      <c r="F5">
        <f t="shared" si="1"/>
        <v>7.4074074074074077E-3</v>
      </c>
      <c r="G5">
        <f t="shared" si="2"/>
        <v>1.0932982798363312E-2</v>
      </c>
    </row>
    <row r="6" spans="1:7">
      <c r="A6" s="26">
        <v>8</v>
      </c>
      <c r="D6">
        <v>5</v>
      </c>
      <c r="E6">
        <f t="shared" si="0"/>
        <v>3</v>
      </c>
      <c r="F6">
        <f t="shared" si="1"/>
        <v>2.2222222222222223E-2</v>
      </c>
      <c r="G6">
        <f t="shared" si="2"/>
        <v>2.3809606983102308E-2</v>
      </c>
    </row>
    <row r="7" spans="1:7">
      <c r="A7" s="26">
        <v>12</v>
      </c>
      <c r="D7">
        <v>6</v>
      </c>
      <c r="E7">
        <f t="shared" si="0"/>
        <v>10</v>
      </c>
      <c r="F7">
        <f t="shared" si="1"/>
        <v>7.407407407407407E-2</v>
      </c>
      <c r="G7">
        <f t="shared" si="2"/>
        <v>4.3210027487852375E-2</v>
      </c>
    </row>
    <row r="8" spans="1:7">
      <c r="A8" s="26">
        <v>7</v>
      </c>
      <c r="D8">
        <v>7</v>
      </c>
      <c r="E8">
        <f t="shared" si="0"/>
        <v>11</v>
      </c>
      <c r="F8">
        <f t="shared" si="1"/>
        <v>8.1481481481481488E-2</v>
      </c>
      <c r="G8">
        <f t="shared" si="2"/>
        <v>6.7215598314437047E-2</v>
      </c>
    </row>
    <row r="9" spans="1:7">
      <c r="A9" s="26">
        <v>11</v>
      </c>
      <c r="D9">
        <v>8</v>
      </c>
      <c r="E9">
        <f t="shared" si="0"/>
        <v>11</v>
      </c>
      <c r="F9">
        <f t="shared" si="1"/>
        <v>8.1481481481481488E-2</v>
      </c>
      <c r="G9">
        <f t="shared" si="2"/>
        <v>9.1487897705761503E-2</v>
      </c>
    </row>
    <row r="10" spans="1:7">
      <c r="A10" s="26">
        <v>7</v>
      </c>
      <c r="D10">
        <v>9</v>
      </c>
      <c r="E10">
        <f t="shared" si="0"/>
        <v>15</v>
      </c>
      <c r="F10">
        <f t="shared" si="1"/>
        <v>0.1111111111111111</v>
      </c>
      <c r="G10">
        <f t="shared" si="2"/>
        <v>0.1106890614217855</v>
      </c>
    </row>
    <row r="11" spans="1:7">
      <c r="A11" s="26">
        <v>13</v>
      </c>
      <c r="D11">
        <v>10</v>
      </c>
      <c r="E11">
        <f t="shared" si="0"/>
        <v>19</v>
      </c>
      <c r="F11">
        <f t="shared" si="1"/>
        <v>0.14074074074074075</v>
      </c>
      <c r="G11">
        <f t="shared" si="2"/>
        <v>0.12052808910372201</v>
      </c>
    </row>
    <row r="12" spans="1:7">
      <c r="A12" s="26">
        <v>17</v>
      </c>
      <c r="D12">
        <v>11</v>
      </c>
      <c r="E12">
        <f t="shared" si="0"/>
        <v>11</v>
      </c>
      <c r="F12">
        <f t="shared" si="1"/>
        <v>8.1481481481481488E-2</v>
      </c>
      <c r="G12">
        <f t="shared" si="2"/>
        <v>0.11931063365822987</v>
      </c>
    </row>
    <row r="13" spans="1:7">
      <c r="A13" s="26">
        <v>13</v>
      </c>
      <c r="D13">
        <v>12</v>
      </c>
      <c r="E13">
        <f t="shared" si="0"/>
        <v>12</v>
      </c>
      <c r="F13">
        <f t="shared" si="1"/>
        <v>8.8888888888888892E-2</v>
      </c>
      <c r="G13">
        <f t="shared" si="2"/>
        <v>0.10826335276394934</v>
      </c>
    </row>
    <row r="14" spans="1:7">
      <c r="A14" s="26">
        <v>7</v>
      </c>
      <c r="D14">
        <v>13</v>
      </c>
      <c r="E14">
        <f t="shared" si="0"/>
        <v>10</v>
      </c>
      <c r="F14">
        <f t="shared" si="1"/>
        <v>7.407407407407407E-2</v>
      </c>
      <c r="G14">
        <f t="shared" si="2"/>
        <v>9.0682124537325076E-2</v>
      </c>
    </row>
    <row r="15" spans="1:7">
      <c r="A15" s="26">
        <v>5</v>
      </c>
      <c r="D15">
        <v>14</v>
      </c>
      <c r="E15">
        <f t="shared" si="0"/>
        <v>10</v>
      </c>
      <c r="F15">
        <f t="shared" si="1"/>
        <v>7.407407407407407E-2</v>
      </c>
      <c r="G15">
        <f t="shared" si="2"/>
        <v>7.0530541306808386E-2</v>
      </c>
    </row>
    <row r="16" spans="1:7">
      <c r="A16" s="26">
        <v>12</v>
      </c>
      <c r="D16">
        <v>15</v>
      </c>
      <c r="E16">
        <f t="shared" si="0"/>
        <v>6</v>
      </c>
      <c r="F16">
        <f t="shared" si="1"/>
        <v>4.4444444444444446E-2</v>
      </c>
      <c r="G16">
        <f t="shared" si="2"/>
        <v>5.1199948504201669E-2</v>
      </c>
    </row>
    <row r="17" spans="1:7">
      <c r="A17" s="26">
        <v>14</v>
      </c>
      <c r="D17">
        <v>16</v>
      </c>
      <c r="E17">
        <f t="shared" si="0"/>
        <v>8</v>
      </c>
      <c r="F17">
        <f t="shared" si="1"/>
        <v>5.9259259259259262E-2</v>
      </c>
      <c r="G17">
        <f t="shared" si="2"/>
        <v>3.4844409398692815E-2</v>
      </c>
    </row>
    <row r="18" spans="1:7">
      <c r="A18" s="26">
        <v>9</v>
      </c>
      <c r="D18">
        <v>17</v>
      </c>
      <c r="E18">
        <f t="shared" si="0"/>
        <v>4</v>
      </c>
      <c r="F18">
        <f t="shared" si="1"/>
        <v>2.9629629629629631E-2</v>
      </c>
      <c r="G18">
        <f t="shared" si="2"/>
        <v>2.2318641314195427E-2</v>
      </c>
    </row>
    <row r="19" spans="1:7">
      <c r="A19" s="26">
        <v>10</v>
      </c>
      <c r="D19">
        <v>18</v>
      </c>
      <c r="E19">
        <f t="shared" si="0"/>
        <v>0</v>
      </c>
      <c r="F19">
        <f t="shared" si="1"/>
        <v>0</v>
      </c>
      <c r="G19">
        <f t="shared" si="2"/>
        <v>1.3501400301179923E-2</v>
      </c>
    </row>
    <row r="20" spans="1:7">
      <c r="A20" s="26">
        <v>6</v>
      </c>
      <c r="D20">
        <v>19</v>
      </c>
      <c r="E20">
        <f t="shared" si="0"/>
        <v>1</v>
      </c>
      <c r="F20">
        <f t="shared" si="1"/>
        <v>7.4074074074074077E-3</v>
      </c>
      <c r="G20">
        <f t="shared" si="2"/>
        <v>7.7376446170504855E-3</v>
      </c>
    </row>
    <row r="21" spans="1:7">
      <c r="A21" s="26">
        <v>15</v>
      </c>
      <c r="D21">
        <v>20</v>
      </c>
      <c r="E21">
        <f t="shared" si="0"/>
        <v>2</v>
      </c>
      <c r="F21">
        <f t="shared" si="1"/>
        <v>1.4814814814814815E-2</v>
      </c>
      <c r="G21">
        <f t="shared" si="2"/>
        <v>4.2127176248385918E-3</v>
      </c>
    </row>
    <row r="22" spans="1:7">
      <c r="A22" s="26">
        <v>6</v>
      </c>
      <c r="D22">
        <v>21</v>
      </c>
      <c r="E22">
        <f t="shared" si="0"/>
        <v>1</v>
      </c>
      <c r="F22">
        <f t="shared" si="1"/>
        <v>7.4074074074074077E-3</v>
      </c>
      <c r="G22">
        <f t="shared" si="2"/>
        <v>2.1843721017681568E-3</v>
      </c>
    </row>
    <row r="23" spans="1:7">
      <c r="A23" s="26">
        <v>11</v>
      </c>
      <c r="D23">
        <v>22</v>
      </c>
      <c r="E23">
        <f t="shared" si="0"/>
        <v>0</v>
      </c>
      <c r="F23">
        <f t="shared" si="1"/>
        <v>0</v>
      </c>
      <c r="G23">
        <f t="shared" si="2"/>
        <v>1.0811538685519201E-3</v>
      </c>
    </row>
    <row r="24" spans="1:7">
      <c r="A24" s="26">
        <v>10</v>
      </c>
      <c r="D24">
        <v>23</v>
      </c>
      <c r="E24">
        <f t="shared" si="0"/>
        <v>0</v>
      </c>
      <c r="F24">
        <f t="shared" si="1"/>
        <v>0</v>
      </c>
      <c r="G24">
        <f t="shared" si="2"/>
        <v>5.1185062375887983E-4</v>
      </c>
    </row>
    <row r="25" spans="1:7">
      <c r="A25" s="26">
        <v>14</v>
      </c>
      <c r="D25">
        <v>24</v>
      </c>
      <c r="E25">
        <f t="shared" si="0"/>
        <v>0</v>
      </c>
      <c r="F25">
        <f t="shared" si="1"/>
        <v>0</v>
      </c>
      <c r="G25">
        <f t="shared" si="2"/>
        <v>2.3222852374245472E-4</v>
      </c>
    </row>
    <row r="26" spans="1:7">
      <c r="A26" s="26">
        <v>14</v>
      </c>
      <c r="D26">
        <v>25</v>
      </c>
      <c r="E26">
        <f t="shared" si="0"/>
        <v>0</v>
      </c>
      <c r="F26">
        <f t="shared" si="1"/>
        <v>0</v>
      </c>
      <c r="G26">
        <f t="shared" si="2"/>
        <v>1.0114842367449119E-4</v>
      </c>
    </row>
    <row r="27" spans="1:7">
      <c r="A27" s="26">
        <v>10</v>
      </c>
      <c r="D27">
        <v>26</v>
      </c>
      <c r="E27">
        <f t="shared" si="0"/>
        <v>0</v>
      </c>
      <c r="F27">
        <f t="shared" si="1"/>
        <v>0</v>
      </c>
      <c r="G27">
        <f t="shared" si="2"/>
        <v>4.2361305641453678E-5</v>
      </c>
    </row>
    <row r="28" spans="1:7">
      <c r="A28" s="26">
        <v>7</v>
      </c>
      <c r="D28">
        <v>27</v>
      </c>
      <c r="E28">
        <f t="shared" si="0"/>
        <v>0</v>
      </c>
      <c r="F28">
        <f t="shared" si="1"/>
        <v>0</v>
      </c>
      <c r="G28">
        <f t="shared" si="2"/>
        <v>1.7083983345113008E-5</v>
      </c>
    </row>
    <row r="29" spans="1:7">
      <c r="A29" s="26">
        <v>12</v>
      </c>
      <c r="D29">
        <v>28</v>
      </c>
      <c r="E29">
        <f t="shared" si="0"/>
        <v>0</v>
      </c>
      <c r="F29">
        <f t="shared" si="1"/>
        <v>0</v>
      </c>
      <c r="G29">
        <f t="shared" si="2"/>
        <v>6.6437713008772723E-6</v>
      </c>
    </row>
    <row r="30" spans="1:7">
      <c r="A30" s="26">
        <v>7</v>
      </c>
      <c r="D30">
        <v>29</v>
      </c>
      <c r="E30">
        <f t="shared" si="0"/>
        <v>0</v>
      </c>
      <c r="F30">
        <f t="shared" si="1"/>
        <v>0</v>
      </c>
      <c r="G30">
        <f t="shared" si="2"/>
        <v>2.494596120635911E-6</v>
      </c>
    </row>
    <row r="31" spans="1:7">
      <c r="A31" s="26">
        <v>10</v>
      </c>
      <c r="D31">
        <v>30</v>
      </c>
      <c r="E31">
        <f t="shared" si="0"/>
        <v>0</v>
      </c>
      <c r="F31">
        <f t="shared" si="1"/>
        <v>0</v>
      </c>
      <c r="G31">
        <f t="shared" si="2"/>
        <v>9.0544599934192332E-7</v>
      </c>
    </row>
    <row r="32" spans="1:7">
      <c r="A32" s="26">
        <v>12</v>
      </c>
    </row>
    <row r="33" spans="1:1">
      <c r="A33" s="26">
        <v>9</v>
      </c>
    </row>
    <row r="34" spans="1:1">
      <c r="A34" s="26">
        <v>13</v>
      </c>
    </row>
    <row r="35" spans="1:1">
      <c r="A35" s="26">
        <v>6</v>
      </c>
    </row>
    <row r="36" spans="1:1">
      <c r="A36" s="26">
        <v>10</v>
      </c>
    </row>
    <row r="37" spans="1:1">
      <c r="A37" s="26">
        <v>8</v>
      </c>
    </row>
    <row r="38" spans="1:1">
      <c r="A38" s="26">
        <v>9</v>
      </c>
    </row>
    <row r="39" spans="1:1">
      <c r="A39" s="26">
        <v>7</v>
      </c>
    </row>
    <row r="40" spans="1:1">
      <c r="A40" s="26">
        <v>11</v>
      </c>
    </row>
    <row r="41" spans="1:1">
      <c r="A41" s="26">
        <v>14</v>
      </c>
    </row>
    <row r="42" spans="1:1">
      <c r="A42" s="26">
        <v>12</v>
      </c>
    </row>
    <row r="43" spans="1:1">
      <c r="A43" s="26">
        <v>10</v>
      </c>
    </row>
    <row r="44" spans="1:1">
      <c r="A44" s="26">
        <v>9</v>
      </c>
    </row>
    <row r="45" spans="1:1">
      <c r="A45" s="26">
        <v>9</v>
      </c>
    </row>
    <row r="46" spans="1:1">
      <c r="A46" s="26">
        <v>6</v>
      </c>
    </row>
    <row r="47" spans="1:1">
      <c r="A47" s="26">
        <v>11</v>
      </c>
    </row>
    <row r="48" spans="1:1">
      <c r="A48" s="26">
        <v>16</v>
      </c>
    </row>
    <row r="49" spans="1:1">
      <c r="A49" s="26">
        <v>9</v>
      </c>
    </row>
    <row r="50" spans="1:1">
      <c r="A50" s="26">
        <v>12</v>
      </c>
    </row>
    <row r="51" spans="1:1">
      <c r="A51" s="26">
        <v>11</v>
      </c>
    </row>
    <row r="52" spans="1:1">
      <c r="A52" s="26">
        <v>8</v>
      </c>
    </row>
    <row r="53" spans="1:1">
      <c r="A53" s="26">
        <v>10</v>
      </c>
    </row>
    <row r="54" spans="1:1">
      <c r="A54" s="26">
        <v>9</v>
      </c>
    </row>
    <row r="55" spans="1:1">
      <c r="A55" s="26">
        <v>8</v>
      </c>
    </row>
    <row r="56" spans="1:1">
      <c r="A56" s="26">
        <v>6</v>
      </c>
    </row>
    <row r="57" spans="1:1">
      <c r="A57" s="26">
        <v>8</v>
      </c>
    </row>
    <row r="58" spans="1:1">
      <c r="A58" s="26">
        <v>7</v>
      </c>
    </row>
    <row r="59" spans="1:1">
      <c r="A59" s="26">
        <v>12</v>
      </c>
    </row>
    <row r="60" spans="1:1">
      <c r="A60" s="26">
        <v>15</v>
      </c>
    </row>
    <row r="61" spans="1:1">
      <c r="A61" s="26">
        <v>12</v>
      </c>
    </row>
    <row r="62" spans="1:1">
      <c r="A62" s="26">
        <v>8</v>
      </c>
    </row>
    <row r="63" spans="1:1">
      <c r="A63" s="26">
        <v>13</v>
      </c>
    </row>
    <row r="64" spans="1:1">
      <c r="A64" s="26">
        <v>9</v>
      </c>
    </row>
    <row r="65" spans="1:1">
      <c r="A65" s="26">
        <v>6</v>
      </c>
    </row>
    <row r="66" spans="1:1">
      <c r="A66" s="26">
        <v>6</v>
      </c>
    </row>
    <row r="67" spans="1:1">
      <c r="A67" s="26">
        <v>10</v>
      </c>
    </row>
    <row r="68" spans="1:1">
      <c r="A68" s="26">
        <v>14</v>
      </c>
    </row>
    <row r="69" spans="1:1">
      <c r="A69" s="26">
        <v>9</v>
      </c>
    </row>
    <row r="70" spans="1:1">
      <c r="A70" s="26">
        <v>6</v>
      </c>
    </row>
    <row r="71" spans="1:1">
      <c r="A71" s="26">
        <v>6</v>
      </c>
    </row>
    <row r="72" spans="1:1">
      <c r="A72" s="26">
        <v>12</v>
      </c>
    </row>
    <row r="73" spans="1:1">
      <c r="A73" s="26">
        <v>15</v>
      </c>
    </row>
    <row r="74" spans="1:1">
      <c r="A74" s="26">
        <v>5</v>
      </c>
    </row>
    <row r="75" spans="1:1">
      <c r="A75" s="26">
        <v>10</v>
      </c>
    </row>
    <row r="76" spans="1:1">
      <c r="A76" s="26">
        <v>5</v>
      </c>
    </row>
    <row r="77" spans="1:1">
      <c r="A77" s="26">
        <v>7</v>
      </c>
    </row>
    <row r="78" spans="1:1">
      <c r="A78" s="26">
        <v>10</v>
      </c>
    </row>
    <row r="79" spans="1:1">
      <c r="A79" s="26">
        <v>9</v>
      </c>
    </row>
    <row r="80" spans="1:1">
      <c r="A80" s="26">
        <v>10</v>
      </c>
    </row>
    <row r="81" spans="1:1">
      <c r="A81" s="26">
        <v>13</v>
      </c>
    </row>
    <row r="82" spans="1:1">
      <c r="A82" s="26">
        <v>11</v>
      </c>
    </row>
    <row r="83" spans="1:1">
      <c r="A83" s="26">
        <v>10</v>
      </c>
    </row>
    <row r="84" spans="1:1">
      <c r="A84" s="26">
        <v>10</v>
      </c>
    </row>
    <row r="85" spans="1:1">
      <c r="A85" s="26">
        <v>11</v>
      </c>
    </row>
    <row r="86" spans="1:1">
      <c r="A86" s="26">
        <v>8</v>
      </c>
    </row>
    <row r="87" spans="1:1">
      <c r="A87" s="26">
        <v>7</v>
      </c>
    </row>
    <row r="88" spans="1:1">
      <c r="A88" s="26">
        <v>6</v>
      </c>
    </row>
    <row r="89" spans="1:1">
      <c r="A89" s="26">
        <v>10</v>
      </c>
    </row>
    <row r="90" spans="1:1">
      <c r="A90" s="26">
        <v>11</v>
      </c>
    </row>
    <row r="91" spans="1:1">
      <c r="A91" s="26">
        <v>8</v>
      </c>
    </row>
    <row r="92" spans="1:1">
      <c r="A92" s="26">
        <v>9</v>
      </c>
    </row>
    <row r="93" spans="1:1">
      <c r="A93" s="26">
        <v>16</v>
      </c>
    </row>
    <row r="94" spans="1:1">
      <c r="A94" s="26">
        <v>9</v>
      </c>
    </row>
    <row r="95" spans="1:1">
      <c r="A95" s="26">
        <v>8</v>
      </c>
    </row>
    <row r="96" spans="1:1">
      <c r="A96" s="26">
        <v>14</v>
      </c>
    </row>
    <row r="97" spans="1:1">
      <c r="A97" s="26">
        <v>15</v>
      </c>
    </row>
    <row r="98" spans="1:1">
      <c r="A98" s="26">
        <v>16</v>
      </c>
    </row>
    <row r="99" spans="1:1">
      <c r="A99" s="26">
        <v>11</v>
      </c>
    </row>
    <row r="100" spans="1:1">
      <c r="A100" s="26">
        <v>13</v>
      </c>
    </row>
    <row r="101" spans="1:1">
      <c r="A101" s="26">
        <v>10</v>
      </c>
    </row>
    <row r="102" spans="1:1">
      <c r="A102" s="26">
        <v>9</v>
      </c>
    </row>
    <row r="103" spans="1:1">
      <c r="A103" s="26">
        <v>13</v>
      </c>
    </row>
    <row r="104" spans="1:1">
      <c r="A104" s="26">
        <v>12</v>
      </c>
    </row>
    <row r="105" spans="1:1">
      <c r="A105" s="26">
        <v>17</v>
      </c>
    </row>
    <row r="106" spans="1:1">
      <c r="A106" s="26">
        <v>9</v>
      </c>
    </row>
    <row r="107" spans="1:1">
      <c r="A107" s="26">
        <v>12</v>
      </c>
    </row>
    <row r="108" spans="1:1">
      <c r="A108" s="26">
        <v>13</v>
      </c>
    </row>
    <row r="109" spans="1:1">
      <c r="A109" s="26">
        <v>14</v>
      </c>
    </row>
    <row r="110" spans="1:1">
      <c r="A110" s="26">
        <v>16</v>
      </c>
    </row>
    <row r="111" spans="1:1">
      <c r="A111" s="26">
        <v>21</v>
      </c>
    </row>
    <row r="112" spans="1:1">
      <c r="A112" s="26">
        <v>12</v>
      </c>
    </row>
    <row r="113" spans="1:1">
      <c r="A113" s="26">
        <v>10</v>
      </c>
    </row>
    <row r="114" spans="1:1">
      <c r="A114" s="26">
        <v>17</v>
      </c>
    </row>
    <row r="115" spans="1:1">
      <c r="A115" s="26">
        <v>20</v>
      </c>
    </row>
    <row r="116" spans="1:1">
      <c r="A116" s="26">
        <v>10</v>
      </c>
    </row>
    <row r="117" spans="1:1">
      <c r="A117" s="26">
        <v>8</v>
      </c>
    </row>
    <row r="118" spans="1:1">
      <c r="A118" s="26">
        <v>8</v>
      </c>
    </row>
    <row r="119" spans="1:1">
      <c r="A119" s="26">
        <v>14</v>
      </c>
    </row>
    <row r="120" spans="1:1">
      <c r="A120" s="26">
        <v>11</v>
      </c>
    </row>
    <row r="121" spans="1:1">
      <c r="A121" s="26">
        <v>20</v>
      </c>
    </row>
    <row r="122" spans="1:1">
      <c r="A122" s="26">
        <v>13</v>
      </c>
    </row>
    <row r="123" spans="1:1">
      <c r="A123" s="26">
        <v>16</v>
      </c>
    </row>
    <row r="124" spans="1:1">
      <c r="A124" s="26">
        <v>9</v>
      </c>
    </row>
    <row r="125" spans="1:1">
      <c r="A125" s="26">
        <v>16</v>
      </c>
    </row>
    <row r="126" spans="1:1">
      <c r="A126" s="26">
        <v>14</v>
      </c>
    </row>
    <row r="127" spans="1:1">
      <c r="A127" s="26">
        <v>16</v>
      </c>
    </row>
    <row r="128" spans="1:1">
      <c r="A128" s="26">
        <v>16</v>
      </c>
    </row>
    <row r="129" spans="1:1">
      <c r="A129" s="26">
        <v>14</v>
      </c>
    </row>
    <row r="130" spans="1:1">
      <c r="A130" s="26">
        <v>19</v>
      </c>
    </row>
    <row r="131" spans="1:1">
      <c r="A131" s="26">
        <v>7</v>
      </c>
    </row>
    <row r="132" spans="1:1">
      <c r="A132" s="26">
        <v>15</v>
      </c>
    </row>
    <row r="133" spans="1:1">
      <c r="A133" s="26">
        <v>13</v>
      </c>
    </row>
    <row r="134" spans="1:1">
      <c r="A134" s="26">
        <v>17</v>
      </c>
    </row>
    <row r="135" spans="1:1">
      <c r="A135" s="26">
        <v>10</v>
      </c>
    </row>
    <row r="136" spans="1:1">
      <c r="A136" s="26">
        <v>10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F3F3-1195-4C5A-B006-6424BD81F95C}">
  <dimension ref="A1:G136"/>
  <sheetViews>
    <sheetView workbookViewId="0">
      <selection activeCell="F1" sqref="F1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17</v>
      </c>
      <c r="C2" s="22">
        <v>12.807407407407407</v>
      </c>
      <c r="D2">
        <v>1</v>
      </c>
      <c r="E2">
        <f>COUNTIF($A$2:$A$136,D2)</f>
        <v>0</v>
      </c>
      <c r="F2">
        <f>E2/135</f>
        <v>0</v>
      </c>
      <c r="G2">
        <f>_xlfn.POISSON.DIST(D2,$C$2,0)</f>
        <v>3.5097393126090708E-5</v>
      </c>
    </row>
    <row r="3" spans="1:7">
      <c r="A3" s="26">
        <v>14</v>
      </c>
      <c r="D3">
        <v>2</v>
      </c>
      <c r="E3">
        <f t="shared" ref="E3:E31" si="0">COUNTIF($A$2:$A$136,D3)</f>
        <v>1</v>
      </c>
      <c r="F3">
        <f t="shared" ref="F3:F31" si="1">E3/135</f>
        <v>7.4074074074074077E-3</v>
      </c>
      <c r="G3">
        <f t="shared" ref="G3:G31" si="2">_xlfn.POISSON.DIST(D3,$C$2,0)</f>
        <v>2.2475330635189224E-4</v>
      </c>
    </row>
    <row r="4" spans="1:7">
      <c r="A4" s="26">
        <v>16</v>
      </c>
      <c r="D4">
        <v>3</v>
      </c>
      <c r="E4">
        <f t="shared" si="0"/>
        <v>0</v>
      </c>
      <c r="F4">
        <f t="shared" si="1"/>
        <v>0</v>
      </c>
      <c r="G4">
        <f t="shared" si="2"/>
        <v>9.5950238687017575E-4</v>
      </c>
    </row>
    <row r="5" spans="1:7">
      <c r="A5" s="26">
        <v>23</v>
      </c>
      <c r="D5">
        <v>4</v>
      </c>
      <c r="E5">
        <f t="shared" si="0"/>
        <v>1</v>
      </c>
      <c r="F5">
        <f t="shared" si="1"/>
        <v>7.4074074074074077E-3</v>
      </c>
      <c r="G5">
        <f t="shared" si="2"/>
        <v>3.0721844942565454E-3</v>
      </c>
    </row>
    <row r="6" spans="1:7">
      <c r="A6" s="26">
        <v>16</v>
      </c>
      <c r="D6">
        <v>5</v>
      </c>
      <c r="E6">
        <f t="shared" si="0"/>
        <v>7</v>
      </c>
      <c r="F6">
        <f t="shared" si="1"/>
        <v>5.185185185185185E-2</v>
      </c>
      <c r="G6">
        <f t="shared" si="2"/>
        <v>7.8693436897326868E-3</v>
      </c>
    </row>
    <row r="7" spans="1:7">
      <c r="A7" s="26">
        <v>10</v>
      </c>
      <c r="D7">
        <v>6</v>
      </c>
      <c r="E7">
        <f t="shared" si="0"/>
        <v>5</v>
      </c>
      <c r="F7">
        <f t="shared" si="1"/>
        <v>3.7037037037037035E-2</v>
      </c>
      <c r="G7">
        <f t="shared" si="2"/>
        <v>1.6797648443886214E-2</v>
      </c>
    </row>
    <row r="8" spans="1:7">
      <c r="A8" s="26">
        <v>21</v>
      </c>
      <c r="D8">
        <v>7</v>
      </c>
      <c r="E8">
        <f t="shared" si="0"/>
        <v>13</v>
      </c>
      <c r="F8">
        <f t="shared" si="1"/>
        <v>9.6296296296296297E-2</v>
      </c>
      <c r="G8">
        <f t="shared" si="2"/>
        <v>3.0733475301036227E-2</v>
      </c>
    </row>
    <row r="9" spans="1:7">
      <c r="A9" s="26">
        <v>18</v>
      </c>
      <c r="D9">
        <v>8</v>
      </c>
      <c r="E9">
        <f t="shared" si="0"/>
        <v>9</v>
      </c>
      <c r="F9">
        <f t="shared" si="1"/>
        <v>6.6666666666666666E-2</v>
      </c>
      <c r="G9">
        <f t="shared" si="2"/>
        <v>4.9202017403232996E-2</v>
      </c>
    </row>
    <row r="10" spans="1:7">
      <c r="A10" s="26">
        <v>18</v>
      </c>
      <c r="D10">
        <v>9</v>
      </c>
      <c r="E10">
        <f t="shared" si="0"/>
        <v>5</v>
      </c>
      <c r="F10">
        <f t="shared" si="1"/>
        <v>3.7037037037037035E-2</v>
      </c>
      <c r="G10">
        <f t="shared" si="2"/>
        <v>7.0016698016617168E-2</v>
      </c>
    </row>
    <row r="11" spans="1:7">
      <c r="A11" s="26">
        <v>21</v>
      </c>
      <c r="D11">
        <v>10</v>
      </c>
      <c r="E11">
        <f t="shared" si="0"/>
        <v>8</v>
      </c>
      <c r="F11">
        <f t="shared" si="1"/>
        <v>5.9259259259259262E-2</v>
      </c>
      <c r="G11">
        <f t="shared" si="2"/>
        <v>8.9673237682022983E-2</v>
      </c>
    </row>
    <row r="12" spans="1:7">
      <c r="A12" s="26">
        <v>20</v>
      </c>
      <c r="D12">
        <v>11</v>
      </c>
      <c r="E12">
        <f t="shared" si="0"/>
        <v>9</v>
      </c>
      <c r="F12">
        <f t="shared" si="1"/>
        <v>6.6666666666666666E-2</v>
      </c>
      <c r="G12">
        <f t="shared" si="2"/>
        <v>0.10440742623044967</v>
      </c>
    </row>
    <row r="13" spans="1:7">
      <c r="A13" s="26">
        <v>16</v>
      </c>
      <c r="D13">
        <v>12</v>
      </c>
      <c r="E13">
        <f t="shared" si="0"/>
        <v>8</v>
      </c>
      <c r="F13">
        <f t="shared" si="1"/>
        <v>5.9259259259259262E-2</v>
      </c>
      <c r="G13">
        <f t="shared" si="2"/>
        <v>0.11143237034101698</v>
      </c>
    </row>
    <row r="14" spans="1:7">
      <c r="A14" s="26">
        <v>17</v>
      </c>
      <c r="D14">
        <v>13</v>
      </c>
      <c r="E14">
        <f t="shared" si="0"/>
        <v>11</v>
      </c>
      <c r="F14">
        <f t="shared" si="1"/>
        <v>8.1481481481481488E-2</v>
      </c>
      <c r="G14">
        <f t="shared" si="2"/>
        <v>0.10978152041003894</v>
      </c>
    </row>
    <row r="15" spans="1:7">
      <c r="A15" s="26">
        <v>17</v>
      </c>
      <c r="D15">
        <v>14</v>
      </c>
      <c r="E15">
        <f t="shared" si="0"/>
        <v>8</v>
      </c>
      <c r="F15">
        <f t="shared" si="1"/>
        <v>5.9259259259259262E-2</v>
      </c>
      <c r="G15">
        <f t="shared" si="2"/>
        <v>0.10042976126399858</v>
      </c>
    </row>
    <row r="16" spans="1:7">
      <c r="A16" s="26">
        <v>18</v>
      </c>
      <c r="D16">
        <v>15</v>
      </c>
      <c r="E16">
        <f t="shared" si="0"/>
        <v>7</v>
      </c>
      <c r="F16">
        <f t="shared" si="1"/>
        <v>5.185185185185185E-2</v>
      </c>
      <c r="G16">
        <f t="shared" si="2"/>
        <v>8.5749657889112887E-2</v>
      </c>
    </row>
    <row r="17" spans="1:7">
      <c r="A17" s="26">
        <v>8</v>
      </c>
      <c r="D17">
        <v>16</v>
      </c>
      <c r="E17">
        <f t="shared" si="0"/>
        <v>9</v>
      </c>
      <c r="F17">
        <f t="shared" si="1"/>
        <v>6.6666666666666666E-2</v>
      </c>
      <c r="G17">
        <f t="shared" si="2"/>
        <v>6.8639425226979689E-2</v>
      </c>
    </row>
    <row r="18" spans="1:7">
      <c r="A18" s="26">
        <v>12</v>
      </c>
      <c r="D18">
        <v>17</v>
      </c>
      <c r="E18">
        <f t="shared" si="0"/>
        <v>7</v>
      </c>
      <c r="F18">
        <f t="shared" si="1"/>
        <v>5.185185185185185E-2</v>
      </c>
      <c r="G18">
        <f t="shared" si="2"/>
        <v>5.1711357828953322E-2</v>
      </c>
    </row>
    <row r="19" spans="1:7">
      <c r="A19" s="26">
        <v>15</v>
      </c>
      <c r="D19">
        <v>18</v>
      </c>
      <c r="E19">
        <f t="shared" si="0"/>
        <v>9</v>
      </c>
      <c r="F19">
        <f t="shared" si="1"/>
        <v>6.6666666666666666E-2</v>
      </c>
      <c r="G19">
        <f t="shared" si="2"/>
        <v>3.6793801516979543E-2</v>
      </c>
    </row>
    <row r="20" spans="1:7">
      <c r="A20" s="26">
        <v>22</v>
      </c>
      <c r="D20">
        <v>19</v>
      </c>
      <c r="E20">
        <f t="shared" si="0"/>
        <v>2</v>
      </c>
      <c r="F20">
        <f t="shared" si="1"/>
        <v>1.4814814814814815E-2</v>
      </c>
      <c r="G20">
        <f t="shared" si="2"/>
        <v>2.480174768922324E-2</v>
      </c>
    </row>
    <row r="21" spans="1:7">
      <c r="A21" s="26">
        <v>20</v>
      </c>
      <c r="D21">
        <v>20</v>
      </c>
      <c r="E21">
        <f t="shared" si="0"/>
        <v>2</v>
      </c>
      <c r="F21">
        <f t="shared" si="1"/>
        <v>1.4814814814814815E-2</v>
      </c>
      <c r="G21">
        <f t="shared" si="2"/>
        <v>1.588230435358038E-2</v>
      </c>
    </row>
    <row r="22" spans="1:7">
      <c r="A22" s="26">
        <v>16</v>
      </c>
      <c r="D22">
        <v>21</v>
      </c>
      <c r="E22">
        <f t="shared" si="0"/>
        <v>4</v>
      </c>
      <c r="F22">
        <f t="shared" si="1"/>
        <v>2.9629629629629631E-2</v>
      </c>
      <c r="G22">
        <f t="shared" si="2"/>
        <v>9.686244877368768E-3</v>
      </c>
    </row>
    <row r="23" spans="1:7">
      <c r="A23" s="26">
        <v>19</v>
      </c>
      <c r="D23">
        <v>22</v>
      </c>
      <c r="E23">
        <f t="shared" si="0"/>
        <v>5</v>
      </c>
      <c r="F23">
        <f t="shared" si="1"/>
        <v>3.7037037037037035E-2</v>
      </c>
      <c r="G23">
        <f t="shared" si="2"/>
        <v>5.6388947451079512E-3</v>
      </c>
    </row>
    <row r="24" spans="1:7">
      <c r="A24" s="26">
        <v>17</v>
      </c>
      <c r="D24">
        <v>23</v>
      </c>
      <c r="E24">
        <f t="shared" si="0"/>
        <v>2</v>
      </c>
      <c r="F24">
        <f t="shared" si="1"/>
        <v>1.4814814814814815E-2</v>
      </c>
      <c r="G24">
        <f t="shared" si="2"/>
        <v>3.1399835794820121E-3</v>
      </c>
    </row>
    <row r="25" spans="1:7">
      <c r="A25" s="26">
        <v>22</v>
      </c>
      <c r="D25">
        <v>24</v>
      </c>
      <c r="E25">
        <f t="shared" si="0"/>
        <v>3</v>
      </c>
      <c r="F25">
        <f t="shared" si="1"/>
        <v>2.2222222222222223E-2</v>
      </c>
      <c r="G25">
        <f t="shared" si="2"/>
        <v>1.6756270397914783E-3</v>
      </c>
    </row>
    <row r="26" spans="1:7">
      <c r="A26" s="26">
        <v>16</v>
      </c>
      <c r="D26">
        <v>25</v>
      </c>
      <c r="E26">
        <f t="shared" si="0"/>
        <v>0</v>
      </c>
      <c r="F26">
        <f t="shared" si="1"/>
        <v>0</v>
      </c>
      <c r="G26">
        <f t="shared" si="2"/>
        <v>8.5841752645910308E-4</v>
      </c>
    </row>
    <row r="27" spans="1:7">
      <c r="A27" s="26">
        <v>11</v>
      </c>
      <c r="D27">
        <v>26</v>
      </c>
      <c r="E27">
        <f t="shared" si="0"/>
        <v>0</v>
      </c>
      <c r="F27">
        <f t="shared" si="1"/>
        <v>0</v>
      </c>
      <c r="G27">
        <f t="shared" si="2"/>
        <v>4.2285011488540827E-4</v>
      </c>
    </row>
    <row r="28" spans="1:7">
      <c r="A28" s="26">
        <v>12</v>
      </c>
      <c r="D28">
        <v>27</v>
      </c>
      <c r="E28">
        <f t="shared" si="0"/>
        <v>0</v>
      </c>
      <c r="F28">
        <f t="shared" si="1"/>
        <v>0</v>
      </c>
      <c r="G28">
        <f t="shared" si="2"/>
        <v>2.0057828494838789E-4</v>
      </c>
    </row>
    <row r="29" spans="1:7">
      <c r="A29" s="26">
        <v>14</v>
      </c>
      <c r="D29">
        <v>28</v>
      </c>
      <c r="E29">
        <f t="shared" si="0"/>
        <v>0</v>
      </c>
      <c r="F29">
        <f t="shared" si="1"/>
        <v>0</v>
      </c>
      <c r="G29">
        <f t="shared" si="2"/>
        <v>9.1745993300465991E-5</v>
      </c>
    </row>
    <row r="30" spans="1:7">
      <c r="A30" s="26">
        <v>8</v>
      </c>
      <c r="D30">
        <v>29</v>
      </c>
      <c r="E30">
        <f t="shared" si="0"/>
        <v>0</v>
      </c>
      <c r="F30">
        <f t="shared" si="1"/>
        <v>0</v>
      </c>
      <c r="G30">
        <f t="shared" si="2"/>
        <v>4.0518217730908356E-5</v>
      </c>
    </row>
    <row r="31" spans="1:7">
      <c r="A31" s="26">
        <v>12</v>
      </c>
      <c r="D31">
        <v>30</v>
      </c>
      <c r="E31">
        <f t="shared" si="0"/>
        <v>0</v>
      </c>
      <c r="F31">
        <f t="shared" si="1"/>
        <v>0</v>
      </c>
      <c r="G31">
        <f t="shared" si="2"/>
        <v>1.729777739672601E-5</v>
      </c>
    </row>
    <row r="32" spans="1:7">
      <c r="A32" s="26">
        <v>13</v>
      </c>
    </row>
    <row r="33" spans="1:1">
      <c r="A33" s="26">
        <v>15</v>
      </c>
    </row>
    <row r="34" spans="1:1">
      <c r="A34" s="26">
        <v>12</v>
      </c>
    </row>
    <row r="35" spans="1:1">
      <c r="A35" s="26">
        <v>14</v>
      </c>
    </row>
    <row r="36" spans="1:1">
      <c r="A36" s="26">
        <v>14</v>
      </c>
    </row>
    <row r="37" spans="1:1">
      <c r="A37" s="26">
        <v>16</v>
      </c>
    </row>
    <row r="38" spans="1:1">
      <c r="A38" s="26">
        <v>13</v>
      </c>
    </row>
    <row r="39" spans="1:1">
      <c r="A39" s="26">
        <v>12</v>
      </c>
    </row>
    <row r="40" spans="1:1">
      <c r="A40" s="26">
        <v>11</v>
      </c>
    </row>
    <row r="41" spans="1:1">
      <c r="A41" s="26">
        <v>10</v>
      </c>
    </row>
    <row r="42" spans="1:1">
      <c r="A42" s="26">
        <v>6</v>
      </c>
    </row>
    <row r="43" spans="1:1">
      <c r="A43" s="26">
        <v>7</v>
      </c>
    </row>
    <row r="44" spans="1:1">
      <c r="A44" s="26">
        <v>18</v>
      </c>
    </row>
    <row r="45" spans="1:1">
      <c r="A45" s="26">
        <v>8</v>
      </c>
    </row>
    <row r="46" spans="1:1">
      <c r="A46" s="26">
        <v>11</v>
      </c>
    </row>
    <row r="47" spans="1:1">
      <c r="A47" s="26">
        <v>11</v>
      </c>
    </row>
    <row r="48" spans="1:1">
      <c r="A48" s="26">
        <v>2</v>
      </c>
    </row>
    <row r="49" spans="1:1">
      <c r="A49" s="26">
        <v>13</v>
      </c>
    </row>
    <row r="50" spans="1:1">
      <c r="A50" s="26">
        <v>15</v>
      </c>
    </row>
    <row r="51" spans="1:1">
      <c r="A51" s="26">
        <v>10</v>
      </c>
    </row>
    <row r="52" spans="1:1">
      <c r="A52" s="26">
        <v>13</v>
      </c>
    </row>
    <row r="53" spans="1:1">
      <c r="A53" s="26">
        <v>7</v>
      </c>
    </row>
    <row r="54" spans="1:1">
      <c r="A54" s="26">
        <v>10</v>
      </c>
    </row>
    <row r="55" spans="1:1">
      <c r="A55" s="26">
        <v>8</v>
      </c>
    </row>
    <row r="56" spans="1:1">
      <c r="A56" s="26">
        <v>8</v>
      </c>
    </row>
    <row r="57" spans="1:1">
      <c r="A57" s="26">
        <v>8</v>
      </c>
    </row>
    <row r="58" spans="1:1">
      <c r="A58" s="26">
        <v>10</v>
      </c>
    </row>
    <row r="59" spans="1:1">
      <c r="A59" s="26">
        <v>5</v>
      </c>
    </row>
    <row r="60" spans="1:1">
      <c r="A60" s="26">
        <v>12</v>
      </c>
    </row>
    <row r="61" spans="1:1">
      <c r="A61" s="26">
        <v>14</v>
      </c>
    </row>
    <row r="62" spans="1:1">
      <c r="A62" s="26">
        <v>17</v>
      </c>
    </row>
    <row r="63" spans="1:1">
      <c r="A63" s="26">
        <v>7</v>
      </c>
    </row>
    <row r="64" spans="1:1">
      <c r="A64" s="26">
        <v>5</v>
      </c>
    </row>
    <row r="65" spans="1:1">
      <c r="A65" s="26">
        <v>9</v>
      </c>
    </row>
    <row r="66" spans="1:1">
      <c r="A66" s="26">
        <v>8</v>
      </c>
    </row>
    <row r="67" spans="1:1">
      <c r="A67" s="26">
        <v>5</v>
      </c>
    </row>
    <row r="68" spans="1:1">
      <c r="A68" s="26">
        <v>8</v>
      </c>
    </row>
    <row r="69" spans="1:1">
      <c r="A69" s="26">
        <v>10</v>
      </c>
    </row>
    <row r="70" spans="1:1">
      <c r="A70" s="26">
        <v>6</v>
      </c>
    </row>
    <row r="71" spans="1:1">
      <c r="A71" s="26">
        <v>11</v>
      </c>
    </row>
    <row r="72" spans="1:1">
      <c r="A72" s="26">
        <v>9</v>
      </c>
    </row>
    <row r="73" spans="1:1">
      <c r="A73" s="26">
        <v>7</v>
      </c>
    </row>
    <row r="74" spans="1:1">
      <c r="A74" s="26">
        <v>7</v>
      </c>
    </row>
    <row r="75" spans="1:1">
      <c r="A75" s="26">
        <v>5</v>
      </c>
    </row>
    <row r="76" spans="1:1">
      <c r="A76" s="26">
        <v>6</v>
      </c>
    </row>
    <row r="77" spans="1:1">
      <c r="A77" s="26">
        <v>7</v>
      </c>
    </row>
    <row r="78" spans="1:1">
      <c r="A78" s="26">
        <v>7</v>
      </c>
    </row>
    <row r="79" spans="1:1">
      <c r="A79" s="26">
        <v>11</v>
      </c>
    </row>
    <row r="80" spans="1:1">
      <c r="A80" s="26">
        <v>8</v>
      </c>
    </row>
    <row r="81" spans="1:1">
      <c r="A81" s="26">
        <v>5</v>
      </c>
    </row>
    <row r="82" spans="1:1">
      <c r="A82" s="26">
        <v>11</v>
      </c>
    </row>
    <row r="83" spans="1:1">
      <c r="A83" s="26">
        <v>7</v>
      </c>
    </row>
    <row r="84" spans="1:1">
      <c r="A84" s="26">
        <v>7</v>
      </c>
    </row>
    <row r="85" spans="1:1">
      <c r="A85" s="26">
        <v>13</v>
      </c>
    </row>
    <row r="86" spans="1:1">
      <c r="A86" s="26">
        <v>7</v>
      </c>
    </row>
    <row r="87" spans="1:1">
      <c r="A87" s="26">
        <v>7</v>
      </c>
    </row>
    <row r="88" spans="1:1">
      <c r="A88" s="26">
        <v>5</v>
      </c>
    </row>
    <row r="89" spans="1:1">
      <c r="A89" s="26">
        <v>4</v>
      </c>
    </row>
    <row r="90" spans="1:1">
      <c r="A90" s="26">
        <v>9</v>
      </c>
    </row>
    <row r="91" spans="1:1">
      <c r="A91" s="26">
        <v>7</v>
      </c>
    </row>
    <row r="92" spans="1:1">
      <c r="A92" s="26">
        <v>10</v>
      </c>
    </row>
    <row r="93" spans="1:1">
      <c r="A93" s="26">
        <v>6</v>
      </c>
    </row>
    <row r="94" spans="1:1">
      <c r="A94" s="26">
        <v>14</v>
      </c>
    </row>
    <row r="95" spans="1:1">
      <c r="A95" s="26">
        <v>6</v>
      </c>
    </row>
    <row r="96" spans="1:1">
      <c r="A96" s="26">
        <v>13</v>
      </c>
    </row>
    <row r="97" spans="1:1">
      <c r="A97" s="26">
        <v>5</v>
      </c>
    </row>
    <row r="98" spans="1:1">
      <c r="A98" s="26">
        <v>21</v>
      </c>
    </row>
    <row r="99" spans="1:1">
      <c r="A99" s="26">
        <v>13</v>
      </c>
    </row>
    <row r="100" spans="1:1">
      <c r="A100" s="26">
        <v>13</v>
      </c>
    </row>
    <row r="101" spans="1:1">
      <c r="A101" s="26">
        <v>11</v>
      </c>
    </row>
    <row r="102" spans="1:1">
      <c r="A102" s="26">
        <v>22</v>
      </c>
    </row>
    <row r="103" spans="1:1">
      <c r="A103" s="26">
        <v>17</v>
      </c>
    </row>
    <row r="104" spans="1:1">
      <c r="A104" s="26">
        <v>9</v>
      </c>
    </row>
    <row r="105" spans="1:1">
      <c r="A105" s="26">
        <v>16</v>
      </c>
    </row>
    <row r="106" spans="1:1">
      <c r="A106" s="26">
        <v>22</v>
      </c>
    </row>
    <row r="107" spans="1:1">
      <c r="A107" s="26">
        <v>16</v>
      </c>
    </row>
    <row r="108" spans="1:1">
      <c r="A108" s="26">
        <v>11</v>
      </c>
    </row>
    <row r="109" spans="1:1">
      <c r="A109" s="26">
        <v>17</v>
      </c>
    </row>
    <row r="110" spans="1:1">
      <c r="A110" s="26">
        <v>21</v>
      </c>
    </row>
    <row r="111" spans="1:1">
      <c r="A111" s="26">
        <v>24</v>
      </c>
    </row>
    <row r="112" spans="1:1">
      <c r="A112" s="26">
        <v>18</v>
      </c>
    </row>
    <row r="113" spans="1:1">
      <c r="A113" s="26">
        <v>16</v>
      </c>
    </row>
    <row r="114" spans="1:1">
      <c r="A114" s="26">
        <v>18</v>
      </c>
    </row>
    <row r="115" spans="1:1">
      <c r="A115" s="26">
        <v>7</v>
      </c>
    </row>
    <row r="116" spans="1:1">
      <c r="A116" s="26">
        <v>15</v>
      </c>
    </row>
    <row r="117" spans="1:1">
      <c r="A117" s="26">
        <v>14</v>
      </c>
    </row>
    <row r="118" spans="1:1">
      <c r="A118" s="26">
        <v>15</v>
      </c>
    </row>
    <row r="119" spans="1:1">
      <c r="A119" s="26">
        <v>13</v>
      </c>
    </row>
    <row r="120" spans="1:1">
      <c r="A120" s="26">
        <v>18</v>
      </c>
    </row>
    <row r="121" spans="1:1">
      <c r="A121" s="26">
        <v>22</v>
      </c>
    </row>
    <row r="122" spans="1:1">
      <c r="A122" s="26">
        <v>18</v>
      </c>
    </row>
    <row r="123" spans="1:1">
      <c r="A123" s="26">
        <v>10</v>
      </c>
    </row>
    <row r="124" spans="1:1">
      <c r="A124" s="26">
        <v>24</v>
      </c>
    </row>
    <row r="125" spans="1:1">
      <c r="A125" s="26">
        <v>13</v>
      </c>
    </row>
    <row r="126" spans="1:1">
      <c r="A126" s="26">
        <v>12</v>
      </c>
    </row>
    <row r="127" spans="1:1">
      <c r="A127" s="26">
        <v>13</v>
      </c>
    </row>
    <row r="128" spans="1:1">
      <c r="A128" s="26">
        <v>19</v>
      </c>
    </row>
    <row r="129" spans="1:1">
      <c r="A129" s="26">
        <v>9</v>
      </c>
    </row>
    <row r="130" spans="1:1">
      <c r="A130" s="26">
        <v>15</v>
      </c>
    </row>
    <row r="131" spans="1:1">
      <c r="A131" s="26">
        <v>24</v>
      </c>
    </row>
    <row r="132" spans="1:1">
      <c r="A132" s="26">
        <v>14</v>
      </c>
    </row>
    <row r="133" spans="1:1">
      <c r="A133" s="26">
        <v>12</v>
      </c>
    </row>
    <row r="134" spans="1:1">
      <c r="A134" s="26">
        <v>18</v>
      </c>
    </row>
    <row r="135" spans="1:1">
      <c r="A135" s="26">
        <v>15</v>
      </c>
    </row>
    <row r="136" spans="1:1">
      <c r="A136" s="26">
        <v>23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A0A0-4776-4585-BC18-06BC511F2F4B}">
  <dimension ref="A1:G136"/>
  <sheetViews>
    <sheetView workbookViewId="0">
      <selection activeCell="F1" sqref="F1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16</v>
      </c>
      <c r="C2" s="22">
        <v>14.762962962962963</v>
      </c>
      <c r="D2">
        <v>1</v>
      </c>
      <c r="E2">
        <f>COUNTIF($A$2:$A$136,D2)</f>
        <v>0</v>
      </c>
      <c r="F2">
        <f>E2/135</f>
        <v>0</v>
      </c>
      <c r="G2">
        <f>_xlfn.POISSON.DIST(D2,$C$2,0)</f>
        <v>5.7240072985709999E-6</v>
      </c>
    </row>
    <row r="3" spans="1:7">
      <c r="A3" s="26">
        <v>16</v>
      </c>
      <c r="D3">
        <v>2</v>
      </c>
      <c r="E3">
        <f t="shared" ref="E3:E31" si="0">COUNTIF($A$2:$A$136,D3)</f>
        <v>0</v>
      </c>
      <c r="F3">
        <f t="shared" ref="F3:F31" si="1">E3/135</f>
        <v>0</v>
      </c>
      <c r="G3">
        <f t="shared" ref="G3:G31" si="2">_xlfn.POISSON.DIST(D3,$C$2,0)</f>
        <v>4.2251653874266688E-5</v>
      </c>
    </row>
    <row r="4" spans="1:7">
      <c r="A4" s="26">
        <v>20</v>
      </c>
      <c r="D4">
        <v>3</v>
      </c>
      <c r="E4">
        <f t="shared" si="0"/>
        <v>0</v>
      </c>
      <c r="F4">
        <f t="shared" si="1"/>
        <v>0</v>
      </c>
      <c r="G4">
        <f t="shared" si="2"/>
        <v>2.079198670899099E-4</v>
      </c>
    </row>
    <row r="5" spans="1:7">
      <c r="A5" s="26">
        <v>24</v>
      </c>
      <c r="D5">
        <v>4</v>
      </c>
      <c r="E5">
        <f t="shared" si="0"/>
        <v>0</v>
      </c>
      <c r="F5">
        <f t="shared" si="1"/>
        <v>0</v>
      </c>
      <c r="G5">
        <f t="shared" si="2"/>
        <v>7.6737832427812983E-4</v>
      </c>
    </row>
    <row r="6" spans="1:7">
      <c r="A6" s="26">
        <v>13</v>
      </c>
      <c r="D6">
        <v>5</v>
      </c>
      <c r="E6">
        <f t="shared" si="0"/>
        <v>0</v>
      </c>
      <c r="F6">
        <f t="shared" si="1"/>
        <v>0</v>
      </c>
      <c r="G6">
        <f t="shared" si="2"/>
        <v>2.2657555559797227E-3</v>
      </c>
    </row>
    <row r="7" spans="1:7">
      <c r="A7" s="26">
        <v>16</v>
      </c>
      <c r="D7">
        <v>6</v>
      </c>
      <c r="E7">
        <f t="shared" si="0"/>
        <v>0</v>
      </c>
      <c r="F7">
        <f t="shared" si="1"/>
        <v>0</v>
      </c>
      <c r="G7">
        <f t="shared" si="2"/>
        <v>5.5748775593427013E-3</v>
      </c>
    </row>
    <row r="8" spans="1:7">
      <c r="A8" s="26">
        <v>13</v>
      </c>
      <c r="D8">
        <v>7</v>
      </c>
      <c r="E8">
        <f t="shared" si="0"/>
        <v>1</v>
      </c>
      <c r="F8">
        <f t="shared" si="1"/>
        <v>7.4074074074074077E-3</v>
      </c>
      <c r="G8">
        <f t="shared" si="2"/>
        <v>1.175738727594711E-2</v>
      </c>
    </row>
    <row r="9" spans="1:7">
      <c r="A9" s="26">
        <v>10</v>
      </c>
      <c r="D9">
        <v>8</v>
      </c>
      <c r="E9">
        <f t="shared" si="0"/>
        <v>2</v>
      </c>
      <c r="F9">
        <f t="shared" si="1"/>
        <v>1.4814814814814815E-2</v>
      </c>
      <c r="G9">
        <f t="shared" si="2"/>
        <v>2.1696734112002368E-2</v>
      </c>
    </row>
    <row r="10" spans="1:7">
      <c r="A10" s="26">
        <v>17</v>
      </c>
      <c r="D10">
        <v>9</v>
      </c>
      <c r="E10">
        <f t="shared" si="0"/>
        <v>10</v>
      </c>
      <c r="F10">
        <f t="shared" si="1"/>
        <v>7.407407407407407E-2</v>
      </c>
      <c r="G10">
        <f t="shared" si="2"/>
        <v>3.5589786901416252E-2</v>
      </c>
    </row>
    <row r="11" spans="1:7">
      <c r="A11" s="26">
        <v>22</v>
      </c>
      <c r="D11">
        <v>10</v>
      </c>
      <c r="E11">
        <f t="shared" si="0"/>
        <v>4</v>
      </c>
      <c r="F11">
        <f t="shared" si="1"/>
        <v>2.9629629629629631E-2</v>
      </c>
      <c r="G11">
        <f t="shared" si="2"/>
        <v>5.254107058853523E-2</v>
      </c>
    </row>
    <row r="12" spans="1:7">
      <c r="A12" s="26">
        <v>17</v>
      </c>
      <c r="D12">
        <v>11</v>
      </c>
      <c r="E12">
        <f t="shared" si="0"/>
        <v>11</v>
      </c>
      <c r="F12">
        <f t="shared" si="1"/>
        <v>8.1481481481481488E-2</v>
      </c>
      <c r="G12">
        <f t="shared" si="2"/>
        <v>7.0514716284815301E-2</v>
      </c>
    </row>
    <row r="13" spans="1:7">
      <c r="A13" s="26">
        <v>21</v>
      </c>
      <c r="D13">
        <v>12</v>
      </c>
      <c r="E13">
        <f t="shared" si="0"/>
        <v>18</v>
      </c>
      <c r="F13">
        <f t="shared" si="1"/>
        <v>0.13333333333333333</v>
      </c>
      <c r="G13">
        <f t="shared" si="2"/>
        <v>8.6750512071380778E-2</v>
      </c>
    </row>
    <row r="14" spans="1:7">
      <c r="A14" s="26">
        <v>14</v>
      </c>
      <c r="D14">
        <v>13</v>
      </c>
      <c r="E14">
        <f t="shared" si="0"/>
        <v>10</v>
      </c>
      <c r="F14">
        <f t="shared" si="1"/>
        <v>7.407407407407407E-2</v>
      </c>
      <c r="G14">
        <f t="shared" si="2"/>
        <v>9.8514968979066586E-2</v>
      </c>
    </row>
    <row r="15" spans="1:7">
      <c r="A15" s="26">
        <v>15</v>
      </c>
      <c r="D15">
        <v>14</v>
      </c>
      <c r="E15">
        <f t="shared" si="0"/>
        <v>15</v>
      </c>
      <c r="F15">
        <f t="shared" si="1"/>
        <v>0.1111111111111111</v>
      </c>
      <c r="G15">
        <f t="shared" si="2"/>
        <v>0.10388377416681469</v>
      </c>
    </row>
    <row r="16" spans="1:7">
      <c r="A16" s="26">
        <v>16</v>
      </c>
      <c r="D16">
        <v>15</v>
      </c>
      <c r="E16">
        <f t="shared" si="0"/>
        <v>11</v>
      </c>
      <c r="F16">
        <f t="shared" si="1"/>
        <v>8.1481481481481488E-2</v>
      </c>
      <c r="G16">
        <f t="shared" si="2"/>
        <v>0.10224215403183293</v>
      </c>
    </row>
    <row r="17" spans="1:7">
      <c r="A17" s="26">
        <v>12</v>
      </c>
      <c r="D17">
        <v>16</v>
      </c>
      <c r="E17">
        <f t="shared" si="0"/>
        <v>13</v>
      </c>
      <c r="F17">
        <f t="shared" si="1"/>
        <v>9.6296296296296297E-2</v>
      </c>
      <c r="G17">
        <f t="shared" si="2"/>
        <v>9.4337320826594004E-2</v>
      </c>
    </row>
    <row r="18" spans="1:7">
      <c r="A18" s="26">
        <v>16</v>
      </c>
      <c r="D18">
        <v>17</v>
      </c>
      <c r="E18">
        <f t="shared" si="0"/>
        <v>8</v>
      </c>
      <c r="F18">
        <f t="shared" si="1"/>
        <v>5.9259259259259262E-2</v>
      </c>
      <c r="G18">
        <f t="shared" si="2"/>
        <v>8.1923433728715384E-2</v>
      </c>
    </row>
    <row r="19" spans="1:7">
      <c r="A19" s="26">
        <v>20</v>
      </c>
      <c r="D19">
        <v>18</v>
      </c>
      <c r="E19">
        <f t="shared" si="0"/>
        <v>7</v>
      </c>
      <c r="F19">
        <f t="shared" si="1"/>
        <v>5.185185185185185E-2</v>
      </c>
      <c r="G19">
        <f t="shared" si="2"/>
        <v>6.7190700996431998E-2</v>
      </c>
    </row>
    <row r="20" spans="1:7">
      <c r="A20" s="26">
        <v>8</v>
      </c>
      <c r="D20">
        <v>19</v>
      </c>
      <c r="E20">
        <f t="shared" si="0"/>
        <v>6</v>
      </c>
      <c r="F20">
        <f t="shared" si="1"/>
        <v>4.4444444444444446E-2</v>
      </c>
      <c r="G20">
        <f t="shared" si="2"/>
        <v>5.2207043698202331E-2</v>
      </c>
    </row>
    <row r="21" spans="1:7">
      <c r="A21" s="26">
        <v>16</v>
      </c>
      <c r="D21">
        <v>20</v>
      </c>
      <c r="E21">
        <f t="shared" si="0"/>
        <v>6</v>
      </c>
      <c r="F21">
        <f t="shared" si="1"/>
        <v>4.4444444444444446E-2</v>
      </c>
      <c r="G21">
        <f t="shared" si="2"/>
        <v>3.8536532626117483E-2</v>
      </c>
    </row>
    <row r="22" spans="1:7">
      <c r="A22" s="26">
        <v>12</v>
      </c>
      <c r="D22">
        <v>21</v>
      </c>
      <c r="E22">
        <f t="shared" si="0"/>
        <v>4</v>
      </c>
      <c r="F22">
        <f t="shared" si="1"/>
        <v>2.9629629629629631E-2</v>
      </c>
      <c r="G22">
        <f t="shared" si="2"/>
        <v>2.7091114470494601E-2</v>
      </c>
    </row>
    <row r="23" spans="1:7">
      <c r="A23" s="26">
        <v>18</v>
      </c>
      <c r="D23">
        <v>22</v>
      </c>
      <c r="E23">
        <f t="shared" si="0"/>
        <v>3</v>
      </c>
      <c r="F23">
        <f t="shared" si="1"/>
        <v>2.2222222222222223E-2</v>
      </c>
      <c r="G23">
        <f t="shared" si="2"/>
        <v>1.8179323616059145E-2</v>
      </c>
    </row>
    <row r="24" spans="1:7">
      <c r="A24" s="26">
        <v>13</v>
      </c>
      <c r="D24">
        <v>23</v>
      </c>
      <c r="E24">
        <f t="shared" si="0"/>
        <v>2</v>
      </c>
      <c r="F24">
        <f t="shared" si="1"/>
        <v>1.4814814814814815E-2</v>
      </c>
      <c r="G24">
        <f t="shared" si="2"/>
        <v>1.1668725271113021E-2</v>
      </c>
    </row>
    <row r="25" spans="1:7">
      <c r="A25" s="26">
        <v>18</v>
      </c>
      <c r="D25">
        <v>24</v>
      </c>
      <c r="E25">
        <f t="shared" si="0"/>
        <v>2</v>
      </c>
      <c r="F25">
        <f t="shared" si="1"/>
        <v>1.4814814814814815E-2</v>
      </c>
      <c r="G25">
        <f t="shared" si="2"/>
        <v>7.1777066251013039E-3</v>
      </c>
    </row>
    <row r="26" spans="1:7">
      <c r="A26" s="26">
        <v>23</v>
      </c>
      <c r="D26">
        <v>25</v>
      </c>
      <c r="E26">
        <f t="shared" si="0"/>
        <v>2</v>
      </c>
      <c r="F26">
        <f t="shared" si="1"/>
        <v>1.4814814814814815E-2</v>
      </c>
      <c r="G26">
        <f t="shared" si="2"/>
        <v>4.2385686826153903E-3</v>
      </c>
    </row>
    <row r="27" spans="1:7">
      <c r="A27" s="26">
        <v>21</v>
      </c>
      <c r="D27">
        <v>26</v>
      </c>
      <c r="E27">
        <f t="shared" si="0"/>
        <v>0</v>
      </c>
      <c r="F27">
        <f t="shared" si="1"/>
        <v>0</v>
      </c>
      <c r="G27">
        <f t="shared" si="2"/>
        <v>2.4066858645163704E-3</v>
      </c>
    </row>
    <row r="28" spans="1:7">
      <c r="A28" s="26">
        <v>14</v>
      </c>
      <c r="D28">
        <v>27</v>
      </c>
      <c r="E28">
        <f t="shared" si="0"/>
        <v>0</v>
      </c>
      <c r="F28">
        <f t="shared" si="1"/>
        <v>0</v>
      </c>
      <c r="G28">
        <f t="shared" si="2"/>
        <v>1.3159190474570954E-3</v>
      </c>
    </row>
    <row r="29" spans="1:7">
      <c r="A29" s="26">
        <v>9</v>
      </c>
      <c r="D29">
        <v>28</v>
      </c>
      <c r="E29">
        <f t="shared" si="0"/>
        <v>0</v>
      </c>
      <c r="F29">
        <f t="shared" si="1"/>
        <v>0</v>
      </c>
      <c r="G29">
        <f t="shared" si="2"/>
        <v>6.9381657713809327E-4</v>
      </c>
    </row>
    <row r="30" spans="1:7">
      <c r="A30" s="26">
        <v>13</v>
      </c>
      <c r="D30">
        <v>29</v>
      </c>
      <c r="E30">
        <f t="shared" si="0"/>
        <v>0</v>
      </c>
      <c r="F30">
        <f t="shared" si="1"/>
        <v>0</v>
      </c>
      <c r="G30">
        <f t="shared" si="2"/>
        <v>3.5319960108204856E-4</v>
      </c>
    </row>
    <row r="31" spans="1:7">
      <c r="A31" s="26">
        <v>12</v>
      </c>
      <c r="D31">
        <v>30</v>
      </c>
      <c r="E31">
        <f t="shared" si="0"/>
        <v>0</v>
      </c>
      <c r="F31">
        <f t="shared" si="1"/>
        <v>0</v>
      </c>
      <c r="G31">
        <f t="shared" si="2"/>
        <v>1.7380908764358608E-4</v>
      </c>
    </row>
    <row r="32" spans="1:7">
      <c r="A32" s="26">
        <v>16</v>
      </c>
    </row>
    <row r="33" spans="1:1">
      <c r="A33" s="26">
        <v>11</v>
      </c>
    </row>
    <row r="34" spans="1:1">
      <c r="A34" s="26">
        <v>13</v>
      </c>
    </row>
    <row r="35" spans="1:1">
      <c r="A35" s="26">
        <v>23</v>
      </c>
    </row>
    <row r="36" spans="1:1">
      <c r="A36" s="26">
        <v>17</v>
      </c>
    </row>
    <row r="37" spans="1:1">
      <c r="A37" s="26">
        <v>19</v>
      </c>
    </row>
    <row r="38" spans="1:1">
      <c r="A38" s="26">
        <v>19</v>
      </c>
    </row>
    <row r="39" spans="1:1">
      <c r="A39" s="26">
        <v>13</v>
      </c>
    </row>
    <row r="40" spans="1:1">
      <c r="A40" s="26">
        <v>10</v>
      </c>
    </row>
    <row r="41" spans="1:1">
      <c r="A41" s="26">
        <v>17</v>
      </c>
    </row>
    <row r="42" spans="1:1">
      <c r="A42" s="26">
        <v>13</v>
      </c>
    </row>
    <row r="43" spans="1:1">
      <c r="A43" s="26">
        <v>14</v>
      </c>
    </row>
    <row r="44" spans="1:1">
      <c r="A44" s="26">
        <v>22</v>
      </c>
    </row>
    <row r="45" spans="1:1">
      <c r="A45" s="26">
        <v>16</v>
      </c>
    </row>
    <row r="46" spans="1:1">
      <c r="A46" s="26">
        <v>18</v>
      </c>
    </row>
    <row r="47" spans="1:1">
      <c r="A47" s="26">
        <v>9</v>
      </c>
    </row>
    <row r="48" spans="1:1">
      <c r="A48" s="26">
        <v>17</v>
      </c>
    </row>
    <row r="49" spans="1:1">
      <c r="A49" s="26">
        <v>11</v>
      </c>
    </row>
    <row r="50" spans="1:1">
      <c r="A50" s="26">
        <v>11</v>
      </c>
    </row>
    <row r="51" spans="1:1">
      <c r="A51" s="26">
        <v>12</v>
      </c>
    </row>
    <row r="52" spans="1:1">
      <c r="A52" s="26">
        <v>18</v>
      </c>
    </row>
    <row r="53" spans="1:1">
      <c r="A53" s="26">
        <v>11</v>
      </c>
    </row>
    <row r="54" spans="1:1">
      <c r="A54" s="26">
        <v>9</v>
      </c>
    </row>
    <row r="55" spans="1:1">
      <c r="A55" s="26">
        <v>11</v>
      </c>
    </row>
    <row r="56" spans="1:1">
      <c r="A56" s="26">
        <v>12</v>
      </c>
    </row>
    <row r="57" spans="1:1">
      <c r="A57" s="26">
        <v>22</v>
      </c>
    </row>
    <row r="58" spans="1:1">
      <c r="A58" s="26">
        <v>12</v>
      </c>
    </row>
    <row r="59" spans="1:1">
      <c r="A59" s="26">
        <v>12</v>
      </c>
    </row>
    <row r="60" spans="1:1">
      <c r="A60" s="26">
        <v>20</v>
      </c>
    </row>
    <row r="61" spans="1:1">
      <c r="A61" s="26">
        <v>13</v>
      </c>
    </row>
    <row r="62" spans="1:1">
      <c r="A62" s="26">
        <v>17</v>
      </c>
    </row>
    <row r="63" spans="1:1">
      <c r="A63" s="26">
        <v>16</v>
      </c>
    </row>
    <row r="64" spans="1:1">
      <c r="A64" s="26">
        <v>20</v>
      </c>
    </row>
    <row r="65" spans="1:1">
      <c r="A65" s="26">
        <v>20</v>
      </c>
    </row>
    <row r="66" spans="1:1">
      <c r="A66" s="26">
        <v>11</v>
      </c>
    </row>
    <row r="67" spans="1:1">
      <c r="A67" s="26">
        <v>8</v>
      </c>
    </row>
    <row r="68" spans="1:1">
      <c r="A68" s="26">
        <v>14</v>
      </c>
    </row>
    <row r="69" spans="1:1">
      <c r="A69" s="26">
        <v>15</v>
      </c>
    </row>
    <row r="70" spans="1:1">
      <c r="A70" s="26">
        <v>15</v>
      </c>
    </row>
    <row r="71" spans="1:1">
      <c r="A71" s="26">
        <v>15</v>
      </c>
    </row>
    <row r="72" spans="1:1">
      <c r="A72" s="26">
        <v>14</v>
      </c>
    </row>
    <row r="73" spans="1:1">
      <c r="A73" s="26">
        <v>12</v>
      </c>
    </row>
    <row r="74" spans="1:1">
      <c r="A74" s="26">
        <v>12</v>
      </c>
    </row>
    <row r="75" spans="1:1">
      <c r="A75" s="26">
        <v>16</v>
      </c>
    </row>
    <row r="76" spans="1:1">
      <c r="A76" s="26">
        <v>12</v>
      </c>
    </row>
    <row r="77" spans="1:1">
      <c r="A77" s="26">
        <v>11</v>
      </c>
    </row>
    <row r="78" spans="1:1">
      <c r="A78" s="26">
        <v>17</v>
      </c>
    </row>
    <row r="79" spans="1:1">
      <c r="A79" s="26">
        <v>14</v>
      </c>
    </row>
    <row r="80" spans="1:1">
      <c r="A80" s="26">
        <v>10</v>
      </c>
    </row>
    <row r="81" spans="1:1">
      <c r="A81" s="26">
        <v>18</v>
      </c>
    </row>
    <row r="82" spans="1:1">
      <c r="A82" s="26">
        <v>14</v>
      </c>
    </row>
    <row r="83" spans="1:1">
      <c r="A83" s="26">
        <v>12</v>
      </c>
    </row>
    <row r="84" spans="1:1">
      <c r="A84" s="26">
        <v>15</v>
      </c>
    </row>
    <row r="85" spans="1:1">
      <c r="A85" s="26">
        <v>20</v>
      </c>
    </row>
    <row r="86" spans="1:1">
      <c r="A86" s="26">
        <v>15</v>
      </c>
    </row>
    <row r="87" spans="1:1">
      <c r="A87" s="26">
        <v>9</v>
      </c>
    </row>
    <row r="88" spans="1:1">
      <c r="A88" s="26">
        <v>16</v>
      </c>
    </row>
    <row r="89" spans="1:1">
      <c r="A89" s="26">
        <v>11</v>
      </c>
    </row>
    <row r="90" spans="1:1">
      <c r="A90" s="26">
        <v>14</v>
      </c>
    </row>
    <row r="91" spans="1:1">
      <c r="A91" s="26">
        <v>14</v>
      </c>
    </row>
    <row r="92" spans="1:1">
      <c r="A92" s="26">
        <v>9</v>
      </c>
    </row>
    <row r="93" spans="1:1">
      <c r="A93" s="26">
        <v>9</v>
      </c>
    </row>
    <row r="94" spans="1:1">
      <c r="A94" s="26">
        <v>14</v>
      </c>
    </row>
    <row r="95" spans="1:1">
      <c r="A95" s="26">
        <v>13</v>
      </c>
    </row>
    <row r="96" spans="1:1">
      <c r="A96" s="26">
        <v>10</v>
      </c>
    </row>
    <row r="97" spans="1:1">
      <c r="A97" s="26">
        <v>15</v>
      </c>
    </row>
    <row r="98" spans="1:1">
      <c r="A98" s="26">
        <v>19</v>
      </c>
    </row>
    <row r="99" spans="1:1">
      <c r="A99" s="26">
        <v>12</v>
      </c>
    </row>
    <row r="100" spans="1:1">
      <c r="A100" s="26">
        <v>12</v>
      </c>
    </row>
    <row r="101" spans="1:1">
      <c r="A101" s="26">
        <v>15</v>
      </c>
    </row>
    <row r="102" spans="1:1">
      <c r="A102" s="26">
        <v>9</v>
      </c>
    </row>
    <row r="103" spans="1:1">
      <c r="A103" s="26">
        <v>15</v>
      </c>
    </row>
    <row r="104" spans="1:1">
      <c r="A104" s="26">
        <v>14</v>
      </c>
    </row>
    <row r="105" spans="1:1">
      <c r="A105" s="26">
        <v>9</v>
      </c>
    </row>
    <row r="106" spans="1:1">
      <c r="A106" s="26">
        <v>12</v>
      </c>
    </row>
    <row r="107" spans="1:1">
      <c r="A107" s="26">
        <v>24</v>
      </c>
    </row>
    <row r="108" spans="1:1">
      <c r="A108" s="26">
        <v>21</v>
      </c>
    </row>
    <row r="109" spans="1:1">
      <c r="A109" s="26">
        <v>19</v>
      </c>
    </row>
    <row r="110" spans="1:1">
      <c r="A110" s="26">
        <v>25</v>
      </c>
    </row>
    <row r="111" spans="1:1">
      <c r="A111" s="26">
        <v>11</v>
      </c>
    </row>
    <row r="112" spans="1:1">
      <c r="A112" s="26">
        <v>17</v>
      </c>
    </row>
    <row r="113" spans="1:1">
      <c r="A113" s="26">
        <v>12</v>
      </c>
    </row>
    <row r="114" spans="1:1">
      <c r="A114" s="26">
        <v>15</v>
      </c>
    </row>
    <row r="115" spans="1:1">
      <c r="A115" s="26">
        <v>13</v>
      </c>
    </row>
    <row r="116" spans="1:1">
      <c r="A116" s="26">
        <v>9</v>
      </c>
    </row>
    <row r="117" spans="1:1">
      <c r="A117" s="26">
        <v>12</v>
      </c>
    </row>
    <row r="118" spans="1:1">
      <c r="A118" s="26">
        <v>16</v>
      </c>
    </row>
    <row r="119" spans="1:1">
      <c r="A119" s="26">
        <v>16</v>
      </c>
    </row>
    <row r="120" spans="1:1">
      <c r="A120" s="26">
        <v>19</v>
      </c>
    </row>
    <row r="121" spans="1:1">
      <c r="A121" s="26">
        <v>21</v>
      </c>
    </row>
    <row r="122" spans="1:1">
      <c r="A122" s="26">
        <v>19</v>
      </c>
    </row>
    <row r="123" spans="1:1">
      <c r="A123" s="26">
        <v>25</v>
      </c>
    </row>
    <row r="124" spans="1:1">
      <c r="A124" s="26">
        <v>15</v>
      </c>
    </row>
    <row r="125" spans="1:1">
      <c r="A125" s="26">
        <v>14</v>
      </c>
    </row>
    <row r="126" spans="1:1">
      <c r="A126" s="26">
        <v>18</v>
      </c>
    </row>
    <row r="127" spans="1:1">
      <c r="A127" s="26">
        <v>18</v>
      </c>
    </row>
    <row r="128" spans="1:1">
      <c r="A128" s="26">
        <v>9</v>
      </c>
    </row>
    <row r="129" spans="1:1">
      <c r="A129" s="26">
        <v>12</v>
      </c>
    </row>
    <row r="130" spans="1:1">
      <c r="A130" s="26">
        <v>11</v>
      </c>
    </row>
    <row r="131" spans="1:1">
      <c r="A131" s="26">
        <v>14</v>
      </c>
    </row>
    <row r="132" spans="1:1">
      <c r="A132" s="26">
        <v>7</v>
      </c>
    </row>
    <row r="133" spans="1:1">
      <c r="A133" s="26">
        <v>12</v>
      </c>
    </row>
    <row r="134" spans="1:1">
      <c r="A134" s="26">
        <v>14</v>
      </c>
    </row>
    <row r="135" spans="1:1">
      <c r="A135" s="26">
        <v>11</v>
      </c>
    </row>
    <row r="136" spans="1:1">
      <c r="A136" s="26">
        <v>14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8918-38B2-4CAD-8805-F412C79A04AA}">
  <dimension ref="A1:G136"/>
  <sheetViews>
    <sheetView workbookViewId="0">
      <selection activeCell="F1" sqref="F1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21</v>
      </c>
      <c r="C2" s="22">
        <v>16.348148148148148</v>
      </c>
      <c r="D2">
        <v>1</v>
      </c>
      <c r="E2">
        <f>COUNTIF($A$2:$A$136,D2)</f>
        <v>0</v>
      </c>
      <c r="F2">
        <f>E2/135</f>
        <v>0</v>
      </c>
      <c r="G2">
        <f>_xlfn.POISSON.DIST(D2,$C$2,0)</f>
        <v>1.2988471166271828E-6</v>
      </c>
    </row>
    <row r="3" spans="1:7">
      <c r="A3" s="26">
        <v>21</v>
      </c>
      <c r="D3">
        <v>2</v>
      </c>
      <c r="E3">
        <f t="shared" ref="E3:E31" si="0">COUNTIF($A$2:$A$136,D3)</f>
        <v>0</v>
      </c>
      <c r="F3">
        <f t="shared" ref="F3:F31" si="1">E3/135</f>
        <v>0</v>
      </c>
      <c r="G3">
        <f t="shared" ref="G3:G31" si="2">_xlfn.POISSON.DIST(D3,$C$2,0)</f>
        <v>1.0616872542208128E-5</v>
      </c>
    </row>
    <row r="4" spans="1:7">
      <c r="A4" s="26">
        <v>14</v>
      </c>
      <c r="D4">
        <v>3</v>
      </c>
      <c r="E4">
        <f t="shared" si="0"/>
        <v>0</v>
      </c>
      <c r="F4">
        <f t="shared" si="1"/>
        <v>0</v>
      </c>
      <c r="G4">
        <f t="shared" si="2"/>
        <v>5.7855401730008222E-5</v>
      </c>
    </row>
    <row r="5" spans="1:7">
      <c r="A5" s="26">
        <v>21</v>
      </c>
      <c r="D5">
        <v>4</v>
      </c>
      <c r="E5">
        <f t="shared" si="0"/>
        <v>1</v>
      </c>
      <c r="F5">
        <f t="shared" si="1"/>
        <v>7.4074074074074077E-3</v>
      </c>
      <c r="G5">
        <f t="shared" si="2"/>
        <v>2.3645716966320008E-4</v>
      </c>
    </row>
    <row r="6" spans="1:7">
      <c r="A6" s="26">
        <v>26</v>
      </c>
      <c r="D6">
        <v>5</v>
      </c>
      <c r="E6">
        <f t="shared" si="0"/>
        <v>1</v>
      </c>
      <c r="F6">
        <f t="shared" si="1"/>
        <v>7.4074074074074077E-3</v>
      </c>
      <c r="G6">
        <f t="shared" si="2"/>
        <v>7.7312736806915976E-4</v>
      </c>
    </row>
    <row r="7" spans="1:7">
      <c r="A7" s="26">
        <v>21</v>
      </c>
      <c r="D7">
        <v>6</v>
      </c>
      <c r="E7">
        <f t="shared" si="0"/>
        <v>0</v>
      </c>
      <c r="F7">
        <f t="shared" si="1"/>
        <v>0</v>
      </c>
      <c r="G7">
        <f t="shared" si="2"/>
        <v>2.1065334584304137E-3</v>
      </c>
    </row>
    <row r="8" spans="1:7">
      <c r="A8" s="26">
        <v>17</v>
      </c>
      <c r="D8">
        <v>7</v>
      </c>
      <c r="E8">
        <f t="shared" si="0"/>
        <v>4</v>
      </c>
      <c r="F8">
        <f t="shared" si="1"/>
        <v>2.9629629629629631E-2</v>
      </c>
      <c r="G8">
        <f t="shared" si="2"/>
        <v>4.919703008207329E-3</v>
      </c>
    </row>
    <row r="9" spans="1:7">
      <c r="A9" s="26">
        <v>20</v>
      </c>
      <c r="D9">
        <v>8</v>
      </c>
      <c r="E9">
        <f t="shared" si="0"/>
        <v>4</v>
      </c>
      <c r="F9">
        <f t="shared" si="1"/>
        <v>2.9629629629629631E-2</v>
      </c>
      <c r="G9">
        <f t="shared" si="2"/>
        <v>1.0053504202882939E-2</v>
      </c>
    </row>
    <row r="10" spans="1:7">
      <c r="A10" s="26">
        <v>27</v>
      </c>
      <c r="D10">
        <v>9</v>
      </c>
      <c r="E10">
        <f t="shared" si="0"/>
        <v>6</v>
      </c>
      <c r="F10">
        <f t="shared" si="1"/>
        <v>4.4444444444444446E-2</v>
      </c>
      <c r="G10">
        <f t="shared" si="2"/>
        <v>1.8261797346306705E-2</v>
      </c>
    </row>
    <row r="11" spans="1:7">
      <c r="A11" s="26">
        <v>15</v>
      </c>
      <c r="D11">
        <v>10</v>
      </c>
      <c r="E11">
        <f t="shared" si="0"/>
        <v>6</v>
      </c>
      <c r="F11">
        <f t="shared" si="1"/>
        <v>4.4444444444444446E-2</v>
      </c>
      <c r="G11">
        <f t="shared" si="2"/>
        <v>2.985465684688807E-2</v>
      </c>
    </row>
    <row r="12" spans="1:7">
      <c r="A12" s="26">
        <v>24</v>
      </c>
      <c r="D12">
        <v>11</v>
      </c>
      <c r="E12">
        <f t="shared" si="0"/>
        <v>5</v>
      </c>
      <c r="F12">
        <f t="shared" si="1"/>
        <v>3.7037037037037035E-2</v>
      </c>
      <c r="G12">
        <f t="shared" si="2"/>
        <v>4.4369850276822859E-2</v>
      </c>
    </row>
    <row r="13" spans="1:7">
      <c r="A13" s="26">
        <v>24</v>
      </c>
      <c r="D13">
        <v>12</v>
      </c>
      <c r="E13">
        <f t="shared" si="0"/>
        <v>6</v>
      </c>
      <c r="F13">
        <f t="shared" si="1"/>
        <v>4.4444444444444446E-2</v>
      </c>
      <c r="G13">
        <f t="shared" si="2"/>
        <v>6.0447073803054342E-2</v>
      </c>
    </row>
    <row r="14" spans="1:7">
      <c r="A14" s="26">
        <v>19</v>
      </c>
      <c r="D14">
        <v>13</v>
      </c>
      <c r="E14">
        <f t="shared" si="0"/>
        <v>4</v>
      </c>
      <c r="F14">
        <f t="shared" si="1"/>
        <v>2.9629629629629631E-2</v>
      </c>
      <c r="G14">
        <f t="shared" si="2"/>
        <v>7.6015209050336749E-2</v>
      </c>
    </row>
    <row r="15" spans="1:7">
      <c r="A15" s="26">
        <v>19</v>
      </c>
      <c r="D15">
        <v>14</v>
      </c>
      <c r="E15">
        <f t="shared" si="0"/>
        <v>15</v>
      </c>
      <c r="F15">
        <f t="shared" si="1"/>
        <v>0.1111111111111111</v>
      </c>
      <c r="G15">
        <f t="shared" si="2"/>
        <v>8.8764849933382614E-2</v>
      </c>
    </row>
    <row r="16" spans="1:7">
      <c r="A16" s="26">
        <v>24</v>
      </c>
      <c r="D16">
        <v>15</v>
      </c>
      <c r="E16">
        <f t="shared" si="0"/>
        <v>7</v>
      </c>
      <c r="F16">
        <f t="shared" si="1"/>
        <v>5.185185185185185E-2</v>
      </c>
      <c r="G16">
        <f t="shared" si="2"/>
        <v>9.6742727803938527E-2</v>
      </c>
    </row>
    <row r="17" spans="1:7">
      <c r="A17" s="26">
        <v>24</v>
      </c>
      <c r="D17">
        <v>16</v>
      </c>
      <c r="E17">
        <f t="shared" si="0"/>
        <v>8</v>
      </c>
      <c r="F17">
        <f t="shared" si="1"/>
        <v>5.9259259259259262E-2</v>
      </c>
      <c r="G17">
        <f t="shared" si="2"/>
        <v>9.8847777899672348E-2</v>
      </c>
    </row>
    <row r="18" spans="1:7">
      <c r="A18" s="26">
        <v>22</v>
      </c>
      <c r="D18">
        <v>17</v>
      </c>
      <c r="E18">
        <f t="shared" si="0"/>
        <v>12</v>
      </c>
      <c r="F18">
        <f t="shared" si="1"/>
        <v>8.8888888888888892E-2</v>
      </c>
      <c r="G18">
        <f t="shared" si="2"/>
        <v>9.5057536307005169E-2</v>
      </c>
    </row>
    <row r="19" spans="1:7">
      <c r="A19" s="26">
        <v>22</v>
      </c>
      <c r="D19">
        <v>18</v>
      </c>
      <c r="E19">
        <f t="shared" si="0"/>
        <v>6</v>
      </c>
      <c r="F19">
        <f t="shared" si="1"/>
        <v>4.4444444444444446E-2</v>
      </c>
      <c r="G19">
        <f t="shared" si="2"/>
        <v>8.6334149230271759E-2</v>
      </c>
    </row>
    <row r="20" spans="1:7">
      <c r="A20" s="26">
        <v>19</v>
      </c>
      <c r="D20">
        <v>19</v>
      </c>
      <c r="E20">
        <f t="shared" si="0"/>
        <v>9</v>
      </c>
      <c r="F20">
        <f t="shared" si="1"/>
        <v>6.6666666666666666E-2</v>
      </c>
      <c r="G20">
        <f t="shared" si="2"/>
        <v>7.4284392729516535E-2</v>
      </c>
    </row>
    <row r="21" spans="1:7">
      <c r="A21" s="26">
        <v>23</v>
      </c>
      <c r="D21">
        <v>20</v>
      </c>
      <c r="E21">
        <f t="shared" si="0"/>
        <v>11</v>
      </c>
      <c r="F21">
        <f t="shared" si="1"/>
        <v>8.1481481481481488E-2</v>
      </c>
      <c r="G21">
        <f t="shared" si="2"/>
        <v>6.0720612871867745E-2</v>
      </c>
    </row>
    <row r="22" spans="1:7">
      <c r="A22" s="26">
        <v>25</v>
      </c>
      <c r="D22">
        <v>21</v>
      </c>
      <c r="E22">
        <f t="shared" si="0"/>
        <v>8</v>
      </c>
      <c r="F22">
        <f t="shared" si="1"/>
        <v>5.9259259259259262E-2</v>
      </c>
      <c r="G22">
        <f t="shared" si="2"/>
        <v>4.7269979755983141E-2</v>
      </c>
    </row>
    <row r="23" spans="1:7">
      <c r="A23" s="26">
        <v>19</v>
      </c>
      <c r="D23">
        <v>22</v>
      </c>
      <c r="E23">
        <f t="shared" si="0"/>
        <v>4</v>
      </c>
      <c r="F23">
        <f t="shared" si="1"/>
        <v>2.9629629629629631E-2</v>
      </c>
      <c r="G23">
        <f t="shared" si="2"/>
        <v>3.5126210545944357E-2</v>
      </c>
    </row>
    <row r="24" spans="1:7">
      <c r="A24" s="26">
        <v>16</v>
      </c>
      <c r="D24">
        <v>23</v>
      </c>
      <c r="E24">
        <f t="shared" si="0"/>
        <v>3</v>
      </c>
      <c r="F24">
        <f t="shared" si="1"/>
        <v>2.2222222222222223E-2</v>
      </c>
      <c r="G24">
        <f t="shared" si="2"/>
        <v>2.4967325821223563E-2</v>
      </c>
    </row>
    <row r="25" spans="1:7">
      <c r="A25" s="26">
        <v>19</v>
      </c>
      <c r="D25">
        <v>24</v>
      </c>
      <c r="E25">
        <f t="shared" si="0"/>
        <v>8</v>
      </c>
      <c r="F25">
        <f t="shared" si="1"/>
        <v>5.9259259259259262E-2</v>
      </c>
      <c r="G25">
        <f t="shared" si="2"/>
        <v>1.7007064224518659E-2</v>
      </c>
    </row>
    <row r="26" spans="1:7">
      <c r="A26" s="26">
        <v>20</v>
      </c>
      <c r="D26">
        <v>25</v>
      </c>
      <c r="E26">
        <f t="shared" si="0"/>
        <v>2</v>
      </c>
      <c r="F26">
        <f t="shared" si="1"/>
        <v>1.4814814814814815E-2</v>
      </c>
      <c r="G26">
        <f t="shared" si="2"/>
        <v>1.1121360220300046E-2</v>
      </c>
    </row>
    <row r="27" spans="1:7">
      <c r="A27" s="26">
        <v>23</v>
      </c>
      <c r="D27">
        <v>26</v>
      </c>
      <c r="E27">
        <f t="shared" si="0"/>
        <v>3</v>
      </c>
      <c r="F27">
        <f t="shared" si="1"/>
        <v>2.2222222222222223E-2</v>
      </c>
      <c r="G27">
        <f t="shared" si="2"/>
        <v>6.9928324803994807E-3</v>
      </c>
    </row>
    <row r="28" spans="1:7">
      <c r="A28" s="26">
        <v>17</v>
      </c>
      <c r="D28">
        <v>27</v>
      </c>
      <c r="E28">
        <f t="shared" si="0"/>
        <v>2</v>
      </c>
      <c r="F28">
        <f t="shared" si="1"/>
        <v>1.4814814814814815E-2</v>
      </c>
      <c r="G28">
        <f t="shared" si="2"/>
        <v>4.2340689394352862E-3</v>
      </c>
    </row>
    <row r="29" spans="1:7">
      <c r="A29" s="26">
        <v>17</v>
      </c>
      <c r="D29">
        <v>28</v>
      </c>
      <c r="E29">
        <f t="shared" si="0"/>
        <v>0</v>
      </c>
      <c r="F29">
        <f t="shared" si="1"/>
        <v>0</v>
      </c>
      <c r="G29">
        <f t="shared" si="2"/>
        <v>2.4721137961200347E-3</v>
      </c>
    </row>
    <row r="30" spans="1:7">
      <c r="A30" s="26">
        <v>17</v>
      </c>
      <c r="D30">
        <v>29</v>
      </c>
      <c r="E30">
        <f t="shared" si="0"/>
        <v>0</v>
      </c>
      <c r="F30">
        <f t="shared" si="1"/>
        <v>0</v>
      </c>
      <c r="G30">
        <f t="shared" si="2"/>
        <v>1.3936028475190021E-3</v>
      </c>
    </row>
    <row r="31" spans="1:7">
      <c r="A31" s="26">
        <v>16</v>
      </c>
      <c r="D31">
        <v>30</v>
      </c>
      <c r="E31">
        <f t="shared" si="0"/>
        <v>0</v>
      </c>
      <c r="F31">
        <f t="shared" si="1"/>
        <v>0</v>
      </c>
      <c r="G31">
        <f t="shared" si="2"/>
        <v>7.5942752703072735E-4</v>
      </c>
    </row>
    <row r="32" spans="1:7">
      <c r="A32" s="26">
        <v>20</v>
      </c>
    </row>
    <row r="33" spans="1:1">
      <c r="A33" s="26">
        <v>14</v>
      </c>
    </row>
    <row r="34" spans="1:1">
      <c r="A34" s="26">
        <v>24</v>
      </c>
    </row>
    <row r="35" spans="1:1">
      <c r="A35" s="26">
        <v>20</v>
      </c>
    </row>
    <row r="36" spans="1:1">
      <c r="A36" s="26">
        <v>20</v>
      </c>
    </row>
    <row r="37" spans="1:1">
      <c r="A37" s="26">
        <v>20</v>
      </c>
    </row>
    <row r="38" spans="1:1">
      <c r="A38" s="26">
        <v>24</v>
      </c>
    </row>
    <row r="39" spans="1:1">
      <c r="A39" s="26">
        <v>8</v>
      </c>
    </row>
    <row r="40" spans="1:1">
      <c r="A40" s="26">
        <v>20</v>
      </c>
    </row>
    <row r="41" spans="1:1">
      <c r="A41" s="26">
        <v>14</v>
      </c>
    </row>
    <row r="42" spans="1:1">
      <c r="A42" s="26">
        <v>18</v>
      </c>
    </row>
    <row r="43" spans="1:1">
      <c r="A43" s="26">
        <v>26</v>
      </c>
    </row>
    <row r="44" spans="1:1">
      <c r="A44" s="26">
        <v>19</v>
      </c>
    </row>
    <row r="45" spans="1:1">
      <c r="A45" s="26">
        <v>14</v>
      </c>
    </row>
    <row r="46" spans="1:1">
      <c r="A46" s="26">
        <v>27</v>
      </c>
    </row>
    <row r="47" spans="1:1">
      <c r="A47" s="26">
        <v>24</v>
      </c>
    </row>
    <row r="48" spans="1:1">
      <c r="A48" s="26">
        <v>10</v>
      </c>
    </row>
    <row r="49" spans="1:1">
      <c r="A49" s="26">
        <v>22</v>
      </c>
    </row>
    <row r="50" spans="1:1">
      <c r="A50" s="26">
        <v>12</v>
      </c>
    </row>
    <row r="51" spans="1:1">
      <c r="A51" s="26">
        <v>13</v>
      </c>
    </row>
    <row r="52" spans="1:1">
      <c r="A52" s="26">
        <v>14</v>
      </c>
    </row>
    <row r="53" spans="1:1">
      <c r="A53" s="26">
        <v>17</v>
      </c>
    </row>
    <row r="54" spans="1:1">
      <c r="A54" s="26">
        <v>14</v>
      </c>
    </row>
    <row r="55" spans="1:1">
      <c r="A55" s="26">
        <v>14</v>
      </c>
    </row>
    <row r="56" spans="1:1">
      <c r="A56" s="26">
        <v>17</v>
      </c>
    </row>
    <row r="57" spans="1:1">
      <c r="A57" s="26">
        <v>15</v>
      </c>
    </row>
    <row r="58" spans="1:1">
      <c r="A58" s="26">
        <v>14</v>
      </c>
    </row>
    <row r="59" spans="1:1">
      <c r="A59" s="26">
        <v>19</v>
      </c>
    </row>
    <row r="60" spans="1:1">
      <c r="A60" s="26">
        <v>9</v>
      </c>
    </row>
    <row r="61" spans="1:1">
      <c r="A61" s="26">
        <v>17</v>
      </c>
    </row>
    <row r="62" spans="1:1">
      <c r="A62" s="26">
        <v>15</v>
      </c>
    </row>
    <row r="63" spans="1:1">
      <c r="A63" s="26">
        <v>15</v>
      </c>
    </row>
    <row r="64" spans="1:1">
      <c r="A64" s="26">
        <v>11</v>
      </c>
    </row>
    <row r="65" spans="1:1">
      <c r="A65" s="26">
        <v>18</v>
      </c>
    </row>
    <row r="66" spans="1:1">
      <c r="A66" s="26">
        <v>16</v>
      </c>
    </row>
    <row r="67" spans="1:1">
      <c r="A67" s="26">
        <v>17</v>
      </c>
    </row>
    <row r="68" spans="1:1">
      <c r="A68" s="26">
        <v>8</v>
      </c>
    </row>
    <row r="69" spans="1:1">
      <c r="A69" s="26">
        <v>14</v>
      </c>
    </row>
    <row r="70" spans="1:1">
      <c r="A70" s="26">
        <v>8</v>
      </c>
    </row>
    <row r="71" spans="1:1">
      <c r="A71" s="26">
        <v>16</v>
      </c>
    </row>
    <row r="72" spans="1:1">
      <c r="A72" s="26">
        <v>16</v>
      </c>
    </row>
    <row r="73" spans="1:1">
      <c r="A73" s="26">
        <v>10</v>
      </c>
    </row>
    <row r="74" spans="1:1">
      <c r="A74" s="26">
        <v>7</v>
      </c>
    </row>
    <row r="75" spans="1:1">
      <c r="A75" s="26">
        <v>9</v>
      </c>
    </row>
    <row r="76" spans="1:1">
      <c r="A76" s="26">
        <v>13</v>
      </c>
    </row>
    <row r="77" spans="1:1">
      <c r="A77" s="26">
        <v>14</v>
      </c>
    </row>
    <row r="78" spans="1:1">
      <c r="A78" s="26">
        <v>9</v>
      </c>
    </row>
    <row r="79" spans="1:1">
      <c r="A79" s="26">
        <v>12</v>
      </c>
    </row>
    <row r="80" spans="1:1">
      <c r="A80" s="26">
        <v>14</v>
      </c>
    </row>
    <row r="81" spans="1:1">
      <c r="A81" s="26">
        <v>15</v>
      </c>
    </row>
    <row r="82" spans="1:1">
      <c r="A82" s="26">
        <v>9</v>
      </c>
    </row>
    <row r="83" spans="1:1">
      <c r="A83" s="26">
        <v>15</v>
      </c>
    </row>
    <row r="84" spans="1:1">
      <c r="A84" s="26">
        <v>13</v>
      </c>
    </row>
    <row r="85" spans="1:1">
      <c r="A85" s="26">
        <v>7</v>
      </c>
    </row>
    <row r="86" spans="1:1">
      <c r="A86" s="26">
        <v>14</v>
      </c>
    </row>
    <row r="87" spans="1:1">
      <c r="A87" s="26">
        <v>5</v>
      </c>
    </row>
    <row r="88" spans="1:1">
      <c r="A88" s="26">
        <v>11</v>
      </c>
    </row>
    <row r="89" spans="1:1">
      <c r="A89" s="26">
        <v>9</v>
      </c>
    </row>
    <row r="90" spans="1:1">
      <c r="A90" s="26">
        <v>7</v>
      </c>
    </row>
    <row r="91" spans="1:1">
      <c r="A91" s="26">
        <v>7</v>
      </c>
    </row>
    <row r="92" spans="1:1">
      <c r="A92" s="26">
        <v>12</v>
      </c>
    </row>
    <row r="93" spans="1:1">
      <c r="A93" s="26">
        <v>10</v>
      </c>
    </row>
    <row r="94" spans="1:1">
      <c r="A94" s="26">
        <v>13</v>
      </c>
    </row>
    <row r="95" spans="1:1">
      <c r="A95" s="26">
        <v>12</v>
      </c>
    </row>
    <row r="96" spans="1:1">
      <c r="A96" s="26">
        <v>14</v>
      </c>
    </row>
    <row r="97" spans="1:1">
      <c r="A97" s="26">
        <v>16</v>
      </c>
    </row>
    <row r="98" spans="1:1">
      <c r="A98" s="26">
        <v>21</v>
      </c>
    </row>
    <row r="99" spans="1:1">
      <c r="A99" s="26">
        <v>20</v>
      </c>
    </row>
    <row r="100" spans="1:1">
      <c r="A100" s="26">
        <v>23</v>
      </c>
    </row>
    <row r="101" spans="1:1">
      <c r="A101" s="26">
        <v>18</v>
      </c>
    </row>
    <row r="102" spans="1:1">
      <c r="A102" s="26">
        <v>14</v>
      </c>
    </row>
    <row r="103" spans="1:1">
      <c r="A103" s="26">
        <v>18</v>
      </c>
    </row>
    <row r="104" spans="1:1">
      <c r="A104" s="26">
        <v>11</v>
      </c>
    </row>
    <row r="105" spans="1:1">
      <c r="A105" s="26">
        <v>10</v>
      </c>
    </row>
    <row r="106" spans="1:1">
      <c r="A106" s="26">
        <v>17</v>
      </c>
    </row>
    <row r="107" spans="1:1">
      <c r="A107" s="26">
        <v>17</v>
      </c>
    </row>
    <row r="108" spans="1:1">
      <c r="A108" s="26">
        <v>11</v>
      </c>
    </row>
    <row r="109" spans="1:1">
      <c r="A109" s="26">
        <v>20</v>
      </c>
    </row>
    <row r="110" spans="1:1">
      <c r="A110" s="26">
        <v>22</v>
      </c>
    </row>
    <row r="111" spans="1:1">
      <c r="A111" s="26">
        <v>26</v>
      </c>
    </row>
    <row r="112" spans="1:1">
      <c r="A112" s="26">
        <v>19</v>
      </c>
    </row>
    <row r="113" spans="1:1">
      <c r="A113" s="26">
        <v>18</v>
      </c>
    </row>
    <row r="114" spans="1:1">
      <c r="A114" s="26">
        <v>9</v>
      </c>
    </row>
    <row r="115" spans="1:1">
      <c r="A115" s="26">
        <v>21</v>
      </c>
    </row>
    <row r="116" spans="1:1">
      <c r="A116" s="26">
        <v>12</v>
      </c>
    </row>
    <row r="117" spans="1:1">
      <c r="A117" s="26">
        <v>4</v>
      </c>
    </row>
    <row r="118" spans="1:1">
      <c r="A118" s="26">
        <v>20</v>
      </c>
    </row>
    <row r="119" spans="1:1">
      <c r="A119" s="26">
        <v>17</v>
      </c>
    </row>
    <row r="120" spans="1:1">
      <c r="A120" s="26">
        <v>11</v>
      </c>
    </row>
    <row r="121" spans="1:1">
      <c r="A121" s="26">
        <v>21</v>
      </c>
    </row>
    <row r="122" spans="1:1">
      <c r="A122" s="26">
        <v>14</v>
      </c>
    </row>
    <row r="123" spans="1:1">
      <c r="A123" s="26">
        <v>21</v>
      </c>
    </row>
    <row r="124" spans="1:1">
      <c r="A124" s="26">
        <v>19</v>
      </c>
    </row>
    <row r="125" spans="1:1">
      <c r="A125" s="26">
        <v>16</v>
      </c>
    </row>
    <row r="126" spans="1:1">
      <c r="A126" s="26">
        <v>16</v>
      </c>
    </row>
    <row r="127" spans="1:1">
      <c r="A127" s="26">
        <v>10</v>
      </c>
    </row>
    <row r="128" spans="1:1">
      <c r="A128" s="26">
        <v>8</v>
      </c>
    </row>
    <row r="129" spans="1:1">
      <c r="A129" s="26">
        <v>10</v>
      </c>
    </row>
    <row r="130" spans="1:1">
      <c r="A130" s="26">
        <v>18</v>
      </c>
    </row>
    <row r="131" spans="1:1">
      <c r="A131" s="26">
        <v>24</v>
      </c>
    </row>
    <row r="132" spans="1:1">
      <c r="A132" s="26">
        <v>15</v>
      </c>
    </row>
    <row r="133" spans="1:1">
      <c r="A133" s="26">
        <v>17</v>
      </c>
    </row>
    <row r="134" spans="1:1">
      <c r="A134" s="26">
        <v>12</v>
      </c>
    </row>
    <row r="135" spans="1:1">
      <c r="A135" s="26">
        <v>20</v>
      </c>
    </row>
    <row r="136" spans="1:1">
      <c r="A136" s="26">
        <v>25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48FF-8CA3-4596-A6C5-C6073AE68FCE}">
  <dimension ref="A1:G136"/>
  <sheetViews>
    <sheetView workbookViewId="0">
      <selection activeCell="F1" sqref="F1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8</v>
      </c>
      <c r="C2" s="22">
        <v>4.4814814814814818</v>
      </c>
      <c r="D2">
        <v>1</v>
      </c>
      <c r="E2">
        <f>COUNTIF($A$2:$A$136,D2)</f>
        <v>8</v>
      </c>
      <c r="F2">
        <f>E2/135</f>
        <v>5.9259259259259262E-2</v>
      </c>
      <c r="G2">
        <f>_xlfn.POISSON.DIST(D2,$C$2,0)</f>
        <v>5.0715291726964006E-2</v>
      </c>
    </row>
    <row r="3" spans="1:7">
      <c r="A3" s="26">
        <v>5</v>
      </c>
      <c r="D3">
        <v>2</v>
      </c>
      <c r="E3">
        <f t="shared" ref="E3:E31" si="0">COUNTIF($A$2:$A$136,D3)</f>
        <v>19</v>
      </c>
      <c r="F3">
        <f t="shared" ref="F3:F31" si="1">E3/135</f>
        <v>0.14074074074074075</v>
      </c>
      <c r="G3">
        <f t="shared" ref="G3:G31" si="2">_xlfn.POISSON.DIST(D3,$C$2,0)</f>
        <v>0.11363982035116013</v>
      </c>
    </row>
    <row r="4" spans="1:7">
      <c r="A4" s="26">
        <v>4</v>
      </c>
      <c r="D4">
        <v>3</v>
      </c>
      <c r="E4">
        <f t="shared" si="0"/>
        <v>20</v>
      </c>
      <c r="F4">
        <f t="shared" si="1"/>
        <v>0.14814814814814814</v>
      </c>
      <c r="G4">
        <f t="shared" si="2"/>
        <v>0.16975825015420215</v>
      </c>
    </row>
    <row r="5" spans="1:7">
      <c r="A5" s="26">
        <v>10</v>
      </c>
      <c r="D5">
        <v>4</v>
      </c>
      <c r="E5">
        <f t="shared" si="0"/>
        <v>28</v>
      </c>
      <c r="F5">
        <f t="shared" si="1"/>
        <v>0.2074074074074074</v>
      </c>
      <c r="G5">
        <f t="shared" si="2"/>
        <v>0.19019211359868951</v>
      </c>
    </row>
    <row r="6" spans="1:7">
      <c r="A6" s="26">
        <v>5</v>
      </c>
      <c r="D6">
        <v>5</v>
      </c>
      <c r="E6">
        <f t="shared" si="0"/>
        <v>22</v>
      </c>
      <c r="F6">
        <f t="shared" si="1"/>
        <v>0.16296296296296298</v>
      </c>
      <c r="G6">
        <f t="shared" si="2"/>
        <v>0.17046848700326983</v>
      </c>
    </row>
    <row r="7" spans="1:7">
      <c r="A7" s="26">
        <v>11</v>
      </c>
      <c r="D7">
        <v>6</v>
      </c>
      <c r="E7">
        <f t="shared" si="0"/>
        <v>13</v>
      </c>
      <c r="F7">
        <f t="shared" si="1"/>
        <v>9.6296296296296297E-2</v>
      </c>
      <c r="G7">
        <f t="shared" si="2"/>
        <v>0.12732522794688675</v>
      </c>
    </row>
    <row r="8" spans="1:7">
      <c r="A8" s="26">
        <v>5</v>
      </c>
      <c r="D8">
        <v>7</v>
      </c>
      <c r="E8">
        <f t="shared" si="0"/>
        <v>5</v>
      </c>
      <c r="F8">
        <f t="shared" si="1"/>
        <v>3.7037037037037035E-2</v>
      </c>
      <c r="G8">
        <f t="shared" si="2"/>
        <v>8.1515093024197322E-2</v>
      </c>
    </row>
    <row r="9" spans="1:7">
      <c r="A9" s="26">
        <v>7</v>
      </c>
      <c r="D9">
        <v>8</v>
      </c>
      <c r="E9">
        <f t="shared" si="0"/>
        <v>7</v>
      </c>
      <c r="F9">
        <f t="shared" si="1"/>
        <v>5.185185185185185E-2</v>
      </c>
      <c r="G9">
        <f t="shared" si="2"/>
        <v>4.5663547481147579E-2</v>
      </c>
    </row>
    <row r="10" spans="1:7">
      <c r="A10" s="26">
        <v>5</v>
      </c>
      <c r="D10">
        <v>9</v>
      </c>
      <c r="E10">
        <f t="shared" si="0"/>
        <v>4</v>
      </c>
      <c r="F10">
        <f t="shared" si="1"/>
        <v>2.9629629629629631E-2</v>
      </c>
      <c r="G10">
        <f t="shared" si="2"/>
        <v>2.2737815823945937E-2</v>
      </c>
    </row>
    <row r="11" spans="1:7">
      <c r="A11" s="26">
        <v>5</v>
      </c>
      <c r="D11">
        <v>10</v>
      </c>
      <c r="E11">
        <f t="shared" si="0"/>
        <v>5</v>
      </c>
      <c r="F11">
        <f t="shared" si="1"/>
        <v>3.7037037037037035E-2</v>
      </c>
      <c r="G11">
        <f t="shared" si="2"/>
        <v>1.0189910054435029E-2</v>
      </c>
    </row>
    <row r="12" spans="1:7">
      <c r="A12" s="26">
        <v>9</v>
      </c>
      <c r="D12">
        <v>11</v>
      </c>
      <c r="E12">
        <f t="shared" si="0"/>
        <v>2</v>
      </c>
      <c r="F12">
        <f t="shared" si="1"/>
        <v>1.4814814814814815E-2</v>
      </c>
      <c r="G12">
        <f t="shared" si="2"/>
        <v>4.1514448369920553E-3</v>
      </c>
    </row>
    <row r="13" spans="1:7">
      <c r="A13" s="26">
        <v>3</v>
      </c>
      <c r="D13">
        <v>12</v>
      </c>
      <c r="E13">
        <f t="shared" si="0"/>
        <v>0</v>
      </c>
      <c r="F13">
        <f t="shared" si="1"/>
        <v>0</v>
      </c>
      <c r="G13">
        <f t="shared" si="2"/>
        <v>1.5503852631976467E-3</v>
      </c>
    </row>
    <row r="14" spans="1:7">
      <c r="A14" s="26">
        <v>6</v>
      </c>
      <c r="D14">
        <v>13</v>
      </c>
      <c r="E14">
        <f t="shared" si="0"/>
        <v>0</v>
      </c>
      <c r="F14">
        <f t="shared" si="1"/>
        <v>0</v>
      </c>
      <c r="G14">
        <f t="shared" si="2"/>
        <v>5.3446329586015722E-4</v>
      </c>
    </row>
    <row r="15" spans="1:7">
      <c r="A15" s="26">
        <v>4</v>
      </c>
      <c r="D15">
        <v>14</v>
      </c>
      <c r="E15">
        <f t="shared" si="0"/>
        <v>0</v>
      </c>
      <c r="F15">
        <f t="shared" si="1"/>
        <v>0</v>
      </c>
      <c r="G15">
        <f t="shared" si="2"/>
        <v>1.7108481163777525E-4</v>
      </c>
    </row>
    <row r="16" spans="1:7">
      <c r="A16" s="26">
        <v>5</v>
      </c>
      <c r="D16">
        <v>15</v>
      </c>
      <c r="E16">
        <f t="shared" si="0"/>
        <v>0</v>
      </c>
      <c r="F16">
        <f t="shared" si="1"/>
        <v>0</v>
      </c>
      <c r="G16">
        <f t="shared" si="2"/>
        <v>5.1114227674495812E-5</v>
      </c>
    </row>
    <row r="17" spans="1:7">
      <c r="A17" s="26">
        <v>6</v>
      </c>
      <c r="D17">
        <v>16</v>
      </c>
      <c r="E17">
        <f t="shared" si="0"/>
        <v>0</v>
      </c>
      <c r="F17">
        <f t="shared" si="1"/>
        <v>0</v>
      </c>
      <c r="G17">
        <f t="shared" si="2"/>
        <v>1.4316716547717611E-5</v>
      </c>
    </row>
    <row r="18" spans="1:7">
      <c r="A18" s="26">
        <v>4</v>
      </c>
      <c r="D18">
        <v>17</v>
      </c>
      <c r="E18">
        <f t="shared" si="0"/>
        <v>0</v>
      </c>
      <c r="F18">
        <f t="shared" si="1"/>
        <v>0</v>
      </c>
      <c r="G18">
        <f t="shared" si="2"/>
        <v>3.7741235343656468E-6</v>
      </c>
    </row>
    <row r="19" spans="1:7">
      <c r="A19" s="26">
        <v>6</v>
      </c>
      <c r="D19">
        <v>18</v>
      </c>
      <c r="E19">
        <f t="shared" si="0"/>
        <v>0</v>
      </c>
      <c r="F19">
        <f t="shared" si="1"/>
        <v>0</v>
      </c>
      <c r="G19">
        <f t="shared" si="2"/>
        <v>9.3964804044905871E-7</v>
      </c>
    </row>
    <row r="20" spans="1:7">
      <c r="A20" s="26">
        <v>6</v>
      </c>
      <c r="D20">
        <v>19</v>
      </c>
      <c r="E20">
        <f t="shared" si="0"/>
        <v>0</v>
      </c>
      <c r="F20">
        <f t="shared" si="1"/>
        <v>0</v>
      </c>
      <c r="G20">
        <f t="shared" si="2"/>
        <v>2.2163238380962143E-7</v>
      </c>
    </row>
    <row r="21" spans="1:7">
      <c r="A21" s="26">
        <v>5</v>
      </c>
      <c r="D21">
        <v>20</v>
      </c>
      <c r="E21">
        <f t="shared" si="0"/>
        <v>0</v>
      </c>
      <c r="F21">
        <f t="shared" si="1"/>
        <v>0</v>
      </c>
      <c r="G21">
        <f t="shared" si="2"/>
        <v>4.9662071186970887E-8</v>
      </c>
    </row>
    <row r="22" spans="1:7">
      <c r="A22" s="26">
        <v>6</v>
      </c>
      <c r="D22">
        <v>21</v>
      </c>
      <c r="E22">
        <f t="shared" si="0"/>
        <v>0</v>
      </c>
      <c r="F22">
        <f t="shared" si="1"/>
        <v>0</v>
      </c>
      <c r="G22">
        <f t="shared" si="2"/>
        <v>1.0598078683639298E-8</v>
      </c>
    </row>
    <row r="23" spans="1:7">
      <c r="A23" s="26">
        <v>4</v>
      </c>
      <c r="D23">
        <v>22</v>
      </c>
      <c r="E23">
        <f t="shared" si="0"/>
        <v>0</v>
      </c>
      <c r="F23">
        <f t="shared" si="1"/>
        <v>0</v>
      </c>
      <c r="G23">
        <f t="shared" si="2"/>
        <v>2.1588678800006101E-9</v>
      </c>
    </row>
    <row r="24" spans="1:7">
      <c r="A24" s="26">
        <v>3</v>
      </c>
      <c r="D24">
        <v>23</v>
      </c>
      <c r="E24">
        <f t="shared" si="0"/>
        <v>0</v>
      </c>
      <c r="F24">
        <f t="shared" si="1"/>
        <v>0</v>
      </c>
      <c r="G24">
        <f t="shared" si="2"/>
        <v>4.2064897500816812E-10</v>
      </c>
    </row>
    <row r="25" spans="1:7">
      <c r="A25" s="26">
        <v>7</v>
      </c>
      <c r="D25">
        <v>24</v>
      </c>
      <c r="E25">
        <f t="shared" si="0"/>
        <v>0</v>
      </c>
      <c r="F25">
        <f t="shared" si="1"/>
        <v>0</v>
      </c>
      <c r="G25">
        <f t="shared" si="2"/>
        <v>7.8547107987635951E-11</v>
      </c>
    </row>
    <row r="26" spans="1:7">
      <c r="A26" s="26">
        <v>6</v>
      </c>
      <c r="D26">
        <v>25</v>
      </c>
      <c r="E26">
        <f t="shared" si="0"/>
        <v>0</v>
      </c>
      <c r="F26">
        <f t="shared" si="1"/>
        <v>0</v>
      </c>
      <c r="G26">
        <f t="shared" si="2"/>
        <v>1.4080296394820757E-11</v>
      </c>
    </row>
    <row r="27" spans="1:7">
      <c r="A27" s="26">
        <v>8</v>
      </c>
      <c r="D27">
        <v>26</v>
      </c>
      <c r="E27">
        <f t="shared" si="0"/>
        <v>0</v>
      </c>
      <c r="F27">
        <f t="shared" si="1"/>
        <v>0</v>
      </c>
      <c r="G27">
        <f t="shared" si="2"/>
        <v>2.4269456748907578E-12</v>
      </c>
    </row>
    <row r="28" spans="1:7">
      <c r="A28" s="26">
        <v>11</v>
      </c>
      <c r="D28">
        <v>27</v>
      </c>
      <c r="E28">
        <f t="shared" si="0"/>
        <v>0</v>
      </c>
      <c r="F28">
        <f t="shared" si="1"/>
        <v>0</v>
      </c>
      <c r="G28">
        <f t="shared" si="2"/>
        <v>4.0282637402164682E-13</v>
      </c>
    </row>
    <row r="29" spans="1:7">
      <c r="A29" s="26">
        <v>4</v>
      </c>
      <c r="D29">
        <v>28</v>
      </c>
      <c r="E29">
        <f t="shared" si="0"/>
        <v>0</v>
      </c>
      <c r="F29">
        <f t="shared" si="1"/>
        <v>0</v>
      </c>
      <c r="G29">
        <f t="shared" si="2"/>
        <v>6.4473533408226825E-14</v>
      </c>
    </row>
    <row r="30" spans="1:7">
      <c r="A30" s="26">
        <v>4</v>
      </c>
      <c r="D30">
        <v>29</v>
      </c>
      <c r="E30">
        <f t="shared" si="0"/>
        <v>0</v>
      </c>
      <c r="F30">
        <f t="shared" si="1"/>
        <v>0</v>
      </c>
      <c r="G30">
        <f t="shared" si="2"/>
        <v>9.9633429660222511E-15</v>
      </c>
    </row>
    <row r="31" spans="1:7">
      <c r="A31" s="26">
        <v>6</v>
      </c>
      <c r="D31">
        <v>30</v>
      </c>
      <c r="E31">
        <f t="shared" si="0"/>
        <v>0</v>
      </c>
      <c r="F31">
        <f t="shared" si="1"/>
        <v>0</v>
      </c>
      <c r="G31">
        <f t="shared" si="2"/>
        <v>1.4883512331959149E-15</v>
      </c>
    </row>
    <row r="32" spans="1:7">
      <c r="A32" s="26">
        <v>4</v>
      </c>
    </row>
    <row r="33" spans="1:1">
      <c r="A33" s="26">
        <v>1</v>
      </c>
    </row>
    <row r="34" spans="1:1">
      <c r="A34" s="26">
        <v>3</v>
      </c>
    </row>
    <row r="35" spans="1:1">
      <c r="A35" s="26">
        <v>2</v>
      </c>
    </row>
    <row r="36" spans="1:1">
      <c r="A36" s="26">
        <v>3</v>
      </c>
    </row>
    <row r="37" spans="1:1">
      <c r="A37" s="26">
        <v>4</v>
      </c>
    </row>
    <row r="38" spans="1:1">
      <c r="A38" s="26">
        <v>9</v>
      </c>
    </row>
    <row r="39" spans="1:1">
      <c r="A39" s="26">
        <v>2</v>
      </c>
    </row>
    <row r="40" spans="1:1">
      <c r="A40" s="26">
        <v>5</v>
      </c>
    </row>
    <row r="41" spans="1:1">
      <c r="A41" s="26">
        <v>3</v>
      </c>
    </row>
    <row r="42" spans="1:1">
      <c r="A42" s="26">
        <v>7</v>
      </c>
    </row>
    <row r="43" spans="1:1">
      <c r="A43" s="26">
        <v>3</v>
      </c>
    </row>
    <row r="44" spans="1:1">
      <c r="A44" s="26">
        <v>4</v>
      </c>
    </row>
    <row r="45" spans="1:1">
      <c r="A45" s="26">
        <v>3</v>
      </c>
    </row>
    <row r="46" spans="1:1">
      <c r="A46" s="26">
        <v>3</v>
      </c>
    </row>
    <row r="47" spans="1:1">
      <c r="A47" s="26">
        <v>5</v>
      </c>
    </row>
    <row r="48" spans="1:1">
      <c r="A48" s="26">
        <v>4</v>
      </c>
    </row>
    <row r="49" spans="1:1">
      <c r="A49" s="26">
        <v>5</v>
      </c>
    </row>
    <row r="50" spans="1:1">
      <c r="A50" s="26">
        <v>4</v>
      </c>
    </row>
    <row r="51" spans="1:1">
      <c r="A51" s="26">
        <v>4</v>
      </c>
    </row>
    <row r="52" spans="1:1">
      <c r="A52" s="26">
        <v>4</v>
      </c>
    </row>
    <row r="53" spans="1:1">
      <c r="A53" s="26">
        <v>6</v>
      </c>
    </row>
    <row r="54" spans="1:1">
      <c r="A54" s="26">
        <v>5</v>
      </c>
    </row>
    <row r="55" spans="1:1">
      <c r="A55" s="26">
        <v>2</v>
      </c>
    </row>
    <row r="56" spans="1:1">
      <c r="A56" s="26">
        <v>2</v>
      </c>
    </row>
    <row r="57" spans="1:1">
      <c r="A57" s="26">
        <v>4</v>
      </c>
    </row>
    <row r="58" spans="1:1">
      <c r="A58" s="26">
        <v>6</v>
      </c>
    </row>
    <row r="59" spans="1:1">
      <c r="A59" s="26">
        <v>5</v>
      </c>
    </row>
    <row r="60" spans="1:1">
      <c r="A60" s="26">
        <v>4</v>
      </c>
    </row>
    <row r="61" spans="1:1">
      <c r="A61" s="26">
        <v>4</v>
      </c>
    </row>
    <row r="62" spans="1:1">
      <c r="A62" s="26">
        <v>4</v>
      </c>
    </row>
    <row r="63" spans="1:1">
      <c r="A63" s="26">
        <v>2</v>
      </c>
    </row>
    <row r="64" spans="1:1">
      <c r="A64" s="26">
        <v>8</v>
      </c>
    </row>
    <row r="65" spans="1:1">
      <c r="A65" s="26">
        <v>1</v>
      </c>
    </row>
    <row r="66" spans="1:1">
      <c r="A66" s="26">
        <v>3</v>
      </c>
    </row>
    <row r="67" spans="1:1">
      <c r="A67" s="26">
        <v>4</v>
      </c>
    </row>
    <row r="68" spans="1:1">
      <c r="A68" s="26">
        <v>5</v>
      </c>
    </row>
    <row r="69" spans="1:1">
      <c r="A69" s="26">
        <v>8</v>
      </c>
    </row>
    <row r="70" spans="1:1">
      <c r="A70" s="26">
        <v>2</v>
      </c>
    </row>
    <row r="71" spans="1:1">
      <c r="A71" s="26">
        <v>2</v>
      </c>
    </row>
    <row r="72" spans="1:1">
      <c r="A72" s="26">
        <v>8</v>
      </c>
    </row>
    <row r="73" spans="1:1">
      <c r="A73" s="26">
        <v>1</v>
      </c>
    </row>
    <row r="74" spans="1:1">
      <c r="A74" s="26">
        <v>3</v>
      </c>
    </row>
    <row r="75" spans="1:1">
      <c r="A75" s="25">
        <v>0</v>
      </c>
    </row>
    <row r="76" spans="1:1">
      <c r="A76" s="26">
        <v>3</v>
      </c>
    </row>
    <row r="77" spans="1:1">
      <c r="A77" s="26">
        <v>5</v>
      </c>
    </row>
    <row r="78" spans="1:1">
      <c r="A78" s="26">
        <v>3</v>
      </c>
    </row>
    <row r="79" spans="1:1">
      <c r="A79" s="26">
        <v>1</v>
      </c>
    </row>
    <row r="80" spans="1:1">
      <c r="A80" s="26">
        <v>2</v>
      </c>
    </row>
    <row r="81" spans="1:1">
      <c r="A81" s="26">
        <v>6</v>
      </c>
    </row>
    <row r="82" spans="1:1">
      <c r="A82" s="26">
        <v>2</v>
      </c>
    </row>
    <row r="83" spans="1:1">
      <c r="A83" s="26">
        <v>1</v>
      </c>
    </row>
    <row r="84" spans="1:1">
      <c r="A84" s="26">
        <v>5</v>
      </c>
    </row>
    <row r="85" spans="1:1">
      <c r="A85" s="26">
        <v>3</v>
      </c>
    </row>
    <row r="86" spans="1:1">
      <c r="A86" s="26">
        <v>4</v>
      </c>
    </row>
    <row r="87" spans="1:1">
      <c r="A87" s="26">
        <v>2</v>
      </c>
    </row>
    <row r="88" spans="1:1">
      <c r="A88" s="26">
        <v>2</v>
      </c>
    </row>
    <row r="89" spans="1:1">
      <c r="A89" s="26">
        <v>4</v>
      </c>
    </row>
    <row r="90" spans="1:1">
      <c r="A90" s="26">
        <v>3</v>
      </c>
    </row>
    <row r="91" spans="1:1">
      <c r="A91" s="26">
        <v>2</v>
      </c>
    </row>
    <row r="92" spans="1:1">
      <c r="A92" s="26">
        <v>5</v>
      </c>
    </row>
    <row r="93" spans="1:1">
      <c r="A93" s="26">
        <v>10</v>
      </c>
    </row>
    <row r="94" spans="1:1">
      <c r="A94" s="26">
        <v>5</v>
      </c>
    </row>
    <row r="95" spans="1:1">
      <c r="A95" s="26">
        <v>2</v>
      </c>
    </row>
    <row r="96" spans="1:1">
      <c r="A96" s="26">
        <v>5</v>
      </c>
    </row>
    <row r="97" spans="1:1">
      <c r="A97" s="26">
        <v>4</v>
      </c>
    </row>
    <row r="98" spans="1:1">
      <c r="A98" s="26">
        <v>7</v>
      </c>
    </row>
    <row r="99" spans="1:1">
      <c r="A99" s="26">
        <v>5</v>
      </c>
    </row>
    <row r="100" spans="1:1">
      <c r="A100" s="26">
        <v>8</v>
      </c>
    </row>
    <row r="101" spans="1:1">
      <c r="A101" s="26">
        <v>3</v>
      </c>
    </row>
    <row r="102" spans="1:1">
      <c r="A102" s="26">
        <v>3</v>
      </c>
    </row>
    <row r="103" spans="1:1">
      <c r="A103" s="26">
        <v>6</v>
      </c>
    </row>
    <row r="104" spans="1:1">
      <c r="A104" s="26">
        <v>4</v>
      </c>
    </row>
    <row r="105" spans="1:1">
      <c r="A105" s="26">
        <v>5</v>
      </c>
    </row>
    <row r="106" spans="1:1">
      <c r="A106" s="26">
        <v>1</v>
      </c>
    </row>
    <row r="107" spans="1:1">
      <c r="A107" s="26">
        <v>4</v>
      </c>
    </row>
    <row r="108" spans="1:1">
      <c r="A108" s="26">
        <v>2</v>
      </c>
    </row>
    <row r="109" spans="1:1">
      <c r="A109" s="26">
        <v>8</v>
      </c>
    </row>
    <row r="110" spans="1:1">
      <c r="A110" s="26">
        <v>3</v>
      </c>
    </row>
    <row r="111" spans="1:1">
      <c r="A111" s="26">
        <v>5</v>
      </c>
    </row>
    <row r="112" spans="1:1">
      <c r="A112" s="26">
        <v>7</v>
      </c>
    </row>
    <row r="113" spans="1:1">
      <c r="A113" s="26">
        <v>5</v>
      </c>
    </row>
    <row r="114" spans="1:1">
      <c r="A114" s="26">
        <v>2</v>
      </c>
    </row>
    <row r="115" spans="1:1">
      <c r="A115" s="26">
        <v>2</v>
      </c>
    </row>
    <row r="116" spans="1:1">
      <c r="A116" s="26">
        <v>10</v>
      </c>
    </row>
    <row r="117" spans="1:1">
      <c r="A117" s="26">
        <v>1</v>
      </c>
    </row>
    <row r="118" spans="1:1">
      <c r="A118" s="26">
        <v>3</v>
      </c>
    </row>
    <row r="119" spans="1:1">
      <c r="A119" s="26">
        <v>1</v>
      </c>
    </row>
    <row r="120" spans="1:1">
      <c r="A120" s="25">
        <v>0</v>
      </c>
    </row>
    <row r="121" spans="1:1">
      <c r="A121" s="26">
        <v>4</v>
      </c>
    </row>
    <row r="122" spans="1:1">
      <c r="A122" s="26">
        <v>10</v>
      </c>
    </row>
    <row r="123" spans="1:1">
      <c r="A123" s="26">
        <v>4</v>
      </c>
    </row>
    <row r="124" spans="1:1">
      <c r="A124" s="26">
        <v>10</v>
      </c>
    </row>
    <row r="125" spans="1:1">
      <c r="A125" s="26">
        <v>9</v>
      </c>
    </row>
    <row r="126" spans="1:1">
      <c r="A126" s="26">
        <v>3</v>
      </c>
    </row>
    <row r="127" spans="1:1">
      <c r="A127" s="26">
        <v>4</v>
      </c>
    </row>
    <row r="128" spans="1:1">
      <c r="A128" s="26">
        <v>4</v>
      </c>
    </row>
    <row r="129" spans="1:1">
      <c r="A129" s="26">
        <v>2</v>
      </c>
    </row>
    <row r="130" spans="1:1">
      <c r="A130" s="26">
        <v>4</v>
      </c>
    </row>
    <row r="131" spans="1:1">
      <c r="A131" s="26">
        <v>6</v>
      </c>
    </row>
    <row r="132" spans="1:1">
      <c r="A132" s="26">
        <v>9</v>
      </c>
    </row>
    <row r="133" spans="1:1">
      <c r="A133" s="26">
        <v>2</v>
      </c>
    </row>
    <row r="134" spans="1:1">
      <c r="A134" s="26">
        <v>6</v>
      </c>
    </row>
    <row r="135" spans="1:1">
      <c r="A135" s="26">
        <v>2</v>
      </c>
    </row>
    <row r="136" spans="1:1">
      <c r="A136" s="26">
        <v>3</v>
      </c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48A-F0F3-4FF3-B737-F4F1D46D61F2}">
  <dimension ref="A1:G136"/>
  <sheetViews>
    <sheetView workbookViewId="0">
      <selection activeCell="F1" sqref="F1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7</v>
      </c>
      <c r="C2" s="22">
        <v>7.5555555555555554</v>
      </c>
      <c r="D2">
        <v>1</v>
      </c>
      <c r="E2">
        <f>COUNTIF($A$2:$A$136,D2)</f>
        <v>0</v>
      </c>
      <c r="F2">
        <f>E2/135</f>
        <v>0</v>
      </c>
      <c r="G2">
        <f>_xlfn.POISSON.DIST(D2,$C$2,0)</f>
        <v>3.9530318887895646E-3</v>
      </c>
    </row>
    <row r="3" spans="1:7">
      <c r="A3" s="26">
        <v>9</v>
      </c>
      <c r="D3">
        <v>2</v>
      </c>
      <c r="E3">
        <f t="shared" ref="E3:E31" si="0">COUNTIF($A$2:$A$136,D3)</f>
        <v>4</v>
      </c>
      <c r="F3">
        <f t="shared" ref="F3:F32" si="1">E3/135</f>
        <v>2.9629629629629631E-2</v>
      </c>
      <c r="G3">
        <f t="shared" ref="G3:G31" si="2">_xlfn.POISSON.DIST(D3,$C$2,0)</f>
        <v>1.4933676024316134E-2</v>
      </c>
    </row>
    <row r="4" spans="1:7">
      <c r="A4" s="26">
        <v>7</v>
      </c>
      <c r="D4">
        <v>3</v>
      </c>
      <c r="E4">
        <f t="shared" si="0"/>
        <v>2</v>
      </c>
      <c r="F4">
        <f t="shared" si="1"/>
        <v>1.4814814814814815E-2</v>
      </c>
      <c r="G4">
        <f t="shared" si="2"/>
        <v>3.7610739616796181E-2</v>
      </c>
    </row>
    <row r="5" spans="1:7">
      <c r="A5" s="26">
        <v>7</v>
      </c>
      <c r="D5">
        <v>4</v>
      </c>
      <c r="E5">
        <f t="shared" si="0"/>
        <v>14</v>
      </c>
      <c r="F5">
        <f t="shared" si="1"/>
        <v>0.1037037037037037</v>
      </c>
      <c r="G5">
        <f t="shared" si="2"/>
        <v>7.1042508165059484E-2</v>
      </c>
    </row>
    <row r="6" spans="1:7">
      <c r="A6" s="26">
        <v>9</v>
      </c>
      <c r="D6">
        <v>5</v>
      </c>
      <c r="E6">
        <f t="shared" si="0"/>
        <v>25</v>
      </c>
      <c r="F6">
        <f t="shared" si="1"/>
        <v>0.18518518518518517</v>
      </c>
      <c r="G6">
        <f t="shared" si="2"/>
        <v>0.10735312344942322</v>
      </c>
    </row>
    <row r="7" spans="1:7">
      <c r="A7" s="26">
        <v>10</v>
      </c>
      <c r="D7">
        <v>6</v>
      </c>
      <c r="E7">
        <f t="shared" si="0"/>
        <v>12</v>
      </c>
      <c r="F7">
        <f t="shared" si="1"/>
        <v>8.8888888888888892E-2</v>
      </c>
      <c r="G7">
        <f t="shared" si="2"/>
        <v>0.13518541471408846</v>
      </c>
    </row>
    <row r="8" spans="1:7">
      <c r="A8" s="26">
        <v>12</v>
      </c>
      <c r="D8">
        <v>7</v>
      </c>
      <c r="E8">
        <f t="shared" si="0"/>
        <v>17</v>
      </c>
      <c r="F8">
        <f t="shared" si="1"/>
        <v>0.12592592592592591</v>
      </c>
      <c r="G8">
        <f t="shared" si="2"/>
        <v>0.14591441588187326</v>
      </c>
    </row>
    <row r="9" spans="1:7">
      <c r="A9" s="26">
        <v>16</v>
      </c>
      <c r="D9">
        <v>8</v>
      </c>
      <c r="E9">
        <f t="shared" si="0"/>
        <v>15</v>
      </c>
      <c r="F9">
        <f t="shared" si="1"/>
        <v>0.1111111111111111</v>
      </c>
      <c r="G9">
        <f t="shared" si="2"/>
        <v>0.13780805944399138</v>
      </c>
    </row>
    <row r="10" spans="1:7">
      <c r="A10" s="26">
        <v>13</v>
      </c>
      <c r="D10">
        <v>9</v>
      </c>
      <c r="E10">
        <f t="shared" si="0"/>
        <v>13</v>
      </c>
      <c r="F10">
        <f t="shared" si="1"/>
        <v>9.6296296296296297E-2</v>
      </c>
      <c r="G10">
        <f t="shared" si="2"/>
        <v>0.11569071657026436</v>
      </c>
    </row>
    <row r="11" spans="1:7">
      <c r="A11" s="26">
        <v>9</v>
      </c>
      <c r="D11">
        <v>10</v>
      </c>
      <c r="E11">
        <f t="shared" si="0"/>
        <v>14</v>
      </c>
      <c r="F11">
        <f t="shared" si="1"/>
        <v>0.1037037037037037</v>
      </c>
      <c r="G11">
        <f t="shared" si="2"/>
        <v>8.7410763630866431E-2</v>
      </c>
    </row>
    <row r="12" spans="1:7">
      <c r="A12" s="26">
        <v>9</v>
      </c>
      <c r="D12">
        <v>11</v>
      </c>
      <c r="E12">
        <f t="shared" si="0"/>
        <v>7</v>
      </c>
      <c r="F12">
        <f t="shared" si="1"/>
        <v>5.185185185185185E-2</v>
      </c>
      <c r="G12">
        <f t="shared" si="2"/>
        <v>6.0039716433322378E-2</v>
      </c>
    </row>
    <row r="13" spans="1:7">
      <c r="A13" s="26">
        <v>7</v>
      </c>
      <c r="D13">
        <v>12</v>
      </c>
      <c r="E13">
        <f t="shared" si="0"/>
        <v>2</v>
      </c>
      <c r="F13">
        <f t="shared" si="1"/>
        <v>1.4814814814814815E-2</v>
      </c>
      <c r="G13">
        <f t="shared" si="2"/>
        <v>3.7802784420980715E-2</v>
      </c>
    </row>
    <row r="14" spans="1:7">
      <c r="A14" s="26">
        <v>11</v>
      </c>
      <c r="D14">
        <v>13</v>
      </c>
      <c r="E14">
        <f t="shared" si="0"/>
        <v>3</v>
      </c>
      <c r="F14">
        <f t="shared" si="1"/>
        <v>2.2222222222222223E-2</v>
      </c>
      <c r="G14">
        <f t="shared" si="2"/>
        <v>2.1970849065185389E-2</v>
      </c>
    </row>
    <row r="15" spans="1:7">
      <c r="A15" s="26">
        <v>11</v>
      </c>
      <c r="D15">
        <v>14</v>
      </c>
      <c r="E15">
        <f t="shared" si="0"/>
        <v>2</v>
      </c>
      <c r="F15">
        <f t="shared" si="1"/>
        <v>1.4814814814814815E-2</v>
      </c>
      <c r="G15">
        <f t="shared" si="2"/>
        <v>1.1857283622480997E-2</v>
      </c>
    </row>
    <row r="16" spans="1:7">
      <c r="A16" s="26">
        <v>5</v>
      </c>
      <c r="D16">
        <v>15</v>
      </c>
      <c r="E16">
        <f t="shared" si="0"/>
        <v>1</v>
      </c>
      <c r="F16">
        <f t="shared" si="1"/>
        <v>7.4074074074074077E-3</v>
      </c>
      <c r="G16">
        <f t="shared" si="2"/>
        <v>5.9725576765089512E-3</v>
      </c>
    </row>
    <row r="17" spans="1:7">
      <c r="A17" s="26">
        <v>2</v>
      </c>
      <c r="D17">
        <v>16</v>
      </c>
      <c r="E17">
        <f t="shared" si="0"/>
        <v>2</v>
      </c>
      <c r="F17">
        <f t="shared" si="1"/>
        <v>1.4814814814814815E-2</v>
      </c>
      <c r="G17">
        <f t="shared" si="2"/>
        <v>2.8203744583514484E-3</v>
      </c>
    </row>
    <row r="18" spans="1:7">
      <c r="A18" s="26">
        <v>16</v>
      </c>
      <c r="D18">
        <v>17</v>
      </c>
      <c r="E18">
        <f t="shared" si="0"/>
        <v>0</v>
      </c>
      <c r="F18">
        <f t="shared" si="1"/>
        <v>0</v>
      </c>
      <c r="G18">
        <f t="shared" si="2"/>
        <v>1.2534997592673113E-3</v>
      </c>
    </row>
    <row r="19" spans="1:7">
      <c r="A19" s="26">
        <v>10</v>
      </c>
      <c r="D19">
        <v>18</v>
      </c>
      <c r="E19">
        <f t="shared" si="0"/>
        <v>1</v>
      </c>
      <c r="F19">
        <f t="shared" si="1"/>
        <v>7.4074074074074077E-3</v>
      </c>
      <c r="G19">
        <f t="shared" si="2"/>
        <v>5.2616039277887173E-4</v>
      </c>
    </row>
    <row r="20" spans="1:7">
      <c r="A20" s="26">
        <v>9</v>
      </c>
      <c r="D20">
        <v>19</v>
      </c>
      <c r="E20">
        <f t="shared" si="0"/>
        <v>0</v>
      </c>
      <c r="F20">
        <f t="shared" si="1"/>
        <v>0</v>
      </c>
      <c r="G20">
        <f t="shared" si="2"/>
        <v>2.0923337256703695E-4</v>
      </c>
    </row>
    <row r="21" spans="1:7">
      <c r="A21" s="26">
        <v>6</v>
      </c>
      <c r="D21">
        <v>20</v>
      </c>
      <c r="E21">
        <f t="shared" si="0"/>
        <v>0</v>
      </c>
      <c r="F21">
        <f t="shared" si="1"/>
        <v>0</v>
      </c>
      <c r="G21">
        <f t="shared" si="2"/>
        <v>7.9043718525324981E-5</v>
      </c>
    </row>
    <row r="22" spans="1:7">
      <c r="A22" s="26">
        <v>10</v>
      </c>
      <c r="D22">
        <v>21</v>
      </c>
      <c r="E22">
        <f t="shared" si="0"/>
        <v>0</v>
      </c>
      <c r="F22">
        <f t="shared" si="1"/>
        <v>0</v>
      </c>
      <c r="G22">
        <f t="shared" si="2"/>
        <v>2.8439009839799497E-5</v>
      </c>
    </row>
    <row r="23" spans="1:7">
      <c r="A23" s="26">
        <v>8</v>
      </c>
      <c r="D23">
        <v>22</v>
      </c>
      <c r="E23">
        <f t="shared" si="0"/>
        <v>0</v>
      </c>
      <c r="F23">
        <f t="shared" si="1"/>
        <v>0</v>
      </c>
      <c r="G23">
        <f t="shared" si="2"/>
        <v>9.7669326722543805E-6</v>
      </c>
    </row>
    <row r="24" spans="1:7">
      <c r="A24" s="26">
        <v>8</v>
      </c>
      <c r="D24">
        <v>23</v>
      </c>
      <c r="E24">
        <f t="shared" si="0"/>
        <v>0</v>
      </c>
      <c r="F24">
        <f t="shared" si="1"/>
        <v>0</v>
      </c>
      <c r="G24">
        <f t="shared" si="2"/>
        <v>3.2084609744603598E-6</v>
      </c>
    </row>
    <row r="25" spans="1:7">
      <c r="A25" s="26">
        <v>24</v>
      </c>
      <c r="D25">
        <v>24</v>
      </c>
      <c r="E25">
        <f t="shared" si="0"/>
        <v>1</v>
      </c>
      <c r="F25">
        <f t="shared" si="1"/>
        <v>7.4074074074074077E-3</v>
      </c>
      <c r="G25">
        <f t="shared" si="2"/>
        <v>1.0100710475152973E-6</v>
      </c>
    </row>
    <row r="26" spans="1:7">
      <c r="A26" s="26">
        <v>10</v>
      </c>
      <c r="D26">
        <v>25</v>
      </c>
      <c r="E26">
        <f t="shared" si="0"/>
        <v>0</v>
      </c>
      <c r="F26">
        <f t="shared" si="1"/>
        <v>0</v>
      </c>
      <c r="G26">
        <f t="shared" si="2"/>
        <v>3.0526591658239978E-7</v>
      </c>
    </row>
    <row r="27" spans="1:7">
      <c r="A27" s="26">
        <v>10</v>
      </c>
      <c r="D27">
        <v>26</v>
      </c>
      <c r="E27">
        <f t="shared" si="0"/>
        <v>0</v>
      </c>
      <c r="F27">
        <f t="shared" si="1"/>
        <v>0</v>
      </c>
      <c r="G27">
        <f t="shared" si="2"/>
        <v>8.8709753536766124E-8</v>
      </c>
    </row>
    <row r="28" spans="1:7">
      <c r="A28" s="26">
        <v>7</v>
      </c>
      <c r="D28">
        <v>27</v>
      </c>
      <c r="E28">
        <f t="shared" si="0"/>
        <v>0</v>
      </c>
      <c r="F28">
        <f t="shared" si="1"/>
        <v>0</v>
      </c>
      <c r="G28">
        <f t="shared" si="2"/>
        <v>2.4824128561728873E-8</v>
      </c>
    </row>
    <row r="29" spans="1:7">
      <c r="A29" s="26">
        <v>6</v>
      </c>
      <c r="D29">
        <v>28</v>
      </c>
      <c r="E29">
        <f t="shared" si="0"/>
        <v>0</v>
      </c>
      <c r="F29">
        <f t="shared" si="1"/>
        <v>0</v>
      </c>
      <c r="G29">
        <f t="shared" si="2"/>
        <v>6.69857437379984E-9</v>
      </c>
    </row>
    <row r="30" spans="1:7">
      <c r="A30" s="26">
        <v>4</v>
      </c>
      <c r="D30">
        <v>29</v>
      </c>
      <c r="E30">
        <f t="shared" si="0"/>
        <v>0</v>
      </c>
      <c r="F30">
        <f t="shared" si="1"/>
        <v>0</v>
      </c>
      <c r="G30">
        <f t="shared" si="2"/>
        <v>1.7452224422160456E-9</v>
      </c>
    </row>
    <row r="31" spans="1:7">
      <c r="A31" s="26">
        <v>4</v>
      </c>
      <c r="D31">
        <v>30</v>
      </c>
      <c r="E31">
        <f t="shared" si="0"/>
        <v>0</v>
      </c>
      <c r="F31">
        <f t="shared" si="1"/>
        <v>0</v>
      </c>
      <c r="G31">
        <f t="shared" si="2"/>
        <v>4.395375039655222E-10</v>
      </c>
    </row>
    <row r="32" spans="1:7">
      <c r="A32" s="26">
        <v>11</v>
      </c>
    </row>
    <row r="33" spans="1:1">
      <c r="A33" s="26">
        <v>10</v>
      </c>
    </row>
    <row r="34" spans="1:1">
      <c r="A34" s="26">
        <v>15</v>
      </c>
    </row>
    <row r="35" spans="1:1">
      <c r="A35" s="26">
        <v>5</v>
      </c>
    </row>
    <row r="36" spans="1:1">
      <c r="A36" s="26">
        <v>8</v>
      </c>
    </row>
    <row r="37" spans="1:1">
      <c r="A37" s="26">
        <v>4</v>
      </c>
    </row>
    <row r="38" spans="1:1">
      <c r="A38" s="26">
        <v>11</v>
      </c>
    </row>
    <row r="39" spans="1:1">
      <c r="A39" s="26">
        <v>9</v>
      </c>
    </row>
    <row r="40" spans="1:1">
      <c r="A40" s="26">
        <v>14</v>
      </c>
    </row>
    <row r="41" spans="1:1">
      <c r="A41" s="26">
        <v>4</v>
      </c>
    </row>
    <row r="42" spans="1:1">
      <c r="A42" s="26">
        <v>2</v>
      </c>
    </row>
    <row r="43" spans="1:1">
      <c r="A43" s="26">
        <v>4</v>
      </c>
    </row>
    <row r="44" spans="1:1">
      <c r="A44" s="26">
        <v>6</v>
      </c>
    </row>
    <row r="45" spans="1:1">
      <c r="A45" s="26">
        <v>8</v>
      </c>
    </row>
    <row r="46" spans="1:1">
      <c r="A46" s="26">
        <v>8</v>
      </c>
    </row>
    <row r="47" spans="1:1">
      <c r="A47" s="26">
        <v>10</v>
      </c>
    </row>
    <row r="48" spans="1:1">
      <c r="A48" s="26">
        <v>9</v>
      </c>
    </row>
    <row r="49" spans="1:1">
      <c r="A49" s="26">
        <v>10</v>
      </c>
    </row>
    <row r="50" spans="1:1">
      <c r="A50" s="26">
        <v>9</v>
      </c>
    </row>
    <row r="51" spans="1:1">
      <c r="A51" s="26">
        <v>7</v>
      </c>
    </row>
    <row r="52" spans="1:1">
      <c r="A52" s="26">
        <v>8</v>
      </c>
    </row>
    <row r="53" spans="1:1">
      <c r="A53" s="26">
        <v>5</v>
      </c>
    </row>
    <row r="54" spans="1:1">
      <c r="A54" s="26">
        <v>8</v>
      </c>
    </row>
    <row r="55" spans="1:1">
      <c r="A55" s="26">
        <v>5</v>
      </c>
    </row>
    <row r="56" spans="1:1">
      <c r="A56" s="26">
        <v>6</v>
      </c>
    </row>
    <row r="57" spans="1:1">
      <c r="A57" s="26">
        <v>6</v>
      </c>
    </row>
    <row r="58" spans="1:1">
      <c r="A58" s="26">
        <v>7</v>
      </c>
    </row>
    <row r="59" spans="1:1">
      <c r="A59" s="26">
        <v>5</v>
      </c>
    </row>
    <row r="60" spans="1:1">
      <c r="A60" s="26">
        <v>13</v>
      </c>
    </row>
    <row r="61" spans="1:1">
      <c r="A61" s="26">
        <v>9</v>
      </c>
    </row>
    <row r="62" spans="1:1">
      <c r="A62" s="26">
        <v>6</v>
      </c>
    </row>
    <row r="63" spans="1:1">
      <c r="A63" s="26">
        <v>5</v>
      </c>
    </row>
    <row r="64" spans="1:1">
      <c r="A64" s="26">
        <v>2</v>
      </c>
    </row>
    <row r="65" spans="1:1">
      <c r="A65" s="26">
        <v>5</v>
      </c>
    </row>
    <row r="66" spans="1:1">
      <c r="A66" s="26">
        <v>5</v>
      </c>
    </row>
    <row r="67" spans="1:1">
      <c r="A67" s="26">
        <v>10</v>
      </c>
    </row>
    <row r="68" spans="1:1">
      <c r="A68" s="26">
        <v>4</v>
      </c>
    </row>
    <row r="69" spans="1:1">
      <c r="A69" s="26">
        <v>8</v>
      </c>
    </row>
    <row r="70" spans="1:1">
      <c r="A70" s="26">
        <v>5</v>
      </c>
    </row>
    <row r="71" spans="1:1">
      <c r="A71" s="26">
        <v>10</v>
      </c>
    </row>
    <row r="72" spans="1:1">
      <c r="A72" s="26">
        <v>5</v>
      </c>
    </row>
    <row r="73" spans="1:1">
      <c r="A73" s="26">
        <v>7</v>
      </c>
    </row>
    <row r="74" spans="1:1">
      <c r="A74" s="26">
        <v>7</v>
      </c>
    </row>
    <row r="75" spans="1:1">
      <c r="A75" s="25">
        <v>3</v>
      </c>
    </row>
    <row r="76" spans="1:1">
      <c r="A76" s="26">
        <v>9</v>
      </c>
    </row>
    <row r="77" spans="1:1">
      <c r="A77" s="26">
        <v>5</v>
      </c>
    </row>
    <row r="78" spans="1:1">
      <c r="A78" s="26">
        <v>8</v>
      </c>
    </row>
    <row r="79" spans="1:1">
      <c r="A79" s="26">
        <v>3</v>
      </c>
    </row>
    <row r="80" spans="1:1">
      <c r="A80" s="26">
        <v>6</v>
      </c>
    </row>
    <row r="81" spans="1:1">
      <c r="A81" s="26">
        <v>4</v>
      </c>
    </row>
    <row r="82" spans="1:1">
      <c r="A82" s="26">
        <v>7</v>
      </c>
    </row>
    <row r="83" spans="1:1">
      <c r="A83" s="26">
        <v>11</v>
      </c>
    </row>
    <row r="84" spans="1:1">
      <c r="A84" s="26">
        <v>4</v>
      </c>
    </row>
    <row r="85" spans="1:1">
      <c r="A85" s="26">
        <v>9</v>
      </c>
    </row>
    <row r="86" spans="1:1">
      <c r="A86" s="26">
        <v>2</v>
      </c>
    </row>
    <row r="87" spans="1:1">
      <c r="A87" s="26">
        <v>4</v>
      </c>
    </row>
    <row r="88" spans="1:1">
      <c r="A88" s="26">
        <v>4</v>
      </c>
    </row>
    <row r="89" spans="1:1">
      <c r="A89" s="26">
        <v>7</v>
      </c>
    </row>
    <row r="90" spans="1:1">
      <c r="A90" s="26">
        <v>7</v>
      </c>
    </row>
    <row r="91" spans="1:1">
      <c r="A91" s="26">
        <v>6</v>
      </c>
    </row>
    <row r="92" spans="1:1">
      <c r="A92" s="26">
        <v>6</v>
      </c>
    </row>
    <row r="93" spans="1:1">
      <c r="A93" s="26">
        <v>5</v>
      </c>
    </row>
    <row r="94" spans="1:1">
      <c r="A94" s="26">
        <v>14</v>
      </c>
    </row>
    <row r="95" spans="1:1">
      <c r="A95" s="26">
        <v>8</v>
      </c>
    </row>
    <row r="96" spans="1:1">
      <c r="A96" s="26">
        <v>6</v>
      </c>
    </row>
    <row r="97" spans="1:1">
      <c r="A97" s="26">
        <v>4</v>
      </c>
    </row>
    <row r="98" spans="1:1">
      <c r="A98" s="26">
        <v>5</v>
      </c>
    </row>
    <row r="99" spans="1:1">
      <c r="A99" s="26">
        <v>8</v>
      </c>
    </row>
    <row r="100" spans="1:1">
      <c r="A100" s="26">
        <v>5</v>
      </c>
    </row>
    <row r="101" spans="1:1">
      <c r="A101" s="26">
        <v>5</v>
      </c>
    </row>
    <row r="102" spans="1:1">
      <c r="A102" s="26">
        <v>7</v>
      </c>
    </row>
    <row r="103" spans="1:1">
      <c r="A103" s="26">
        <v>5</v>
      </c>
    </row>
    <row r="104" spans="1:1">
      <c r="A104" s="26">
        <v>4</v>
      </c>
    </row>
    <row r="105" spans="1:1">
      <c r="A105" s="26">
        <v>5</v>
      </c>
    </row>
    <row r="106" spans="1:1">
      <c r="A106" s="26">
        <v>6</v>
      </c>
    </row>
    <row r="107" spans="1:1">
      <c r="A107" s="26">
        <v>13</v>
      </c>
    </row>
    <row r="108" spans="1:1">
      <c r="A108" s="26">
        <v>5</v>
      </c>
    </row>
    <row r="109" spans="1:1">
      <c r="A109" s="26">
        <v>8</v>
      </c>
    </row>
    <row r="110" spans="1:1">
      <c r="A110" s="26">
        <v>7</v>
      </c>
    </row>
    <row r="111" spans="1:1">
      <c r="A111" s="26">
        <v>8</v>
      </c>
    </row>
    <row r="112" spans="1:1">
      <c r="A112" s="26">
        <v>5</v>
      </c>
    </row>
    <row r="113" spans="1:1">
      <c r="A113" s="26">
        <v>9</v>
      </c>
    </row>
    <row r="114" spans="1:1">
      <c r="A114" s="26">
        <v>4</v>
      </c>
    </row>
    <row r="115" spans="1:1">
      <c r="A115" s="26">
        <v>11</v>
      </c>
    </row>
    <row r="116" spans="1:1">
      <c r="A116" s="26">
        <v>7</v>
      </c>
    </row>
    <row r="117" spans="1:1">
      <c r="A117" s="26">
        <v>7</v>
      </c>
    </row>
    <row r="118" spans="1:1">
      <c r="A118" s="26">
        <v>5</v>
      </c>
    </row>
    <row r="119" spans="1:1">
      <c r="A119" s="26">
        <v>10</v>
      </c>
    </row>
    <row r="120" spans="1:1">
      <c r="A120" s="25">
        <v>10</v>
      </c>
    </row>
    <row r="121" spans="1:1">
      <c r="A121" s="26">
        <v>7</v>
      </c>
    </row>
    <row r="122" spans="1:1">
      <c r="A122" s="26">
        <v>6</v>
      </c>
    </row>
    <row r="123" spans="1:1">
      <c r="A123" s="26">
        <v>8</v>
      </c>
    </row>
    <row r="124" spans="1:1">
      <c r="A124" s="26">
        <v>4</v>
      </c>
    </row>
    <row r="125" spans="1:1">
      <c r="A125" s="26">
        <v>5</v>
      </c>
    </row>
    <row r="126" spans="1:1">
      <c r="A126" s="26">
        <v>10</v>
      </c>
    </row>
    <row r="127" spans="1:1">
      <c r="A127" s="26">
        <v>8</v>
      </c>
    </row>
    <row r="128" spans="1:1">
      <c r="A128" s="26">
        <v>5</v>
      </c>
    </row>
    <row r="129" spans="1:1">
      <c r="A129" s="26">
        <v>5</v>
      </c>
    </row>
    <row r="130" spans="1:1">
      <c r="A130" s="26">
        <v>5</v>
      </c>
    </row>
    <row r="131" spans="1:1">
      <c r="A131" s="26">
        <v>9</v>
      </c>
    </row>
    <row r="132" spans="1:1">
      <c r="A132" s="26">
        <v>18</v>
      </c>
    </row>
    <row r="133" spans="1:1">
      <c r="A133" s="26">
        <v>10</v>
      </c>
    </row>
    <row r="134" spans="1:1">
      <c r="A134" s="26">
        <v>12</v>
      </c>
    </row>
    <row r="135" spans="1:1">
      <c r="A135" s="26">
        <v>11</v>
      </c>
    </row>
    <row r="136" spans="1:1">
      <c r="A136" s="26">
        <v>5</v>
      </c>
    </row>
  </sheetData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F727-34FD-4F67-B785-D9AE7F363717}">
  <dimension ref="A1:G136"/>
  <sheetViews>
    <sheetView workbookViewId="0">
      <selection activeCell="L26" sqref="L26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73</v>
      </c>
      <c r="G1" t="s">
        <v>70</v>
      </c>
    </row>
    <row r="2" spans="1:7">
      <c r="A2" s="26">
        <v>4</v>
      </c>
      <c r="C2" s="22">
        <v>4.6296296296296298</v>
      </c>
      <c r="D2">
        <v>1</v>
      </c>
      <c r="E2">
        <f>COUNTIF($A$2:$A$136,D2)</f>
        <v>11</v>
      </c>
      <c r="F2">
        <f>E2/135</f>
        <v>8.1481481481481488E-2</v>
      </c>
      <c r="G2">
        <f>_xlfn.POISSON.DIST(D2,$C$2,0)</f>
        <v>4.5177651135267644E-2</v>
      </c>
    </row>
    <row r="3" spans="1:7">
      <c r="A3" s="26">
        <v>5</v>
      </c>
      <c r="D3">
        <v>2</v>
      </c>
      <c r="E3">
        <f t="shared" ref="E3:E31" si="0">COUNTIF($A$2:$A$136,D3)</f>
        <v>11</v>
      </c>
      <c r="F3">
        <f t="shared" ref="F3:F31" si="1">E3/135</f>
        <v>8.1481481481481488E-2</v>
      </c>
      <c r="G3">
        <f t="shared" ref="G3:G31" si="2">_xlfn.POISSON.DIST(D3,$C$2,0)</f>
        <v>0.10457789614645288</v>
      </c>
    </row>
    <row r="4" spans="1:7">
      <c r="A4" s="26">
        <v>9</v>
      </c>
      <c r="D4">
        <v>3</v>
      </c>
      <c r="E4">
        <f t="shared" si="0"/>
        <v>21</v>
      </c>
      <c r="F4">
        <f t="shared" si="1"/>
        <v>0.15555555555555556</v>
      </c>
      <c r="G4">
        <f t="shared" si="2"/>
        <v>0.16138564220131613</v>
      </c>
    </row>
    <row r="5" spans="1:7">
      <c r="A5" s="26">
        <v>5</v>
      </c>
      <c r="D5">
        <v>4</v>
      </c>
      <c r="E5">
        <f t="shared" si="0"/>
        <v>28</v>
      </c>
      <c r="F5">
        <f t="shared" si="1"/>
        <v>0.2074074074074074</v>
      </c>
      <c r="G5">
        <f t="shared" si="2"/>
        <v>0.18678893773300484</v>
      </c>
    </row>
    <row r="6" spans="1:7">
      <c r="A6" s="26">
        <v>4</v>
      </c>
      <c r="D6">
        <v>5</v>
      </c>
      <c r="E6">
        <f t="shared" si="0"/>
        <v>24</v>
      </c>
      <c r="F6">
        <f t="shared" si="1"/>
        <v>0.17777777777777778</v>
      </c>
      <c r="G6">
        <f t="shared" si="2"/>
        <v>0.1729527201231526</v>
      </c>
    </row>
    <row r="7" spans="1:7">
      <c r="A7" s="26">
        <v>5</v>
      </c>
      <c r="D7">
        <v>6</v>
      </c>
      <c r="E7">
        <f t="shared" si="0"/>
        <v>7</v>
      </c>
      <c r="F7">
        <f t="shared" si="1"/>
        <v>5.185185185185185E-2</v>
      </c>
      <c r="G7">
        <f t="shared" si="2"/>
        <v>0.13345117293453132</v>
      </c>
    </row>
    <row r="8" spans="1:7">
      <c r="A8" s="26">
        <v>3</v>
      </c>
      <c r="D8">
        <v>7</v>
      </c>
      <c r="E8">
        <f t="shared" si="0"/>
        <v>11</v>
      </c>
      <c r="F8">
        <f t="shared" si="1"/>
        <v>8.1481481481481488E-2</v>
      </c>
      <c r="G8">
        <f t="shared" si="2"/>
        <v>8.826135776093337E-2</v>
      </c>
    </row>
    <row r="9" spans="1:7">
      <c r="A9" s="26">
        <v>9</v>
      </c>
      <c r="D9">
        <v>8</v>
      </c>
      <c r="E9">
        <f t="shared" si="0"/>
        <v>8</v>
      </c>
      <c r="F9">
        <f t="shared" si="1"/>
        <v>5.9259259259259262E-2</v>
      </c>
      <c r="G9">
        <f t="shared" si="2"/>
        <v>5.107717463016978E-2</v>
      </c>
    </row>
    <row r="10" spans="1:7">
      <c r="A10" s="26">
        <v>2</v>
      </c>
      <c r="D10">
        <v>9</v>
      </c>
      <c r="E10">
        <f t="shared" si="0"/>
        <v>8</v>
      </c>
      <c r="F10">
        <f t="shared" si="1"/>
        <v>5.9259259259259262E-2</v>
      </c>
      <c r="G10">
        <f t="shared" si="2"/>
        <v>2.627426678506677E-2</v>
      </c>
    </row>
    <row r="11" spans="1:7">
      <c r="A11" s="26">
        <v>4</v>
      </c>
      <c r="D11">
        <v>10</v>
      </c>
      <c r="E11">
        <f t="shared" si="0"/>
        <v>2</v>
      </c>
      <c r="F11">
        <f t="shared" si="1"/>
        <v>1.4814814814814815E-2</v>
      </c>
      <c r="G11">
        <f t="shared" si="2"/>
        <v>1.2164012400493864E-2</v>
      </c>
    </row>
    <row r="12" spans="1:7">
      <c r="A12" s="26">
        <v>4</v>
      </c>
      <c r="D12">
        <v>11</v>
      </c>
      <c r="E12">
        <f t="shared" si="0"/>
        <v>2</v>
      </c>
      <c r="F12">
        <f t="shared" si="1"/>
        <v>1.4814814814814815E-2</v>
      </c>
      <c r="G12">
        <f t="shared" si="2"/>
        <v>5.1195338385917064E-3</v>
      </c>
    </row>
    <row r="13" spans="1:7">
      <c r="A13" s="26">
        <v>4</v>
      </c>
      <c r="D13">
        <v>12</v>
      </c>
      <c r="E13">
        <f t="shared" si="0"/>
        <v>0</v>
      </c>
      <c r="F13">
        <f t="shared" si="1"/>
        <v>0</v>
      </c>
      <c r="G13">
        <f t="shared" si="2"/>
        <v>1.9751287957529709E-3</v>
      </c>
    </row>
    <row r="14" spans="1:7">
      <c r="A14" s="26">
        <v>3</v>
      </c>
      <c r="D14">
        <v>13</v>
      </c>
      <c r="E14">
        <f t="shared" si="0"/>
        <v>0</v>
      </c>
      <c r="F14">
        <f t="shared" si="1"/>
        <v>0</v>
      </c>
      <c r="G14">
        <f t="shared" si="2"/>
        <v>7.0339344578097351E-4</v>
      </c>
    </row>
    <row r="15" spans="1:7">
      <c r="A15" s="26">
        <v>4</v>
      </c>
      <c r="D15">
        <v>14</v>
      </c>
      <c r="E15">
        <f t="shared" si="0"/>
        <v>0</v>
      </c>
      <c r="F15">
        <f t="shared" si="1"/>
        <v>0</v>
      </c>
      <c r="G15">
        <f t="shared" si="2"/>
        <v>2.326036527053483E-4</v>
      </c>
    </row>
    <row r="16" spans="1:7">
      <c r="A16" s="26">
        <v>9</v>
      </c>
      <c r="D16">
        <v>15</v>
      </c>
      <c r="E16">
        <f t="shared" si="0"/>
        <v>0</v>
      </c>
      <c r="F16">
        <f t="shared" si="1"/>
        <v>0</v>
      </c>
      <c r="G16">
        <f t="shared" si="2"/>
        <v>7.1791250834983986E-5</v>
      </c>
    </row>
    <row r="17" spans="1:7">
      <c r="A17" s="26">
        <v>4</v>
      </c>
      <c r="D17">
        <v>16</v>
      </c>
      <c r="E17">
        <f t="shared" si="0"/>
        <v>0</v>
      </c>
      <c r="F17">
        <f t="shared" si="1"/>
        <v>0</v>
      </c>
      <c r="G17">
        <f t="shared" si="2"/>
        <v>2.077293137586342E-5</v>
      </c>
    </row>
    <row r="18" spans="1:7">
      <c r="A18" s="26">
        <v>5</v>
      </c>
      <c r="D18">
        <v>17</v>
      </c>
      <c r="E18">
        <f t="shared" si="0"/>
        <v>0</v>
      </c>
      <c r="F18">
        <f t="shared" si="1"/>
        <v>0</v>
      </c>
      <c r="G18">
        <f t="shared" si="2"/>
        <v>5.6571163877623575E-6</v>
      </c>
    </row>
    <row r="19" spans="1:7">
      <c r="A19" s="26">
        <v>5</v>
      </c>
      <c r="D19">
        <v>18</v>
      </c>
      <c r="E19">
        <f t="shared" si="0"/>
        <v>0</v>
      </c>
      <c r="F19">
        <f t="shared" si="1"/>
        <v>0</v>
      </c>
      <c r="G19">
        <f t="shared" si="2"/>
        <v>1.4550196470582238E-6</v>
      </c>
    </row>
    <row r="20" spans="1:7">
      <c r="A20" s="26">
        <v>4</v>
      </c>
      <c r="D20">
        <v>19</v>
      </c>
      <c r="E20">
        <f t="shared" si="0"/>
        <v>0</v>
      </c>
      <c r="F20">
        <f t="shared" si="1"/>
        <v>0</v>
      </c>
      <c r="G20">
        <f t="shared" si="2"/>
        <v>3.5453695103757703E-7</v>
      </c>
    </row>
    <row r="21" spans="1:7">
      <c r="A21" s="26">
        <v>8</v>
      </c>
      <c r="D21">
        <v>20</v>
      </c>
      <c r="E21">
        <f t="shared" si="0"/>
        <v>0</v>
      </c>
      <c r="F21">
        <f t="shared" si="1"/>
        <v>0</v>
      </c>
      <c r="G21">
        <f t="shared" si="2"/>
        <v>8.2068738666106148E-8</v>
      </c>
    </row>
    <row r="22" spans="1:7">
      <c r="A22" s="26">
        <v>9</v>
      </c>
      <c r="D22">
        <v>21</v>
      </c>
      <c r="E22">
        <f t="shared" si="0"/>
        <v>0</v>
      </c>
      <c r="F22">
        <f t="shared" si="1"/>
        <v>0</v>
      </c>
      <c r="G22">
        <f t="shared" si="2"/>
        <v>1.8092755437854121E-8</v>
      </c>
    </row>
    <row r="23" spans="1:7">
      <c r="A23" s="26">
        <v>3</v>
      </c>
      <c r="D23">
        <v>22</v>
      </c>
      <c r="E23">
        <f t="shared" si="0"/>
        <v>0</v>
      </c>
      <c r="F23">
        <f t="shared" si="1"/>
        <v>0</v>
      </c>
      <c r="G23">
        <f t="shared" si="2"/>
        <v>3.8073980298514545E-9</v>
      </c>
    </row>
    <row r="24" spans="1:7">
      <c r="A24" s="26">
        <v>5</v>
      </c>
      <c r="D24">
        <v>23</v>
      </c>
      <c r="E24">
        <f t="shared" si="0"/>
        <v>0</v>
      </c>
      <c r="F24">
        <f t="shared" si="1"/>
        <v>0</v>
      </c>
      <c r="G24">
        <f t="shared" si="2"/>
        <v>7.663844665562503E-10</v>
      </c>
    </row>
    <row r="25" spans="1:7">
      <c r="A25" s="26">
        <v>8</v>
      </c>
      <c r="D25">
        <v>24</v>
      </c>
      <c r="E25">
        <f t="shared" si="0"/>
        <v>0</v>
      </c>
      <c r="F25">
        <f t="shared" si="1"/>
        <v>0</v>
      </c>
      <c r="G25">
        <f t="shared" si="2"/>
        <v>1.4783650975236305E-10</v>
      </c>
    </row>
    <row r="26" spans="1:7">
      <c r="A26" s="26">
        <v>7</v>
      </c>
      <c r="D26">
        <v>25</v>
      </c>
      <c r="E26">
        <f t="shared" si="0"/>
        <v>0</v>
      </c>
      <c r="F26">
        <f t="shared" si="1"/>
        <v>0</v>
      </c>
      <c r="G26">
        <f t="shared" si="2"/>
        <v>2.7377131435622897E-11</v>
      </c>
    </row>
    <row r="27" spans="1:7">
      <c r="A27" s="26">
        <v>2</v>
      </c>
      <c r="D27">
        <v>26</v>
      </c>
      <c r="E27">
        <f t="shared" si="0"/>
        <v>0</v>
      </c>
      <c r="F27">
        <f t="shared" si="1"/>
        <v>0</v>
      </c>
      <c r="G27">
        <f t="shared" si="2"/>
        <v>4.8748453411009322E-12</v>
      </c>
    </row>
    <row r="28" spans="1:7">
      <c r="A28" s="26">
        <v>6</v>
      </c>
      <c r="D28">
        <v>27</v>
      </c>
      <c r="E28">
        <f t="shared" si="0"/>
        <v>0</v>
      </c>
      <c r="F28">
        <f t="shared" si="1"/>
        <v>0</v>
      </c>
      <c r="G28">
        <f t="shared" si="2"/>
        <v>8.3587883077862398E-13</v>
      </c>
    </row>
    <row r="29" spans="1:7">
      <c r="A29" s="26">
        <v>7</v>
      </c>
      <c r="D29">
        <v>28</v>
      </c>
      <c r="E29">
        <f t="shared" si="0"/>
        <v>0</v>
      </c>
      <c r="F29">
        <f t="shared" si="1"/>
        <v>0</v>
      </c>
      <c r="G29">
        <f t="shared" si="2"/>
        <v>1.3820747863403201E-13</v>
      </c>
    </row>
    <row r="30" spans="1:7">
      <c r="A30" s="26">
        <v>4</v>
      </c>
      <c r="D30">
        <v>29</v>
      </c>
      <c r="E30">
        <f t="shared" si="0"/>
        <v>0</v>
      </c>
      <c r="F30">
        <f t="shared" si="1"/>
        <v>0</v>
      </c>
      <c r="G30">
        <f t="shared" si="2"/>
        <v>2.2063773728293621E-14</v>
      </c>
    </row>
    <row r="31" spans="1:7">
      <c r="A31" s="26">
        <v>5</v>
      </c>
      <c r="D31">
        <v>30</v>
      </c>
      <c r="E31">
        <f t="shared" si="0"/>
        <v>0</v>
      </c>
      <c r="F31">
        <f t="shared" si="1"/>
        <v>0</v>
      </c>
      <c r="G31">
        <f t="shared" si="2"/>
        <v>3.4049033531317434E-15</v>
      </c>
    </row>
    <row r="32" spans="1:7">
      <c r="A32" s="26">
        <v>2</v>
      </c>
    </row>
    <row r="33" spans="1:1">
      <c r="A33" s="26">
        <v>1</v>
      </c>
    </row>
    <row r="34" spans="1:1">
      <c r="A34" s="26">
        <v>7</v>
      </c>
    </row>
    <row r="35" spans="1:1">
      <c r="A35" s="26">
        <v>9</v>
      </c>
    </row>
    <row r="36" spans="1:1">
      <c r="A36" s="26">
        <v>4</v>
      </c>
    </row>
    <row r="37" spans="1:1">
      <c r="A37" s="26">
        <v>4</v>
      </c>
    </row>
    <row r="38" spans="1:1">
      <c r="A38" s="26">
        <v>9</v>
      </c>
    </row>
    <row r="39" spans="1:1">
      <c r="A39" s="26">
        <v>2</v>
      </c>
    </row>
    <row r="40" spans="1:1">
      <c r="A40" s="26">
        <v>1</v>
      </c>
    </row>
    <row r="41" spans="1:1">
      <c r="A41" s="26">
        <v>9</v>
      </c>
    </row>
    <row r="42" spans="1:1">
      <c r="A42" s="26">
        <v>5</v>
      </c>
    </row>
    <row r="43" spans="1:1">
      <c r="A43" s="26">
        <v>4</v>
      </c>
    </row>
    <row r="44" spans="1:1">
      <c r="A44" s="26">
        <v>1</v>
      </c>
    </row>
    <row r="45" spans="1:1">
      <c r="A45" s="26">
        <v>7</v>
      </c>
    </row>
    <row r="46" spans="1:1">
      <c r="A46" s="26">
        <v>3</v>
      </c>
    </row>
    <row r="47" spans="1:1">
      <c r="A47" s="26">
        <v>8</v>
      </c>
    </row>
    <row r="48" spans="1:1">
      <c r="A48" s="26">
        <v>3</v>
      </c>
    </row>
    <row r="49" spans="1:1">
      <c r="A49" s="26">
        <v>9</v>
      </c>
    </row>
    <row r="50" spans="1:1">
      <c r="A50" s="26">
        <v>4</v>
      </c>
    </row>
    <row r="51" spans="1:1">
      <c r="A51" s="26">
        <v>4</v>
      </c>
    </row>
    <row r="52" spans="1:1">
      <c r="A52" s="26">
        <v>4</v>
      </c>
    </row>
    <row r="53" spans="1:1">
      <c r="A53" s="26">
        <v>1</v>
      </c>
    </row>
    <row r="54" spans="1:1">
      <c r="A54" s="26">
        <v>3</v>
      </c>
    </row>
    <row r="55" spans="1:1">
      <c r="A55" s="26">
        <v>6</v>
      </c>
    </row>
    <row r="56" spans="1:1">
      <c r="A56" s="26">
        <v>4</v>
      </c>
    </row>
    <row r="57" spans="1:1">
      <c r="A57" s="26">
        <v>5</v>
      </c>
    </row>
    <row r="58" spans="1:1">
      <c r="A58" s="26">
        <v>5</v>
      </c>
    </row>
    <row r="59" spans="1:1">
      <c r="A59" s="26">
        <v>4</v>
      </c>
    </row>
    <row r="60" spans="1:1">
      <c r="A60" s="26">
        <v>2</v>
      </c>
    </row>
    <row r="61" spans="1:1">
      <c r="A61" s="26">
        <v>4</v>
      </c>
    </row>
    <row r="62" spans="1:1">
      <c r="A62" s="26">
        <v>4</v>
      </c>
    </row>
    <row r="63" spans="1:1">
      <c r="A63" s="26">
        <v>6</v>
      </c>
    </row>
    <row r="64" spans="1:1">
      <c r="A64" s="26">
        <v>1</v>
      </c>
    </row>
    <row r="65" spans="1:1">
      <c r="A65" s="26">
        <v>4</v>
      </c>
    </row>
    <row r="66" spans="1:1">
      <c r="A66" s="26">
        <v>5</v>
      </c>
    </row>
    <row r="67" spans="1:1">
      <c r="A67" s="26">
        <v>5</v>
      </c>
    </row>
    <row r="68" spans="1:1">
      <c r="A68" s="26">
        <v>5</v>
      </c>
    </row>
    <row r="69" spans="1:1">
      <c r="A69" s="26">
        <v>7</v>
      </c>
    </row>
    <row r="70" spans="1:1">
      <c r="A70" s="26">
        <v>4</v>
      </c>
    </row>
    <row r="71" spans="1:1">
      <c r="A71" s="26">
        <v>3</v>
      </c>
    </row>
    <row r="72" spans="1:1">
      <c r="A72" s="26">
        <v>1</v>
      </c>
    </row>
    <row r="73" spans="1:1">
      <c r="A73" s="25">
        <v>0</v>
      </c>
    </row>
    <row r="74" spans="1:1">
      <c r="A74" s="25">
        <v>0</v>
      </c>
    </row>
    <row r="75" spans="1:1">
      <c r="A75" s="26">
        <v>2</v>
      </c>
    </row>
    <row r="76" spans="1:1">
      <c r="A76" s="26">
        <v>1</v>
      </c>
    </row>
    <row r="77" spans="1:1">
      <c r="A77" s="26">
        <v>5</v>
      </c>
    </row>
    <row r="78" spans="1:1">
      <c r="A78" s="26">
        <v>5</v>
      </c>
    </row>
    <row r="79" spans="1:1">
      <c r="A79" s="26">
        <v>3</v>
      </c>
    </row>
    <row r="80" spans="1:1">
      <c r="A80" s="26">
        <v>1</v>
      </c>
    </row>
    <row r="81" spans="1:1">
      <c r="A81" s="26">
        <v>3</v>
      </c>
    </row>
    <row r="82" spans="1:1">
      <c r="A82" s="26">
        <v>2</v>
      </c>
    </row>
    <row r="83" spans="1:1">
      <c r="A83" s="26">
        <v>7</v>
      </c>
    </row>
    <row r="84" spans="1:1">
      <c r="A84" s="26">
        <v>4</v>
      </c>
    </row>
    <row r="85" spans="1:1">
      <c r="A85" s="26">
        <v>3</v>
      </c>
    </row>
    <row r="86" spans="1:1">
      <c r="A86" s="26">
        <v>6</v>
      </c>
    </row>
    <row r="87" spans="1:1">
      <c r="A87" s="26">
        <v>2</v>
      </c>
    </row>
    <row r="88" spans="1:1">
      <c r="A88" s="26">
        <v>3</v>
      </c>
    </row>
    <row r="89" spans="1:1">
      <c r="A89" s="26">
        <v>2</v>
      </c>
    </row>
    <row r="90" spans="1:1">
      <c r="A90" s="26">
        <v>3</v>
      </c>
    </row>
    <row r="91" spans="1:1">
      <c r="A91" s="26">
        <v>3</v>
      </c>
    </row>
    <row r="92" spans="1:1">
      <c r="A92" s="26">
        <v>5</v>
      </c>
    </row>
    <row r="93" spans="1:1">
      <c r="A93" s="26">
        <v>3</v>
      </c>
    </row>
    <row r="94" spans="1:1">
      <c r="A94" s="26">
        <v>2</v>
      </c>
    </row>
    <row r="95" spans="1:1">
      <c r="A95" s="26">
        <v>1</v>
      </c>
    </row>
    <row r="96" spans="1:1">
      <c r="A96" s="26">
        <v>1</v>
      </c>
    </row>
    <row r="97" spans="1:1">
      <c r="A97" s="26">
        <v>7</v>
      </c>
    </row>
    <row r="98" spans="1:1">
      <c r="A98" s="26">
        <v>10</v>
      </c>
    </row>
    <row r="99" spans="1:1">
      <c r="A99" s="26">
        <v>8</v>
      </c>
    </row>
    <row r="100" spans="1:1">
      <c r="A100" s="26">
        <v>3</v>
      </c>
    </row>
    <row r="101" spans="1:1">
      <c r="A101" s="26">
        <v>4</v>
      </c>
    </row>
    <row r="102" spans="1:1">
      <c r="A102" s="26">
        <v>5</v>
      </c>
    </row>
    <row r="103" spans="1:1">
      <c r="A103" s="26">
        <v>5</v>
      </c>
    </row>
    <row r="104" spans="1:1">
      <c r="A104" s="26">
        <v>7</v>
      </c>
    </row>
    <row r="105" spans="1:1">
      <c r="A105" s="26">
        <v>6</v>
      </c>
    </row>
    <row r="106" spans="1:1">
      <c r="A106" s="26">
        <v>2</v>
      </c>
    </row>
    <row r="107" spans="1:1">
      <c r="A107" s="26">
        <v>3</v>
      </c>
    </row>
    <row r="108" spans="1:1">
      <c r="A108" s="26">
        <v>4</v>
      </c>
    </row>
    <row r="109" spans="1:1">
      <c r="A109" s="26">
        <v>8</v>
      </c>
    </row>
    <row r="110" spans="1:1">
      <c r="A110" s="26">
        <v>3</v>
      </c>
    </row>
    <row r="111" spans="1:1">
      <c r="A111" s="26">
        <v>4</v>
      </c>
    </row>
    <row r="112" spans="1:1">
      <c r="A112" s="26">
        <v>5</v>
      </c>
    </row>
    <row r="113" spans="1:1">
      <c r="A113" s="26">
        <v>4</v>
      </c>
    </row>
    <row r="114" spans="1:1">
      <c r="A114" s="26">
        <v>5</v>
      </c>
    </row>
    <row r="115" spans="1:1">
      <c r="A115" s="26">
        <v>7</v>
      </c>
    </row>
    <row r="116" spans="1:1">
      <c r="A116" s="26">
        <v>5</v>
      </c>
    </row>
    <row r="117" spans="1:1">
      <c r="A117" s="26">
        <v>3</v>
      </c>
    </row>
    <row r="118" spans="1:1">
      <c r="A118" s="26">
        <v>7</v>
      </c>
    </row>
    <row r="119" spans="1:1">
      <c r="A119" s="26">
        <v>11</v>
      </c>
    </row>
    <row r="120" spans="1:1">
      <c r="A120" s="26">
        <v>3</v>
      </c>
    </row>
    <row r="121" spans="1:1">
      <c r="A121" s="26">
        <v>5</v>
      </c>
    </row>
    <row r="122" spans="1:1">
      <c r="A122" s="26">
        <v>11</v>
      </c>
    </row>
    <row r="123" spans="1:1">
      <c r="A123" s="26">
        <v>8</v>
      </c>
    </row>
    <row r="124" spans="1:1">
      <c r="A124" s="26">
        <v>8</v>
      </c>
    </row>
    <row r="125" spans="1:1">
      <c r="A125" s="26">
        <v>6</v>
      </c>
    </row>
    <row r="126" spans="1:1">
      <c r="A126" s="26">
        <v>6</v>
      </c>
    </row>
    <row r="127" spans="1:1">
      <c r="A127" s="26">
        <v>1</v>
      </c>
    </row>
    <row r="128" spans="1:1">
      <c r="A128" s="26">
        <v>4</v>
      </c>
    </row>
    <row r="129" spans="1:1">
      <c r="A129" s="26">
        <v>3</v>
      </c>
    </row>
    <row r="130" spans="1:1">
      <c r="A130" s="26">
        <v>7</v>
      </c>
    </row>
    <row r="131" spans="1:1">
      <c r="A131" s="26">
        <v>5</v>
      </c>
    </row>
    <row r="132" spans="1:1">
      <c r="A132" s="26">
        <v>10</v>
      </c>
    </row>
    <row r="133" spans="1:1">
      <c r="A133" s="26">
        <v>4</v>
      </c>
    </row>
    <row r="134" spans="1:1">
      <c r="A134" s="26">
        <v>8</v>
      </c>
    </row>
    <row r="135" spans="1:1">
      <c r="A135" s="26">
        <v>3</v>
      </c>
    </row>
    <row r="136" spans="1:1">
      <c r="A136" s="26">
        <v>5</v>
      </c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A803-D1EA-4036-A177-1F039AF34E28}">
  <dimension ref="A1:G136"/>
  <sheetViews>
    <sheetView workbookViewId="0">
      <selection activeCell="F1" sqref="F1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68</v>
      </c>
      <c r="E1" t="s">
        <v>69</v>
      </c>
      <c r="F1" t="s">
        <v>72</v>
      </c>
      <c r="G1" t="s">
        <v>70</v>
      </c>
    </row>
    <row r="2" spans="1:7">
      <c r="A2" s="26">
        <v>7</v>
      </c>
      <c r="C2" s="22">
        <v>3.9925925925925925</v>
      </c>
      <c r="D2">
        <v>1</v>
      </c>
      <c r="E2">
        <f>COUNTIF($A$2:$A$136,D2)</f>
        <v>12</v>
      </c>
      <c r="F2">
        <f>E2/135</f>
        <v>8.8888888888888892E-2</v>
      </c>
      <c r="G2">
        <f>_xlfn.POISSON.DIST(D2,$C$2,0)</f>
        <v>7.3670575966495788E-2</v>
      </c>
    </row>
    <row r="3" spans="1:7">
      <c r="A3" s="26">
        <v>3</v>
      </c>
      <c r="D3">
        <v>2</v>
      </c>
      <c r="E3">
        <f t="shared" ref="E3:E31" si="0">COUNTIF($A$2:$A$136,D3)</f>
        <v>22</v>
      </c>
      <c r="F3">
        <f t="shared" ref="F3:F31" si="1">E3/135</f>
        <v>0.16296296296296298</v>
      </c>
      <c r="G3">
        <f t="shared" ref="G3:G31" si="2">_xlfn.POISSON.DIST(D3,$C$2,0)</f>
        <v>0.1470682979479305</v>
      </c>
    </row>
    <row r="4" spans="1:7">
      <c r="A4" s="26">
        <v>3</v>
      </c>
      <c r="D4">
        <v>3</v>
      </c>
      <c r="E4">
        <f t="shared" si="0"/>
        <v>28</v>
      </c>
      <c r="F4">
        <f t="shared" si="1"/>
        <v>0.2074074074074074</v>
      </c>
      <c r="G4">
        <f t="shared" si="2"/>
        <v>0.19572793233070254</v>
      </c>
    </row>
    <row r="5" spans="1:7">
      <c r="A5" s="26">
        <v>5</v>
      </c>
      <c r="D5">
        <v>4</v>
      </c>
      <c r="E5">
        <f t="shared" si="0"/>
        <v>22</v>
      </c>
      <c r="F5">
        <f t="shared" si="1"/>
        <v>0.16296296296296298</v>
      </c>
      <c r="G5">
        <f t="shared" si="2"/>
        <v>0.19536547319675679</v>
      </c>
    </row>
    <row r="6" spans="1:7">
      <c r="A6" s="26">
        <v>2</v>
      </c>
      <c r="D6">
        <v>5</v>
      </c>
      <c r="E6">
        <f t="shared" si="0"/>
        <v>18</v>
      </c>
      <c r="F6">
        <f t="shared" si="1"/>
        <v>0.13333333333333333</v>
      </c>
      <c r="G6">
        <f t="shared" si="2"/>
        <v>0.15600294822674354</v>
      </c>
    </row>
    <row r="7" spans="1:7">
      <c r="A7" s="26">
        <v>3</v>
      </c>
      <c r="D7">
        <v>6</v>
      </c>
      <c r="E7">
        <f t="shared" si="0"/>
        <v>11</v>
      </c>
      <c r="F7">
        <f t="shared" si="1"/>
        <v>8.1481481481481488E-2</v>
      </c>
      <c r="G7">
        <f t="shared" si="2"/>
        <v>0.10380936925211702</v>
      </c>
    </row>
    <row r="8" spans="1:7">
      <c r="A8" s="26">
        <v>4</v>
      </c>
      <c r="D8">
        <v>7</v>
      </c>
      <c r="E8">
        <f t="shared" si="0"/>
        <v>12</v>
      </c>
      <c r="F8">
        <f t="shared" si="1"/>
        <v>8.8888888888888892E-2</v>
      </c>
      <c r="G8">
        <f t="shared" si="2"/>
        <v>5.9209788388244505E-2</v>
      </c>
    </row>
    <row r="9" spans="1:7">
      <c r="A9" s="26">
        <v>6</v>
      </c>
      <c r="D9">
        <v>8</v>
      </c>
      <c r="E9">
        <f t="shared" si="0"/>
        <v>5</v>
      </c>
      <c r="F9">
        <f t="shared" si="1"/>
        <v>3.7037037037037035E-2</v>
      </c>
      <c r="G9">
        <f t="shared" si="2"/>
        <v>2.9550070315985034E-2</v>
      </c>
    </row>
    <row r="10" spans="1:7">
      <c r="A10" s="26">
        <v>4</v>
      </c>
      <c r="D10">
        <v>9</v>
      </c>
      <c r="E10">
        <f t="shared" si="0"/>
        <v>1</v>
      </c>
      <c r="F10">
        <f t="shared" si="1"/>
        <v>7.4074074074074077E-3</v>
      </c>
      <c r="G10">
        <f t="shared" si="2"/>
        <v>1.3109043539354659E-2</v>
      </c>
    </row>
    <row r="11" spans="1:7">
      <c r="A11" s="26">
        <v>7</v>
      </c>
      <c r="D11">
        <v>10</v>
      </c>
      <c r="E11">
        <f t="shared" si="0"/>
        <v>1</v>
      </c>
      <c r="F11">
        <f t="shared" si="1"/>
        <v>7.4074074074074077E-3</v>
      </c>
      <c r="G11">
        <f t="shared" si="2"/>
        <v>5.2339070131201234E-3</v>
      </c>
    </row>
    <row r="12" spans="1:7">
      <c r="A12" s="26">
        <v>4</v>
      </c>
      <c r="D12">
        <v>11</v>
      </c>
      <c r="E12">
        <f t="shared" si="0"/>
        <v>0</v>
      </c>
      <c r="F12">
        <f t="shared" si="1"/>
        <v>0</v>
      </c>
      <c r="G12">
        <f t="shared" si="2"/>
        <v>1.8997143973547089E-3</v>
      </c>
    </row>
    <row r="13" spans="1:7">
      <c r="A13" s="26">
        <v>4</v>
      </c>
      <c r="D13">
        <v>12</v>
      </c>
      <c r="E13">
        <f t="shared" si="0"/>
        <v>1</v>
      </c>
      <c r="F13">
        <f t="shared" si="1"/>
        <v>7.4074074074074077E-3</v>
      </c>
      <c r="G13">
        <f t="shared" si="2"/>
        <v>6.3206546924332737E-4</v>
      </c>
    </row>
    <row r="14" spans="1:7">
      <c r="A14" s="26">
        <v>6</v>
      </c>
      <c r="D14">
        <v>13</v>
      </c>
      <c r="E14">
        <f t="shared" si="0"/>
        <v>0</v>
      </c>
      <c r="F14">
        <f t="shared" si="1"/>
        <v>0</v>
      </c>
      <c r="G14">
        <f t="shared" si="2"/>
        <v>1.9412153157957458E-4</v>
      </c>
    </row>
    <row r="15" spans="1:7">
      <c r="A15" s="26">
        <v>3</v>
      </c>
      <c r="D15">
        <v>14</v>
      </c>
      <c r="E15">
        <f t="shared" si="0"/>
        <v>0</v>
      </c>
      <c r="F15">
        <f t="shared" si="1"/>
        <v>0</v>
      </c>
      <c r="G15">
        <f t="shared" si="2"/>
        <v>5.5360584931952814E-5</v>
      </c>
    </row>
    <row r="16" spans="1:7">
      <c r="A16" s="26">
        <v>5</v>
      </c>
      <c r="D16">
        <v>15</v>
      </c>
      <c r="E16">
        <f t="shared" si="0"/>
        <v>0</v>
      </c>
      <c r="F16">
        <f t="shared" si="1"/>
        <v>0</v>
      </c>
      <c r="G16">
        <f t="shared" si="2"/>
        <v>1.4735484088060528E-5</v>
      </c>
    </row>
    <row r="17" spans="1:7">
      <c r="A17" s="26">
        <v>3</v>
      </c>
      <c r="D17">
        <v>16</v>
      </c>
      <c r="E17">
        <f t="shared" si="0"/>
        <v>0</v>
      </c>
      <c r="F17">
        <f t="shared" si="1"/>
        <v>0</v>
      </c>
      <c r="G17">
        <f t="shared" si="2"/>
        <v>3.6770490386410328E-6</v>
      </c>
    </row>
    <row r="18" spans="1:7">
      <c r="A18" s="26">
        <v>1</v>
      </c>
      <c r="D18">
        <v>17</v>
      </c>
      <c r="E18">
        <f t="shared" si="0"/>
        <v>0</v>
      </c>
      <c r="F18">
        <f t="shared" si="1"/>
        <v>0</v>
      </c>
      <c r="G18">
        <f t="shared" si="2"/>
        <v>8.6358580907516714E-7</v>
      </c>
    </row>
    <row r="19" spans="1:7">
      <c r="A19" s="26">
        <v>5</v>
      </c>
      <c r="D19">
        <v>18</v>
      </c>
      <c r="E19">
        <f t="shared" si="0"/>
        <v>0</v>
      </c>
      <c r="F19">
        <f t="shared" si="1"/>
        <v>0</v>
      </c>
      <c r="G19">
        <f t="shared" si="2"/>
        <v>1.9155257246564427E-7</v>
      </c>
    </row>
    <row r="20" spans="1:7">
      <c r="A20" s="26">
        <v>6</v>
      </c>
      <c r="D20">
        <v>19</v>
      </c>
      <c r="E20">
        <f t="shared" si="0"/>
        <v>0</v>
      </c>
      <c r="F20">
        <f t="shared" si="1"/>
        <v>0</v>
      </c>
      <c r="G20">
        <f t="shared" si="2"/>
        <v>4.0252177995704589E-8</v>
      </c>
    </row>
    <row r="21" spans="1:7">
      <c r="A21" s="26">
        <v>3</v>
      </c>
      <c r="D21">
        <v>20</v>
      </c>
      <c r="E21">
        <f t="shared" si="0"/>
        <v>0</v>
      </c>
      <c r="F21">
        <f t="shared" si="1"/>
        <v>0</v>
      </c>
      <c r="G21">
        <f t="shared" si="2"/>
        <v>8.0355273850684104E-9</v>
      </c>
    </row>
    <row r="22" spans="1:7">
      <c r="A22" s="26">
        <v>3</v>
      </c>
      <c r="D22">
        <v>21</v>
      </c>
      <c r="E22">
        <f t="shared" si="0"/>
        <v>0</v>
      </c>
      <c r="F22">
        <f t="shared" si="1"/>
        <v>0</v>
      </c>
      <c r="G22">
        <f t="shared" si="2"/>
        <v>1.5277422435809075E-9</v>
      </c>
    </row>
    <row r="23" spans="1:7">
      <c r="A23" s="26">
        <v>3</v>
      </c>
      <c r="D23">
        <v>22</v>
      </c>
      <c r="E23">
        <f t="shared" si="0"/>
        <v>0</v>
      </c>
      <c r="F23">
        <f t="shared" si="1"/>
        <v>0</v>
      </c>
      <c r="G23">
        <f t="shared" si="2"/>
        <v>2.7725692568690679E-10</v>
      </c>
    </row>
    <row r="24" spans="1:7">
      <c r="A24" s="26">
        <v>4</v>
      </c>
      <c r="D24">
        <v>23</v>
      </c>
      <c r="E24">
        <f t="shared" si="0"/>
        <v>0</v>
      </c>
      <c r="F24">
        <f t="shared" si="1"/>
        <v>0</v>
      </c>
      <c r="G24">
        <f t="shared" si="2"/>
        <v>4.8129302075762613E-11</v>
      </c>
    </row>
    <row r="25" spans="1:7">
      <c r="A25" s="26">
        <v>5</v>
      </c>
      <c r="D25">
        <v>24</v>
      </c>
      <c r="E25">
        <f t="shared" si="0"/>
        <v>0</v>
      </c>
      <c r="F25">
        <f t="shared" si="1"/>
        <v>0</v>
      </c>
      <c r="G25">
        <f t="shared" si="2"/>
        <v>8.0066956230975554E-12</v>
      </c>
    </row>
    <row r="26" spans="1:7">
      <c r="A26" s="26">
        <v>2</v>
      </c>
      <c r="D26">
        <v>25</v>
      </c>
      <c r="E26">
        <f t="shared" si="0"/>
        <v>0</v>
      </c>
      <c r="F26">
        <f t="shared" si="1"/>
        <v>0</v>
      </c>
      <c r="G26">
        <f t="shared" si="2"/>
        <v>1.2786989454369022E-12</v>
      </c>
    </row>
    <row r="27" spans="1:7">
      <c r="A27" s="26">
        <v>6</v>
      </c>
      <c r="D27">
        <v>26</v>
      </c>
      <c r="E27">
        <f t="shared" si="0"/>
        <v>0</v>
      </c>
      <c r="F27">
        <f t="shared" si="1"/>
        <v>0</v>
      </c>
      <c r="G27">
        <f t="shared" si="2"/>
        <v>1.9635861298874357E-13</v>
      </c>
    </row>
    <row r="28" spans="1:7">
      <c r="A28" s="26">
        <v>4</v>
      </c>
      <c r="D28">
        <v>27</v>
      </c>
      <c r="E28">
        <f t="shared" si="0"/>
        <v>0</v>
      </c>
      <c r="F28">
        <f t="shared" si="1"/>
        <v>0</v>
      </c>
      <c r="G28">
        <f t="shared" si="2"/>
        <v>2.9036294211504261E-14</v>
      </c>
    </row>
    <row r="29" spans="1:7">
      <c r="A29" s="26">
        <v>8</v>
      </c>
      <c r="D29">
        <v>28</v>
      </c>
      <c r="E29">
        <f t="shared" si="0"/>
        <v>0</v>
      </c>
      <c r="F29">
        <f t="shared" si="1"/>
        <v>0</v>
      </c>
      <c r="G29">
        <f t="shared" si="2"/>
        <v>4.1403604708996667E-15</v>
      </c>
    </row>
    <row r="30" spans="1:7">
      <c r="A30" s="25">
        <v>0</v>
      </c>
      <c r="D30">
        <v>29</v>
      </c>
      <c r="E30">
        <f t="shared" si="0"/>
        <v>0</v>
      </c>
      <c r="F30">
        <f t="shared" si="1"/>
        <v>0</v>
      </c>
      <c r="G30">
        <f t="shared" si="2"/>
        <v>5.7002663954404089E-16</v>
      </c>
    </row>
    <row r="31" spans="1:7">
      <c r="A31" s="26">
        <v>5</v>
      </c>
      <c r="D31">
        <v>30</v>
      </c>
      <c r="E31">
        <f t="shared" si="0"/>
        <v>0</v>
      </c>
      <c r="F31">
        <f t="shared" si="1"/>
        <v>0</v>
      </c>
      <c r="G31">
        <f t="shared" si="2"/>
        <v>7.5862804620799088E-17</v>
      </c>
    </row>
    <row r="32" spans="1:7">
      <c r="A32" s="26">
        <v>5</v>
      </c>
    </row>
    <row r="33" spans="1:1">
      <c r="A33" s="26">
        <v>3</v>
      </c>
    </row>
    <row r="34" spans="1:1">
      <c r="A34" s="26">
        <v>2</v>
      </c>
    </row>
    <row r="35" spans="1:1">
      <c r="A35" s="26">
        <v>3</v>
      </c>
    </row>
    <row r="36" spans="1:1">
      <c r="A36" s="26">
        <v>3</v>
      </c>
    </row>
    <row r="37" spans="1:1">
      <c r="A37" s="26">
        <v>6</v>
      </c>
    </row>
    <row r="38" spans="1:1">
      <c r="A38" s="26">
        <v>8</v>
      </c>
    </row>
    <row r="39" spans="1:1">
      <c r="A39" s="26">
        <v>7</v>
      </c>
    </row>
    <row r="40" spans="1:1">
      <c r="A40" s="26">
        <v>2</v>
      </c>
    </row>
    <row r="41" spans="1:1">
      <c r="A41" s="25">
        <v>0</v>
      </c>
    </row>
    <row r="42" spans="1:1">
      <c r="A42" s="26">
        <v>3</v>
      </c>
    </row>
    <row r="43" spans="1:1">
      <c r="A43" s="26">
        <v>6</v>
      </c>
    </row>
    <row r="44" spans="1:1">
      <c r="A44" s="26">
        <v>7</v>
      </c>
    </row>
    <row r="45" spans="1:1">
      <c r="A45" s="26">
        <v>6</v>
      </c>
    </row>
    <row r="46" spans="1:1">
      <c r="A46" s="26">
        <v>5</v>
      </c>
    </row>
    <row r="47" spans="1:1">
      <c r="A47" s="26">
        <v>5</v>
      </c>
    </row>
    <row r="48" spans="1:1">
      <c r="A48" s="26">
        <v>2</v>
      </c>
    </row>
    <row r="49" spans="1:1">
      <c r="A49" s="26">
        <v>12</v>
      </c>
    </row>
    <row r="50" spans="1:1">
      <c r="A50" s="26">
        <v>3</v>
      </c>
    </row>
    <row r="51" spans="1:1">
      <c r="A51" s="26">
        <v>8</v>
      </c>
    </row>
    <row r="52" spans="1:1">
      <c r="A52" s="26">
        <v>2</v>
      </c>
    </row>
    <row r="53" spans="1:1">
      <c r="A53" s="26">
        <v>4</v>
      </c>
    </row>
    <row r="54" spans="1:1">
      <c r="A54" s="26">
        <v>4</v>
      </c>
    </row>
    <row r="55" spans="1:1">
      <c r="A55" s="26">
        <v>5</v>
      </c>
    </row>
    <row r="56" spans="1:1">
      <c r="A56" s="26">
        <v>2</v>
      </c>
    </row>
    <row r="57" spans="1:1">
      <c r="A57" s="26">
        <v>5</v>
      </c>
    </row>
    <row r="58" spans="1:1">
      <c r="A58" s="26">
        <v>1</v>
      </c>
    </row>
    <row r="59" spans="1:1">
      <c r="A59" s="26">
        <v>4</v>
      </c>
    </row>
    <row r="60" spans="1:1">
      <c r="A60" s="26">
        <v>1</v>
      </c>
    </row>
    <row r="61" spans="1:1">
      <c r="A61" s="26">
        <v>4</v>
      </c>
    </row>
    <row r="62" spans="1:1">
      <c r="A62" s="26">
        <v>7</v>
      </c>
    </row>
    <row r="63" spans="1:1">
      <c r="A63" s="26">
        <v>2</v>
      </c>
    </row>
    <row r="64" spans="1:1">
      <c r="A64" s="26">
        <v>4</v>
      </c>
    </row>
    <row r="65" spans="1:1">
      <c r="A65" s="26">
        <v>5</v>
      </c>
    </row>
    <row r="66" spans="1:1">
      <c r="A66" s="26">
        <v>7</v>
      </c>
    </row>
    <row r="67" spans="1:1">
      <c r="A67" s="26">
        <v>5</v>
      </c>
    </row>
    <row r="68" spans="1:1">
      <c r="A68" s="26">
        <v>5</v>
      </c>
    </row>
    <row r="69" spans="1:1">
      <c r="A69" s="26">
        <v>3</v>
      </c>
    </row>
    <row r="70" spans="1:1">
      <c r="A70" s="26">
        <v>2</v>
      </c>
    </row>
    <row r="71" spans="1:1">
      <c r="A71" s="26">
        <v>3</v>
      </c>
    </row>
    <row r="72" spans="1:1">
      <c r="A72" s="26">
        <v>1</v>
      </c>
    </row>
    <row r="73" spans="1:1">
      <c r="A73" s="26">
        <v>7</v>
      </c>
    </row>
    <row r="74" spans="1:1">
      <c r="A74" s="26">
        <v>5</v>
      </c>
    </row>
    <row r="75" spans="1:1">
      <c r="A75" s="26">
        <v>6</v>
      </c>
    </row>
    <row r="76" spans="1:1">
      <c r="A76" s="26">
        <v>8</v>
      </c>
    </row>
    <row r="77" spans="1:1">
      <c r="A77" s="26">
        <v>2</v>
      </c>
    </row>
    <row r="78" spans="1:1">
      <c r="A78" s="26">
        <v>1</v>
      </c>
    </row>
    <row r="79" spans="1:1">
      <c r="A79" s="26">
        <v>3</v>
      </c>
    </row>
    <row r="80" spans="1:1">
      <c r="A80" s="26">
        <v>6</v>
      </c>
    </row>
    <row r="81" spans="1:1">
      <c r="A81" s="26">
        <v>7</v>
      </c>
    </row>
    <row r="82" spans="1:1">
      <c r="A82" s="26">
        <v>2</v>
      </c>
    </row>
    <row r="83" spans="1:1">
      <c r="A83" s="26">
        <v>2</v>
      </c>
    </row>
    <row r="84" spans="1:1">
      <c r="A84" s="26">
        <v>1</v>
      </c>
    </row>
    <row r="85" spans="1:1">
      <c r="A85" s="26">
        <v>4</v>
      </c>
    </row>
    <row r="86" spans="1:1">
      <c r="A86" s="26">
        <v>3</v>
      </c>
    </row>
    <row r="87" spans="1:1">
      <c r="A87" s="26">
        <v>3</v>
      </c>
    </row>
    <row r="88" spans="1:1">
      <c r="A88" s="26">
        <v>7</v>
      </c>
    </row>
    <row r="89" spans="1:1">
      <c r="A89" s="26">
        <v>3</v>
      </c>
    </row>
    <row r="90" spans="1:1">
      <c r="A90" s="26">
        <v>3</v>
      </c>
    </row>
    <row r="91" spans="1:1">
      <c r="A91" s="26">
        <v>4</v>
      </c>
    </row>
    <row r="92" spans="1:1">
      <c r="A92" s="26">
        <v>5</v>
      </c>
    </row>
    <row r="93" spans="1:1">
      <c r="A93" s="26">
        <v>3</v>
      </c>
    </row>
    <row r="94" spans="1:1">
      <c r="A94" s="26">
        <v>2</v>
      </c>
    </row>
    <row r="95" spans="1:1">
      <c r="A95" s="26">
        <v>2</v>
      </c>
    </row>
    <row r="96" spans="1:1">
      <c r="A96" s="26">
        <v>4</v>
      </c>
    </row>
    <row r="97" spans="1:1">
      <c r="A97" s="26">
        <v>2</v>
      </c>
    </row>
    <row r="98" spans="1:1">
      <c r="A98" s="26">
        <v>6</v>
      </c>
    </row>
    <row r="99" spans="1:1">
      <c r="A99" s="26">
        <v>1</v>
      </c>
    </row>
    <row r="100" spans="1:1">
      <c r="A100" s="26">
        <v>2</v>
      </c>
    </row>
    <row r="101" spans="1:1">
      <c r="A101" s="26">
        <v>3</v>
      </c>
    </row>
    <row r="102" spans="1:1">
      <c r="A102" s="26">
        <v>1</v>
      </c>
    </row>
    <row r="103" spans="1:1">
      <c r="A103" s="26">
        <v>3</v>
      </c>
    </row>
    <row r="104" spans="1:1">
      <c r="A104" s="26">
        <v>1</v>
      </c>
    </row>
    <row r="105" spans="1:1">
      <c r="A105" s="26">
        <v>7</v>
      </c>
    </row>
    <row r="106" spans="1:1">
      <c r="A106" s="26">
        <v>4</v>
      </c>
    </row>
    <row r="107" spans="1:1">
      <c r="A107" s="26">
        <v>4</v>
      </c>
    </row>
    <row r="108" spans="1:1">
      <c r="A108" s="26">
        <v>3</v>
      </c>
    </row>
    <row r="109" spans="1:1">
      <c r="A109" s="26">
        <v>2</v>
      </c>
    </row>
    <row r="110" spans="1:1">
      <c r="A110" s="26">
        <v>2</v>
      </c>
    </row>
    <row r="111" spans="1:1">
      <c r="A111" s="26">
        <v>4</v>
      </c>
    </row>
    <row r="112" spans="1:1">
      <c r="A112" s="26">
        <v>4</v>
      </c>
    </row>
    <row r="113" spans="1:1">
      <c r="A113" s="26">
        <v>4</v>
      </c>
    </row>
    <row r="114" spans="1:1">
      <c r="A114" s="26">
        <v>2</v>
      </c>
    </row>
    <row r="115" spans="1:1">
      <c r="A115" s="26">
        <v>10</v>
      </c>
    </row>
    <row r="116" spans="1:1">
      <c r="A116" s="26">
        <v>4</v>
      </c>
    </row>
    <row r="117" spans="1:1">
      <c r="A117" s="26">
        <v>9</v>
      </c>
    </row>
    <row r="118" spans="1:1">
      <c r="A118" s="26">
        <v>2</v>
      </c>
    </row>
    <row r="119" spans="1:1">
      <c r="A119" s="26">
        <v>7</v>
      </c>
    </row>
    <row r="120" spans="1:1">
      <c r="A120" s="26">
        <v>1</v>
      </c>
    </row>
    <row r="121" spans="1:1">
      <c r="A121" s="26">
        <v>4</v>
      </c>
    </row>
    <row r="122" spans="1:1">
      <c r="A122" s="26">
        <v>3</v>
      </c>
    </row>
    <row r="123" spans="1:1">
      <c r="A123" s="26">
        <v>7</v>
      </c>
    </row>
    <row r="124" spans="1:1">
      <c r="A124" s="26">
        <v>3</v>
      </c>
    </row>
    <row r="125" spans="1:1">
      <c r="A125" s="26">
        <v>5</v>
      </c>
    </row>
    <row r="126" spans="1:1">
      <c r="A126" s="26">
        <v>5</v>
      </c>
    </row>
    <row r="127" spans="1:1">
      <c r="A127" s="26">
        <v>2</v>
      </c>
    </row>
    <row r="128" spans="1:1">
      <c r="A128" s="26">
        <v>3</v>
      </c>
    </row>
    <row r="129" spans="1:1">
      <c r="A129" s="26">
        <v>8</v>
      </c>
    </row>
    <row r="130" spans="1:1">
      <c r="A130" s="26">
        <v>4</v>
      </c>
    </row>
    <row r="131" spans="1:1">
      <c r="A131" s="26">
        <v>1</v>
      </c>
    </row>
    <row r="132" spans="1:1">
      <c r="A132" s="26">
        <v>3</v>
      </c>
    </row>
    <row r="133" spans="1:1">
      <c r="A133" s="26">
        <v>5</v>
      </c>
    </row>
    <row r="134" spans="1:1">
      <c r="A134" s="26">
        <v>2</v>
      </c>
    </row>
    <row r="135" spans="1:1">
      <c r="A135" s="26">
        <v>6</v>
      </c>
    </row>
    <row r="136" spans="1:1">
      <c r="A136" s="26">
        <v>1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662B-ADF9-4D40-A1BA-572F08DC6359}">
  <dimension ref="A1:G136"/>
  <sheetViews>
    <sheetView tabSelected="1" workbookViewId="0">
      <selection activeCell="D2" sqref="D2"/>
    </sheetView>
  </sheetViews>
  <sheetFormatPr defaultRowHeight="16.5"/>
  <cols>
    <col min="5" max="5" width="16.125" customWidth="1"/>
    <col min="6" max="6" width="31.375" customWidth="1"/>
    <col min="7" max="7" width="17" customWidth="1"/>
  </cols>
  <sheetData>
    <row r="1" spans="1:7">
      <c r="C1" s="22" t="s">
        <v>71</v>
      </c>
      <c r="D1" t="s">
        <v>74</v>
      </c>
      <c r="E1" t="s">
        <v>69</v>
      </c>
      <c r="F1" t="s">
        <v>73</v>
      </c>
      <c r="G1" t="s">
        <v>70</v>
      </c>
    </row>
    <row r="2" spans="1:7">
      <c r="A2" s="26">
        <v>1</v>
      </c>
      <c r="C2" s="22">
        <v>1.3333333333333333</v>
      </c>
      <c r="D2">
        <v>1</v>
      </c>
      <c r="E2">
        <f>COUNTIF($A$2:$A$136,D2)</f>
        <v>54</v>
      </c>
      <c r="F2">
        <f>E2/135</f>
        <v>0.4</v>
      </c>
      <c r="G2">
        <f>_xlfn.POISSON.DIST(D2,$C$2,0)</f>
        <v>0.35146285082096901</v>
      </c>
    </row>
    <row r="3" spans="1:7">
      <c r="A3" s="26">
        <v>3</v>
      </c>
      <c r="D3">
        <v>2</v>
      </c>
      <c r="E3">
        <f t="shared" ref="E3:E31" si="0">COUNTIF($A$2:$A$136,D3)</f>
        <v>24</v>
      </c>
      <c r="F3">
        <f t="shared" ref="F3:F31" si="1">E3/135</f>
        <v>0.17777777777777778</v>
      </c>
      <c r="G3">
        <f t="shared" ref="G3:G31" si="2">_xlfn.POISSON.DIST(D3,$C$2,0)</f>
        <v>0.23430856721397939</v>
      </c>
    </row>
    <row r="4" spans="1:7">
      <c r="A4" s="25">
        <v>0</v>
      </c>
      <c r="D4">
        <v>3</v>
      </c>
      <c r="E4">
        <f t="shared" si="0"/>
        <v>13</v>
      </c>
      <c r="F4">
        <f t="shared" si="1"/>
        <v>9.6296296296296297E-2</v>
      </c>
      <c r="G4">
        <f t="shared" si="2"/>
        <v>0.10413714098399085</v>
      </c>
    </row>
    <row r="5" spans="1:7">
      <c r="A5" s="26">
        <v>1</v>
      </c>
      <c r="D5">
        <v>4</v>
      </c>
      <c r="E5">
        <f t="shared" si="0"/>
        <v>6</v>
      </c>
      <c r="F5">
        <f t="shared" si="1"/>
        <v>4.4444444444444446E-2</v>
      </c>
      <c r="G5">
        <f t="shared" si="2"/>
        <v>3.471238032799695E-2</v>
      </c>
    </row>
    <row r="6" spans="1:7">
      <c r="A6" s="26">
        <v>3</v>
      </c>
      <c r="D6">
        <v>5</v>
      </c>
      <c r="E6">
        <f t="shared" si="0"/>
        <v>3</v>
      </c>
      <c r="F6">
        <f t="shared" si="1"/>
        <v>2.2222222222222223E-2</v>
      </c>
      <c r="G6">
        <f t="shared" si="2"/>
        <v>9.2566347541325148E-3</v>
      </c>
    </row>
    <row r="7" spans="1:7">
      <c r="A7" s="26">
        <v>2</v>
      </c>
      <c r="D7">
        <v>6</v>
      </c>
      <c r="E7">
        <f t="shared" si="0"/>
        <v>0</v>
      </c>
      <c r="F7">
        <f t="shared" si="1"/>
        <v>0</v>
      </c>
      <c r="G7">
        <f t="shared" si="2"/>
        <v>2.0570299453627821E-3</v>
      </c>
    </row>
    <row r="8" spans="1:7">
      <c r="A8" s="25">
        <v>0</v>
      </c>
      <c r="D8">
        <v>7</v>
      </c>
      <c r="E8">
        <f t="shared" si="0"/>
        <v>0</v>
      </c>
      <c r="F8">
        <f t="shared" si="1"/>
        <v>0</v>
      </c>
      <c r="G8">
        <f t="shared" si="2"/>
        <v>3.9181522768814866E-4</v>
      </c>
    </row>
    <row r="9" spans="1:7">
      <c r="A9" s="26">
        <v>4</v>
      </c>
      <c r="D9">
        <v>8</v>
      </c>
      <c r="E9">
        <f t="shared" si="0"/>
        <v>0</v>
      </c>
      <c r="F9">
        <f t="shared" si="1"/>
        <v>0</v>
      </c>
      <c r="G9">
        <f t="shared" si="2"/>
        <v>6.5302537948024877E-5</v>
      </c>
    </row>
    <row r="10" spans="1:7">
      <c r="A10" s="26">
        <v>1</v>
      </c>
      <c r="D10">
        <v>9</v>
      </c>
      <c r="E10">
        <f t="shared" si="0"/>
        <v>0</v>
      </c>
      <c r="F10">
        <f t="shared" si="1"/>
        <v>0</v>
      </c>
      <c r="G10">
        <f t="shared" si="2"/>
        <v>9.6744500663740322E-6</v>
      </c>
    </row>
    <row r="11" spans="1:7">
      <c r="A11" s="26">
        <v>2</v>
      </c>
      <c r="D11">
        <v>10</v>
      </c>
      <c r="E11">
        <f t="shared" si="0"/>
        <v>0</v>
      </c>
      <c r="F11">
        <f t="shared" si="1"/>
        <v>0</v>
      </c>
      <c r="G11">
        <f t="shared" si="2"/>
        <v>1.2899266755165387E-6</v>
      </c>
    </row>
    <row r="12" spans="1:7">
      <c r="A12" s="26">
        <v>1</v>
      </c>
      <c r="D12">
        <v>11</v>
      </c>
      <c r="E12">
        <f t="shared" si="0"/>
        <v>0</v>
      </c>
      <c r="F12">
        <f t="shared" si="1"/>
        <v>0</v>
      </c>
      <c r="G12">
        <f t="shared" si="2"/>
        <v>1.5635474854745967E-7</v>
      </c>
    </row>
    <row r="13" spans="1:7">
      <c r="A13" s="26">
        <v>1</v>
      </c>
      <c r="D13">
        <v>12</v>
      </c>
      <c r="E13">
        <f t="shared" si="0"/>
        <v>0</v>
      </c>
      <c r="F13">
        <f t="shared" si="1"/>
        <v>0</v>
      </c>
      <c r="G13">
        <f t="shared" si="2"/>
        <v>1.7372749838606583E-8</v>
      </c>
    </row>
    <row r="14" spans="1:7">
      <c r="A14" s="26">
        <v>1</v>
      </c>
      <c r="D14">
        <v>13</v>
      </c>
      <c r="E14">
        <f t="shared" si="0"/>
        <v>0</v>
      </c>
      <c r="F14">
        <f t="shared" si="1"/>
        <v>0</v>
      </c>
      <c r="G14">
        <f t="shared" si="2"/>
        <v>1.7818204962673391E-9</v>
      </c>
    </row>
    <row r="15" spans="1:7">
      <c r="A15" s="26">
        <v>3</v>
      </c>
      <c r="D15">
        <v>14</v>
      </c>
      <c r="E15">
        <f t="shared" si="0"/>
        <v>0</v>
      </c>
      <c r="F15">
        <f t="shared" si="1"/>
        <v>0</v>
      </c>
      <c r="G15">
        <f t="shared" si="2"/>
        <v>1.696971901206997E-10</v>
      </c>
    </row>
    <row r="16" spans="1:7">
      <c r="A16" s="25">
        <v>0</v>
      </c>
      <c r="D16">
        <v>15</v>
      </c>
      <c r="E16">
        <f t="shared" si="0"/>
        <v>0</v>
      </c>
      <c r="F16">
        <f t="shared" si="1"/>
        <v>0</v>
      </c>
      <c r="G16">
        <f t="shared" si="2"/>
        <v>1.5084194677395431E-11</v>
      </c>
    </row>
    <row r="17" spans="1:7">
      <c r="A17" s="26">
        <v>1</v>
      </c>
      <c r="D17">
        <v>16</v>
      </c>
      <c r="E17">
        <f t="shared" si="0"/>
        <v>0</v>
      </c>
      <c r="F17">
        <f t="shared" si="1"/>
        <v>0</v>
      </c>
      <c r="G17">
        <f t="shared" si="2"/>
        <v>1.2570162231162887E-12</v>
      </c>
    </row>
    <row r="18" spans="1:7">
      <c r="A18" s="25">
        <v>0</v>
      </c>
      <c r="D18">
        <v>17</v>
      </c>
      <c r="E18">
        <f t="shared" si="0"/>
        <v>0</v>
      </c>
      <c r="F18">
        <f t="shared" si="1"/>
        <v>0</v>
      </c>
      <c r="G18">
        <f t="shared" si="2"/>
        <v>9.8589507695395283E-14</v>
      </c>
    </row>
    <row r="19" spans="1:7">
      <c r="A19" s="25">
        <v>0</v>
      </c>
      <c r="D19">
        <v>18</v>
      </c>
      <c r="E19">
        <f t="shared" si="0"/>
        <v>0</v>
      </c>
      <c r="F19">
        <f t="shared" si="1"/>
        <v>0</v>
      </c>
      <c r="G19">
        <f t="shared" si="2"/>
        <v>7.3029264959552494E-15</v>
      </c>
    </row>
    <row r="20" spans="1:7">
      <c r="A20" s="26">
        <v>1</v>
      </c>
      <c r="D20">
        <v>19</v>
      </c>
      <c r="E20">
        <f t="shared" si="0"/>
        <v>0</v>
      </c>
      <c r="F20">
        <f t="shared" si="1"/>
        <v>0</v>
      </c>
      <c r="G20">
        <f t="shared" si="2"/>
        <v>5.1248606989159265E-16</v>
      </c>
    </row>
    <row r="21" spans="1:7">
      <c r="A21" s="26">
        <v>1</v>
      </c>
      <c r="D21">
        <v>20</v>
      </c>
      <c r="E21">
        <f t="shared" si="0"/>
        <v>0</v>
      </c>
      <c r="F21">
        <f t="shared" si="1"/>
        <v>0</v>
      </c>
      <c r="G21">
        <f t="shared" si="2"/>
        <v>3.4165737992772792E-17</v>
      </c>
    </row>
    <row r="22" spans="1:7">
      <c r="A22" s="26">
        <v>2</v>
      </c>
      <c r="D22">
        <v>21</v>
      </c>
      <c r="E22">
        <f t="shared" si="0"/>
        <v>0</v>
      </c>
      <c r="F22">
        <f t="shared" si="1"/>
        <v>0</v>
      </c>
      <c r="G22">
        <f t="shared" si="2"/>
        <v>2.169253205890335E-18</v>
      </c>
    </row>
    <row r="23" spans="1:7">
      <c r="A23" s="26">
        <v>1</v>
      </c>
      <c r="D23">
        <v>22</v>
      </c>
      <c r="E23">
        <f t="shared" si="0"/>
        <v>0</v>
      </c>
      <c r="F23">
        <f t="shared" si="1"/>
        <v>0</v>
      </c>
      <c r="G23">
        <f t="shared" si="2"/>
        <v>1.3146989126608148E-19</v>
      </c>
    </row>
    <row r="24" spans="1:7">
      <c r="A24" s="26">
        <v>2</v>
      </c>
      <c r="D24">
        <v>23</v>
      </c>
      <c r="E24">
        <f t="shared" si="0"/>
        <v>0</v>
      </c>
      <c r="F24">
        <f t="shared" si="1"/>
        <v>0</v>
      </c>
      <c r="G24">
        <f t="shared" si="2"/>
        <v>7.621442971946731E-21</v>
      </c>
    </row>
    <row r="25" spans="1:7">
      <c r="A25" s="26">
        <v>1</v>
      </c>
      <c r="D25">
        <v>24</v>
      </c>
      <c r="E25">
        <f t="shared" si="0"/>
        <v>0</v>
      </c>
      <c r="F25">
        <f t="shared" si="1"/>
        <v>0</v>
      </c>
      <c r="G25">
        <f t="shared" si="2"/>
        <v>4.2341349844149444E-22</v>
      </c>
    </row>
    <row r="26" spans="1:7">
      <c r="A26" s="26">
        <v>1</v>
      </c>
      <c r="D26">
        <v>25</v>
      </c>
      <c r="E26">
        <f t="shared" si="0"/>
        <v>0</v>
      </c>
      <c r="F26">
        <f t="shared" si="1"/>
        <v>0</v>
      </c>
      <c r="G26">
        <f t="shared" si="2"/>
        <v>2.2582053250212591E-23</v>
      </c>
    </row>
    <row r="27" spans="1:7">
      <c r="A27" s="25">
        <v>0</v>
      </c>
      <c r="D27">
        <v>26</v>
      </c>
      <c r="E27">
        <f t="shared" si="0"/>
        <v>0</v>
      </c>
      <c r="F27">
        <f t="shared" si="1"/>
        <v>0</v>
      </c>
      <c r="G27">
        <f t="shared" si="2"/>
        <v>1.1580540128314303E-24</v>
      </c>
    </row>
    <row r="28" spans="1:7">
      <c r="A28" s="25">
        <v>0</v>
      </c>
      <c r="D28">
        <v>27</v>
      </c>
      <c r="E28">
        <f t="shared" si="0"/>
        <v>0</v>
      </c>
      <c r="F28">
        <f t="shared" si="1"/>
        <v>0</v>
      </c>
      <c r="G28">
        <f t="shared" si="2"/>
        <v>5.7187852485502228E-26</v>
      </c>
    </row>
    <row r="29" spans="1:7">
      <c r="A29" s="25">
        <v>0</v>
      </c>
      <c r="D29">
        <v>28</v>
      </c>
      <c r="E29">
        <f t="shared" si="0"/>
        <v>0</v>
      </c>
      <c r="F29">
        <f t="shared" si="1"/>
        <v>0</v>
      </c>
      <c r="G29">
        <f t="shared" si="2"/>
        <v>2.7232310707381906E-27</v>
      </c>
    </row>
    <row r="30" spans="1:7">
      <c r="A30" s="25">
        <v>0</v>
      </c>
      <c r="D30">
        <v>29</v>
      </c>
      <c r="E30">
        <f t="shared" si="0"/>
        <v>0</v>
      </c>
      <c r="F30">
        <f t="shared" si="1"/>
        <v>0</v>
      </c>
      <c r="G30">
        <f t="shared" si="2"/>
        <v>1.2520602624083716E-28</v>
      </c>
    </row>
    <row r="31" spans="1:7">
      <c r="A31" s="26">
        <v>1</v>
      </c>
      <c r="D31">
        <v>30</v>
      </c>
      <c r="E31">
        <f t="shared" si="0"/>
        <v>0</v>
      </c>
      <c r="F31">
        <f t="shared" si="1"/>
        <v>0</v>
      </c>
      <c r="G31">
        <f t="shared" si="2"/>
        <v>5.5647122773705669E-30</v>
      </c>
    </row>
    <row r="32" spans="1:7">
      <c r="A32" s="25">
        <v>0</v>
      </c>
    </row>
    <row r="33" spans="1:1">
      <c r="A33" s="26">
        <v>1</v>
      </c>
    </row>
    <row r="34" spans="1:1">
      <c r="A34" s="26">
        <v>2</v>
      </c>
    </row>
    <row r="35" spans="1:1">
      <c r="A35" s="26">
        <v>1</v>
      </c>
    </row>
    <row r="36" spans="1:1">
      <c r="A36" s="26">
        <v>3</v>
      </c>
    </row>
    <row r="37" spans="1:1">
      <c r="A37" s="26">
        <v>3</v>
      </c>
    </row>
    <row r="38" spans="1:1">
      <c r="A38" s="26">
        <v>5</v>
      </c>
    </row>
    <row r="39" spans="1:1">
      <c r="A39" s="25">
        <v>0</v>
      </c>
    </row>
    <row r="40" spans="1:1">
      <c r="A40" s="26">
        <v>2</v>
      </c>
    </row>
    <row r="41" spans="1:1">
      <c r="A41" s="26">
        <v>1</v>
      </c>
    </row>
    <row r="42" spans="1:1">
      <c r="A42" s="26">
        <v>2</v>
      </c>
    </row>
    <row r="43" spans="1:1">
      <c r="A43" s="26">
        <v>1</v>
      </c>
    </row>
    <row r="44" spans="1:1">
      <c r="A44" s="26">
        <v>1</v>
      </c>
    </row>
    <row r="45" spans="1:1">
      <c r="A45" s="26">
        <v>1</v>
      </c>
    </row>
    <row r="46" spans="1:1">
      <c r="A46" s="25">
        <v>0</v>
      </c>
    </row>
    <row r="47" spans="1:1">
      <c r="A47" s="26">
        <v>1</v>
      </c>
    </row>
    <row r="48" spans="1:1">
      <c r="A48" s="26">
        <v>4</v>
      </c>
    </row>
    <row r="49" spans="1:1">
      <c r="A49" s="26">
        <v>3</v>
      </c>
    </row>
    <row r="50" spans="1:1">
      <c r="A50" s="26">
        <v>1</v>
      </c>
    </row>
    <row r="51" spans="1:1">
      <c r="A51" s="26">
        <v>2</v>
      </c>
    </row>
    <row r="52" spans="1:1">
      <c r="A52" s="25">
        <v>0</v>
      </c>
    </row>
    <row r="53" spans="1:1">
      <c r="A53" s="26">
        <v>1</v>
      </c>
    </row>
    <row r="54" spans="1:1">
      <c r="A54" s="26">
        <v>3</v>
      </c>
    </row>
    <row r="55" spans="1:1">
      <c r="A55" s="26">
        <v>1</v>
      </c>
    </row>
    <row r="56" spans="1:1">
      <c r="A56" s="26">
        <v>5</v>
      </c>
    </row>
    <row r="57" spans="1:1">
      <c r="A57" s="26">
        <v>2</v>
      </c>
    </row>
    <row r="58" spans="1:1">
      <c r="A58" s="26">
        <v>2</v>
      </c>
    </row>
    <row r="59" spans="1:1">
      <c r="A59" s="25">
        <v>0</v>
      </c>
    </row>
    <row r="60" spans="1:1">
      <c r="A60" s="26">
        <v>3</v>
      </c>
    </row>
    <row r="61" spans="1:1">
      <c r="A61" s="26">
        <v>1</v>
      </c>
    </row>
    <row r="62" spans="1:1">
      <c r="A62" s="26">
        <v>1</v>
      </c>
    </row>
    <row r="63" spans="1:1">
      <c r="A63" s="26">
        <v>2</v>
      </c>
    </row>
    <row r="64" spans="1:1">
      <c r="A64" s="26">
        <v>3</v>
      </c>
    </row>
    <row r="65" spans="1:1">
      <c r="A65" s="25">
        <v>0</v>
      </c>
    </row>
    <row r="66" spans="1:1">
      <c r="A66" s="26">
        <v>1</v>
      </c>
    </row>
    <row r="67" spans="1:1">
      <c r="A67" s="26">
        <v>1</v>
      </c>
    </row>
    <row r="68" spans="1:1">
      <c r="A68" s="25">
        <v>0</v>
      </c>
    </row>
    <row r="69" spans="1:1">
      <c r="A69" s="26">
        <v>1</v>
      </c>
    </row>
    <row r="70" spans="1:1">
      <c r="A70" s="26">
        <v>2</v>
      </c>
    </row>
    <row r="71" spans="1:1">
      <c r="A71" s="26">
        <v>1</v>
      </c>
    </row>
    <row r="72" spans="1:1">
      <c r="A72" s="26">
        <v>1</v>
      </c>
    </row>
    <row r="73" spans="1:1">
      <c r="A73" s="26">
        <v>3</v>
      </c>
    </row>
    <row r="74" spans="1:1">
      <c r="A74" s="25">
        <v>0</v>
      </c>
    </row>
    <row r="75" spans="1:1">
      <c r="A75" s="26">
        <v>4</v>
      </c>
    </row>
    <row r="76" spans="1:1">
      <c r="A76" s="26">
        <v>1</v>
      </c>
    </row>
    <row r="77" spans="1:1">
      <c r="A77" s="26">
        <v>3</v>
      </c>
    </row>
    <row r="78" spans="1:1">
      <c r="A78" s="26">
        <v>2</v>
      </c>
    </row>
    <row r="79" spans="1:1">
      <c r="A79" s="26">
        <v>1</v>
      </c>
    </row>
    <row r="80" spans="1:1">
      <c r="A80" s="26">
        <v>2</v>
      </c>
    </row>
    <row r="81" spans="1:1">
      <c r="A81" s="26">
        <v>1</v>
      </c>
    </row>
    <row r="82" spans="1:1">
      <c r="A82" s="26">
        <v>1</v>
      </c>
    </row>
    <row r="83" spans="1:1">
      <c r="A83" s="25">
        <v>0</v>
      </c>
    </row>
    <row r="84" spans="1:1">
      <c r="A84" s="26">
        <v>1</v>
      </c>
    </row>
    <row r="85" spans="1:1">
      <c r="A85" s="26">
        <v>2</v>
      </c>
    </row>
    <row r="86" spans="1:1">
      <c r="A86" s="26">
        <v>1</v>
      </c>
    </row>
    <row r="87" spans="1:1">
      <c r="A87" s="26">
        <v>1</v>
      </c>
    </row>
    <row r="88" spans="1:1">
      <c r="A88" s="26">
        <v>1</v>
      </c>
    </row>
    <row r="89" spans="1:1">
      <c r="A89" s="26">
        <v>1</v>
      </c>
    </row>
    <row r="90" spans="1:1">
      <c r="A90" s="25">
        <v>0</v>
      </c>
    </row>
    <row r="91" spans="1:1">
      <c r="A91" s="26">
        <v>4</v>
      </c>
    </row>
    <row r="92" spans="1:1">
      <c r="A92" s="26">
        <v>1</v>
      </c>
    </row>
    <row r="93" spans="1:1">
      <c r="A93" s="26">
        <v>2</v>
      </c>
    </row>
    <row r="94" spans="1:1">
      <c r="A94" s="26">
        <v>2</v>
      </c>
    </row>
    <row r="95" spans="1:1">
      <c r="A95" s="26">
        <v>2</v>
      </c>
    </row>
    <row r="96" spans="1:1">
      <c r="A96" s="26">
        <v>2</v>
      </c>
    </row>
    <row r="97" spans="1:1">
      <c r="A97" s="25">
        <v>0</v>
      </c>
    </row>
    <row r="98" spans="1:1">
      <c r="A98" s="26">
        <v>3</v>
      </c>
    </row>
    <row r="99" spans="1:1">
      <c r="A99" s="26">
        <v>4</v>
      </c>
    </row>
    <row r="100" spans="1:1">
      <c r="A100" s="25">
        <v>0</v>
      </c>
    </row>
    <row r="101" spans="1:1">
      <c r="A101" s="26">
        <v>2</v>
      </c>
    </row>
    <row r="102" spans="1:1">
      <c r="A102" s="25">
        <v>0</v>
      </c>
    </row>
    <row r="103" spans="1:1">
      <c r="A103" s="26">
        <v>1</v>
      </c>
    </row>
    <row r="104" spans="1:1">
      <c r="A104" s="25">
        <v>0</v>
      </c>
    </row>
    <row r="105" spans="1:1">
      <c r="A105" s="26">
        <v>1</v>
      </c>
    </row>
    <row r="106" spans="1:1">
      <c r="A106" s="25">
        <v>0</v>
      </c>
    </row>
    <row r="107" spans="1:1">
      <c r="A107" s="26">
        <v>1</v>
      </c>
    </row>
    <row r="108" spans="1:1">
      <c r="A108" s="26">
        <v>1</v>
      </c>
    </row>
    <row r="109" spans="1:1">
      <c r="A109" s="25">
        <v>0</v>
      </c>
    </row>
    <row r="110" spans="1:1">
      <c r="A110" s="25">
        <v>0</v>
      </c>
    </row>
    <row r="111" spans="1:1">
      <c r="A111" s="26">
        <v>1</v>
      </c>
    </row>
    <row r="112" spans="1:1">
      <c r="A112" s="25">
        <v>0</v>
      </c>
    </row>
    <row r="113" spans="1:1">
      <c r="A113" s="26">
        <v>1</v>
      </c>
    </row>
    <row r="114" spans="1:1">
      <c r="A114" s="25">
        <v>0</v>
      </c>
    </row>
    <row r="115" spans="1:1">
      <c r="A115" s="26">
        <v>1</v>
      </c>
    </row>
    <row r="116" spans="1:1">
      <c r="A116" s="26">
        <v>1</v>
      </c>
    </row>
    <row r="117" spans="1:1">
      <c r="A117" s="26">
        <v>2</v>
      </c>
    </row>
    <row r="118" spans="1:1">
      <c r="A118" s="26">
        <v>1</v>
      </c>
    </row>
    <row r="119" spans="1:1">
      <c r="A119" s="25">
        <v>0</v>
      </c>
    </row>
    <row r="120" spans="1:1">
      <c r="A120" s="26">
        <v>3</v>
      </c>
    </row>
    <row r="121" spans="1:1">
      <c r="A121" s="25">
        <v>0</v>
      </c>
    </row>
    <row r="122" spans="1:1">
      <c r="A122" s="26">
        <v>2</v>
      </c>
    </row>
    <row r="123" spans="1:1">
      <c r="A123" s="26">
        <v>1</v>
      </c>
    </row>
    <row r="124" spans="1:1">
      <c r="A124" s="25">
        <v>0</v>
      </c>
    </row>
    <row r="125" spans="1:1">
      <c r="A125" s="25">
        <v>0</v>
      </c>
    </row>
    <row r="126" spans="1:1">
      <c r="A126" s="25">
        <v>0</v>
      </c>
    </row>
    <row r="127" spans="1:1">
      <c r="A127" s="26">
        <v>1</v>
      </c>
    </row>
    <row r="128" spans="1:1">
      <c r="A128" s="26">
        <v>2</v>
      </c>
    </row>
    <row r="129" spans="1:1">
      <c r="A129" s="26">
        <v>1</v>
      </c>
    </row>
    <row r="130" spans="1:1">
      <c r="A130" s="26">
        <v>1</v>
      </c>
    </row>
    <row r="131" spans="1:1">
      <c r="A131" s="26">
        <v>5</v>
      </c>
    </row>
    <row r="132" spans="1:1">
      <c r="A132" s="26">
        <v>2</v>
      </c>
    </row>
    <row r="133" spans="1:1">
      <c r="A133" s="26">
        <v>1</v>
      </c>
    </row>
    <row r="134" spans="1:1">
      <c r="A134" s="25">
        <v>0</v>
      </c>
    </row>
    <row r="135" spans="1:1">
      <c r="A135" s="26">
        <v>4</v>
      </c>
    </row>
    <row r="136" spans="1:1">
      <c r="A136" s="25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</vt:i4>
      </vt:variant>
    </vt:vector>
  </HeadingPairs>
  <TitlesOfParts>
    <vt:vector size="17" baseType="lpstr">
      <vt:lpstr>1-1</vt:lpstr>
      <vt:lpstr>1-2</vt:lpstr>
      <vt:lpstr>1-3</vt:lpstr>
      <vt:lpstr>1-4</vt:lpstr>
      <vt:lpstr>3</vt:lpstr>
      <vt:lpstr>3-New Taipei</vt:lpstr>
      <vt:lpstr>3-Taipei </vt:lpstr>
      <vt:lpstr>3-Taoyuan</vt:lpstr>
      <vt:lpstr>3-Taichung</vt:lpstr>
      <vt:lpstr>3-Tainan</vt:lpstr>
      <vt:lpstr>3-Kaohsiung</vt:lpstr>
      <vt:lpstr>3-Yilan</vt:lpstr>
      <vt:lpstr>3-Hsinchu</vt:lpstr>
      <vt:lpstr>3- Miaoli</vt:lpstr>
      <vt:lpstr>3-Hualien</vt:lpstr>
      <vt:lpstr>3-Keelung</vt:lpstr>
      <vt:lpstr>'3'!Print_Titles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Chen</dc:creator>
  <cp:lastModifiedBy>SOLab</cp:lastModifiedBy>
  <dcterms:created xsi:type="dcterms:W3CDTF">2022-03-02T09:42:33Z</dcterms:created>
  <dcterms:modified xsi:type="dcterms:W3CDTF">2024-03-14T06:49:30Z</dcterms:modified>
</cp:coreProperties>
</file>