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5\"/>
    </mc:Choice>
  </mc:AlternateContent>
  <bookViews>
    <workbookView xWindow="0" yWindow="0" windowWidth="23040" windowHeight="9348" activeTab="2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J2" i="3"/>
  <c r="H108" i="3" s="1"/>
  <c r="H2" i="3"/>
  <c r="L101" i="3" s="1"/>
  <c r="L102" i="3" s="1"/>
  <c r="H4" i="3"/>
  <c r="I101" i="3"/>
  <c r="I103" i="3" s="1"/>
  <c r="J101" i="3"/>
  <c r="J103" i="3" s="1"/>
  <c r="K101" i="3"/>
  <c r="I102" i="3"/>
  <c r="J102" i="3"/>
  <c r="K102" i="3"/>
  <c r="K103" i="3"/>
  <c r="H101" i="3"/>
  <c r="H103" i="3" s="1"/>
  <c r="H102" i="3"/>
  <c r="H3" i="3"/>
  <c r="F103" i="3"/>
  <c r="E103" i="3"/>
  <c r="D103" i="3"/>
  <c r="C103" i="3"/>
  <c r="B103" i="3"/>
  <c r="F102" i="3"/>
  <c r="E102" i="3"/>
  <c r="D102" i="3"/>
  <c r="C102" i="3"/>
  <c r="B102" i="3"/>
  <c r="B231" i="2"/>
  <c r="F10" i="2"/>
  <c r="F3" i="2"/>
  <c r="F7" i="2"/>
  <c r="F9" i="2"/>
  <c r="V2" i="2"/>
  <c r="S2" i="2"/>
  <c r="S3" i="2" s="1"/>
  <c r="T3" i="2" s="1"/>
  <c r="U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" i="2"/>
  <c r="B230" i="2"/>
  <c r="B229" i="2"/>
  <c r="C2" i="2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K2" i="1"/>
  <c r="L2" i="1"/>
  <c r="M2" i="1"/>
  <c r="N2" i="1"/>
  <c r="J2" i="1"/>
  <c r="C106" i="1"/>
  <c r="C105" i="1" s="1"/>
  <c r="D106" i="1"/>
  <c r="D105" i="1" s="1"/>
  <c r="E106" i="1"/>
  <c r="E105" i="1" s="1"/>
  <c r="F106" i="1"/>
  <c r="F105" i="1" s="1"/>
  <c r="B105" i="1"/>
  <c r="B1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103" i="1"/>
  <c r="E103" i="1"/>
  <c r="D103" i="1"/>
  <c r="C103" i="1"/>
  <c r="B103" i="1"/>
  <c r="F102" i="1"/>
  <c r="E102" i="1"/>
  <c r="D102" i="1"/>
  <c r="C102" i="1"/>
  <c r="B102" i="1"/>
  <c r="H106" i="3" l="1"/>
  <c r="K105" i="3"/>
  <c r="H105" i="3"/>
  <c r="J105" i="3"/>
  <c r="I106" i="3"/>
  <c r="L103" i="3"/>
  <c r="K106" i="3"/>
  <c r="J106" i="3"/>
  <c r="I105" i="3"/>
  <c r="L106" i="3"/>
  <c r="L105" i="3"/>
  <c r="S4" i="2"/>
  <c r="S5" i="2" s="1"/>
  <c r="F4" i="2"/>
  <c r="F8" i="2"/>
  <c r="F6" i="2"/>
  <c r="B232" i="2"/>
  <c r="T4" i="2"/>
  <c r="U4" i="2" s="1"/>
  <c r="V3" i="2"/>
  <c r="T2" i="2"/>
  <c r="F2" i="2"/>
  <c r="F5" i="2"/>
  <c r="V4" i="2"/>
  <c r="F12" i="2" l="1"/>
  <c r="F16" i="2"/>
  <c r="F20" i="2"/>
  <c r="F24" i="2"/>
  <c r="F13" i="2"/>
  <c r="F18" i="2"/>
  <c r="F23" i="2"/>
  <c r="F14" i="2"/>
  <c r="F19" i="2"/>
  <c r="F11" i="2"/>
  <c r="F15" i="2"/>
  <c r="F21" i="2"/>
  <c r="F17" i="2"/>
  <c r="F22" i="2"/>
  <c r="F26" i="2"/>
  <c r="F30" i="2"/>
  <c r="F34" i="2"/>
  <c r="F38" i="2"/>
  <c r="F42" i="2"/>
  <c r="F31" i="2"/>
  <c r="F36" i="2"/>
  <c r="F41" i="2"/>
  <c r="F27" i="2"/>
  <c r="F32" i="2"/>
  <c r="F37" i="2"/>
  <c r="F43" i="2"/>
  <c r="F28" i="2"/>
  <c r="F33" i="2"/>
  <c r="F39" i="2"/>
  <c r="F44" i="2"/>
  <c r="F40" i="2"/>
  <c r="F25" i="2"/>
  <c r="F29" i="2"/>
  <c r="F35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13" i="2"/>
  <c r="G17" i="2"/>
  <c r="G21" i="2"/>
  <c r="G11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14" i="2"/>
  <c r="G18" i="2"/>
  <c r="G22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12" i="2"/>
  <c r="G20" i="2"/>
  <c r="G32" i="2"/>
  <c r="G40" i="2"/>
  <c r="G48" i="2"/>
  <c r="G56" i="2"/>
  <c r="G64" i="2"/>
  <c r="G33" i="2"/>
  <c r="G49" i="2"/>
  <c r="G65" i="2"/>
  <c r="G76" i="2"/>
  <c r="G88" i="2"/>
  <c r="G97" i="2"/>
  <c r="G108" i="2"/>
  <c r="G120" i="2"/>
  <c r="G129" i="2"/>
  <c r="G140" i="2"/>
  <c r="G152" i="2"/>
  <c r="G161" i="2"/>
  <c r="G172" i="2"/>
  <c r="G184" i="2"/>
  <c r="G193" i="2"/>
  <c r="G204" i="2"/>
  <c r="G216" i="2"/>
  <c r="G225" i="2"/>
  <c r="G19" i="2"/>
  <c r="G36" i="2"/>
  <c r="G52" i="2"/>
  <c r="G68" i="2"/>
  <c r="G80" i="2"/>
  <c r="G89" i="2"/>
  <c r="G100" i="2"/>
  <c r="G112" i="2"/>
  <c r="G121" i="2"/>
  <c r="G132" i="2"/>
  <c r="G144" i="2"/>
  <c r="G153" i="2"/>
  <c r="G164" i="2"/>
  <c r="G176" i="2"/>
  <c r="G185" i="2"/>
  <c r="G196" i="2"/>
  <c r="G208" i="2"/>
  <c r="G217" i="2"/>
  <c r="G228" i="2"/>
  <c r="G23" i="2"/>
  <c r="G25" i="2"/>
  <c r="G41" i="2"/>
  <c r="G57" i="2"/>
  <c r="G72" i="2"/>
  <c r="G81" i="2"/>
  <c r="G92" i="2"/>
  <c r="G104" i="2"/>
  <c r="G113" i="2"/>
  <c r="G124" i="2"/>
  <c r="G136" i="2"/>
  <c r="G145" i="2"/>
  <c r="G156" i="2"/>
  <c r="G168" i="2"/>
  <c r="G177" i="2"/>
  <c r="G188" i="2"/>
  <c r="G200" i="2"/>
  <c r="G209" i="2"/>
  <c r="G220" i="2"/>
  <c r="G15" i="2"/>
  <c r="G24" i="2"/>
  <c r="G96" i="2"/>
  <c r="G137" i="2"/>
  <c r="G180" i="2"/>
  <c r="G224" i="2"/>
  <c r="G60" i="2"/>
  <c r="G105" i="2"/>
  <c r="G148" i="2"/>
  <c r="G192" i="2"/>
  <c r="G16" i="2"/>
  <c r="G73" i="2"/>
  <c r="G116" i="2"/>
  <c r="G160" i="2"/>
  <c r="G201" i="2"/>
  <c r="G28" i="2"/>
  <c r="G84" i="2"/>
  <c r="G128" i="2"/>
  <c r="G169" i="2"/>
  <c r="G212" i="2"/>
  <c r="G44" i="2"/>
  <c r="S6" i="2"/>
  <c r="T5" i="2"/>
  <c r="U5" i="2" s="1"/>
  <c r="V5" i="2" s="1"/>
  <c r="F48" i="2" l="1"/>
  <c r="F52" i="2"/>
  <c r="F56" i="2"/>
  <c r="F60" i="2"/>
  <c r="F64" i="2"/>
  <c r="F68" i="2"/>
  <c r="F71" i="2"/>
  <c r="F50" i="2"/>
  <c r="F55" i="2"/>
  <c r="F61" i="2"/>
  <c r="F66" i="2"/>
  <c r="F45" i="2"/>
  <c r="F46" i="2"/>
  <c r="F51" i="2"/>
  <c r="F57" i="2"/>
  <c r="F62" i="2"/>
  <c r="F67" i="2"/>
  <c r="F47" i="2"/>
  <c r="F53" i="2"/>
  <c r="F58" i="2"/>
  <c r="F63" i="2"/>
  <c r="F69" i="2"/>
  <c r="F65" i="2"/>
  <c r="F49" i="2"/>
  <c r="F70" i="2"/>
  <c r="F54" i="2"/>
  <c r="F59" i="2"/>
  <c r="S7" i="2"/>
  <c r="T6" i="2"/>
  <c r="U6" i="2" s="1"/>
  <c r="V6" i="2" s="1"/>
  <c r="S8" i="2" l="1"/>
  <c r="T7" i="2"/>
  <c r="U7" i="2" s="1"/>
  <c r="V7" i="2" s="1"/>
  <c r="F73" i="2"/>
  <c r="F77" i="2"/>
  <c r="F81" i="2"/>
  <c r="F85" i="2"/>
  <c r="F89" i="2"/>
  <c r="F93" i="2"/>
  <c r="F72" i="2"/>
  <c r="F76" i="2"/>
  <c r="F82" i="2"/>
  <c r="F87" i="2"/>
  <c r="F92" i="2"/>
  <c r="F78" i="2"/>
  <c r="F83" i="2"/>
  <c r="F88" i="2"/>
  <c r="F94" i="2"/>
  <c r="F74" i="2"/>
  <c r="F79" i="2"/>
  <c r="F84" i="2"/>
  <c r="F90" i="2"/>
  <c r="F95" i="2"/>
  <c r="F75" i="2"/>
  <c r="F96" i="2"/>
  <c r="F80" i="2"/>
  <c r="F86" i="2"/>
  <c r="F91" i="2"/>
  <c r="F98" i="2" l="1"/>
  <c r="F102" i="2"/>
  <c r="F106" i="2"/>
  <c r="F99" i="2"/>
  <c r="F103" i="2"/>
  <c r="F107" i="2"/>
  <c r="F101" i="2"/>
  <c r="F109" i="2"/>
  <c r="F113" i="2"/>
  <c r="F117" i="2"/>
  <c r="F108" i="2"/>
  <c r="F114" i="2"/>
  <c r="F119" i="2"/>
  <c r="F100" i="2"/>
  <c r="F110" i="2"/>
  <c r="F115" i="2"/>
  <c r="F97" i="2"/>
  <c r="F104" i="2"/>
  <c r="F111" i="2"/>
  <c r="F116" i="2"/>
  <c r="F105" i="2"/>
  <c r="F112" i="2"/>
  <c r="F118" i="2"/>
  <c r="S9" i="2"/>
  <c r="T8" i="2"/>
  <c r="U8" i="2" s="1"/>
  <c r="V8" i="2" s="1"/>
  <c r="S10" i="2" l="1"/>
  <c r="T9" i="2"/>
  <c r="U9" i="2" s="1"/>
  <c r="V9" i="2" s="1"/>
  <c r="F123" i="2"/>
  <c r="F127" i="2"/>
  <c r="F131" i="2"/>
  <c r="F124" i="2"/>
  <c r="F128" i="2"/>
  <c r="F132" i="2"/>
  <c r="F122" i="2"/>
  <c r="F130" i="2"/>
  <c r="F125" i="2"/>
  <c r="F120" i="2"/>
  <c r="F126" i="2"/>
  <c r="F129" i="2"/>
  <c r="F133" i="2"/>
  <c r="F121" i="2"/>
  <c r="F136" i="2" l="1"/>
  <c r="F140" i="2"/>
  <c r="F144" i="2"/>
  <c r="F148" i="2"/>
  <c r="F152" i="2"/>
  <c r="F156" i="2"/>
  <c r="F137" i="2"/>
  <c r="F141" i="2"/>
  <c r="F145" i="2"/>
  <c r="F149" i="2"/>
  <c r="F153" i="2"/>
  <c r="F134" i="2"/>
  <c r="F135" i="2"/>
  <c r="F143" i="2"/>
  <c r="F151" i="2"/>
  <c r="F139" i="2"/>
  <c r="F150" i="2"/>
  <c r="F142" i="2"/>
  <c r="F154" i="2"/>
  <c r="F146" i="2"/>
  <c r="F155" i="2"/>
  <c r="F138" i="2"/>
  <c r="F147" i="2"/>
  <c r="S11" i="2"/>
  <c r="T10" i="2"/>
  <c r="U10" i="2" s="1"/>
  <c r="V10" i="2" s="1"/>
  <c r="S12" i="2" l="1"/>
  <c r="T11" i="2"/>
  <c r="U11" i="2" s="1"/>
  <c r="V11" i="2" s="1"/>
  <c r="F159" i="2"/>
  <c r="F163" i="2"/>
  <c r="F167" i="2"/>
  <c r="F160" i="2"/>
  <c r="F164" i="2"/>
  <c r="F168" i="2"/>
  <c r="F162" i="2"/>
  <c r="F165" i="2"/>
  <c r="F166" i="2"/>
  <c r="F158" i="2"/>
  <c r="F157" i="2"/>
  <c r="F161" i="2"/>
  <c r="F171" i="2" l="1"/>
  <c r="F175" i="2"/>
  <c r="F179" i="2"/>
  <c r="F172" i="2"/>
  <c r="F176" i="2"/>
  <c r="F180" i="2"/>
  <c r="F170" i="2"/>
  <c r="F178" i="2"/>
  <c r="F177" i="2"/>
  <c r="F169" i="2"/>
  <c r="F181" i="2"/>
  <c r="F173" i="2"/>
  <c r="F174" i="2"/>
  <c r="S13" i="2"/>
  <c r="T12" i="2"/>
  <c r="U12" i="2" s="1"/>
  <c r="V12" i="2" s="1"/>
  <c r="F184" i="2" l="1"/>
  <c r="F182" i="2"/>
  <c r="F183" i="2"/>
  <c r="S14" i="2"/>
  <c r="T13" i="2"/>
  <c r="U13" i="2" s="1"/>
  <c r="V13" i="2" s="1"/>
  <c r="S15" i="2" l="1"/>
  <c r="T14" i="2"/>
  <c r="U14" i="2" s="1"/>
  <c r="V14" i="2" s="1"/>
  <c r="F187" i="2"/>
  <c r="F191" i="2"/>
  <c r="F188" i="2"/>
  <c r="F192" i="2"/>
  <c r="F190" i="2"/>
  <c r="F186" i="2"/>
  <c r="F189" i="2"/>
  <c r="F185" i="2"/>
  <c r="F194" i="2" l="1"/>
  <c r="F198" i="2"/>
  <c r="F195" i="2"/>
  <c r="F199" i="2"/>
  <c r="F197" i="2"/>
  <c r="F193" i="2"/>
  <c r="F196" i="2"/>
  <c r="S16" i="2"/>
  <c r="T15" i="2"/>
  <c r="U15" i="2" s="1"/>
  <c r="V15" i="2" s="1"/>
  <c r="S17" i="2" l="1"/>
  <c r="T16" i="2"/>
  <c r="U16" i="2" s="1"/>
  <c r="V16" i="2" s="1"/>
  <c r="F201" i="2"/>
  <c r="F202" i="2"/>
  <c r="F200" i="2"/>
  <c r="F203" i="2" l="1"/>
  <c r="F204" i="2"/>
  <c r="S18" i="2"/>
  <c r="T17" i="2"/>
  <c r="U17" i="2" s="1"/>
  <c r="V17" i="2" s="1"/>
  <c r="F206" i="2" l="1"/>
  <c r="F207" i="2"/>
  <c r="F205" i="2"/>
  <c r="S19" i="2"/>
  <c r="T18" i="2"/>
  <c r="U18" i="2" s="1"/>
  <c r="V18" i="2" s="1"/>
  <c r="S20" i="2" l="1"/>
  <c r="T19" i="2"/>
  <c r="U19" i="2" s="1"/>
  <c r="V19" i="2" s="1"/>
  <c r="F210" i="2"/>
  <c r="F208" i="2"/>
  <c r="F209" i="2"/>
  <c r="F212" i="2" l="1"/>
  <c r="F213" i="2"/>
  <c r="F211" i="2"/>
  <c r="S21" i="2"/>
  <c r="T20" i="2"/>
  <c r="U20" i="2" s="1"/>
  <c r="V20" i="2" s="1"/>
  <c r="S22" i="2" l="1"/>
  <c r="T21" i="2"/>
  <c r="U21" i="2" s="1"/>
  <c r="V21" i="2" s="1"/>
  <c r="F215" i="2"/>
  <c r="F216" i="2"/>
  <c r="F214" i="2"/>
  <c r="F217" i="2"/>
  <c r="S23" i="2" l="1"/>
  <c r="T22" i="2"/>
  <c r="U22" i="2" s="1"/>
  <c r="V22" i="2" s="1"/>
  <c r="F218" i="2" s="1"/>
  <c r="S24" i="2" l="1"/>
  <c r="T23" i="2"/>
  <c r="U23" i="2" s="1"/>
  <c r="V23" i="2" s="1"/>
  <c r="S25" i="2" l="1"/>
  <c r="T24" i="2"/>
  <c r="U24" i="2" s="1"/>
  <c r="V24" i="2" s="1"/>
  <c r="F219" i="2" s="1"/>
  <c r="S26" i="2" l="1"/>
  <c r="T25" i="2"/>
  <c r="U25" i="2" s="1"/>
  <c r="V25" i="2" s="1"/>
  <c r="S27" i="2" l="1"/>
  <c r="T26" i="2"/>
  <c r="U26" i="2" s="1"/>
  <c r="V26" i="2" s="1"/>
  <c r="F221" i="2" l="1"/>
  <c r="F220" i="2"/>
  <c r="S28" i="2"/>
  <c r="T27" i="2"/>
  <c r="U27" i="2" s="1"/>
  <c r="V27" i="2" s="1"/>
  <c r="F222" i="2" s="1"/>
  <c r="S29" i="2" l="1"/>
  <c r="T28" i="2"/>
  <c r="U28" i="2" s="1"/>
  <c r="V28" i="2" s="1"/>
  <c r="S30" i="2" l="1"/>
  <c r="T29" i="2"/>
  <c r="U29" i="2" s="1"/>
  <c r="V29" i="2" s="1"/>
  <c r="F223" i="2" s="1"/>
  <c r="S31" i="2" l="1"/>
  <c r="T30" i="2"/>
  <c r="U30" i="2" s="1"/>
  <c r="V30" i="2" s="1"/>
  <c r="S32" i="2" l="1"/>
  <c r="T31" i="2"/>
  <c r="U31" i="2" s="1"/>
  <c r="V31" i="2" s="1"/>
  <c r="S33" i="2" l="1"/>
  <c r="T32" i="2"/>
  <c r="U32" i="2" s="1"/>
  <c r="V32" i="2" s="1"/>
  <c r="F224" i="2" s="1"/>
  <c r="S34" i="2" l="1"/>
  <c r="T33" i="2"/>
  <c r="U33" i="2" s="1"/>
  <c r="V33" i="2" s="1"/>
  <c r="S35" i="2" l="1"/>
  <c r="T34" i="2"/>
  <c r="U34" i="2" s="1"/>
  <c r="V34" i="2" s="1"/>
  <c r="F225" i="2" s="1"/>
  <c r="S36" i="2" l="1"/>
  <c r="T35" i="2"/>
  <c r="U35" i="2" s="1"/>
  <c r="V35" i="2" s="1"/>
  <c r="F226" i="2" s="1"/>
  <c r="S37" i="2" l="1"/>
  <c r="T36" i="2"/>
  <c r="U36" i="2" s="1"/>
  <c r="V36" i="2" s="1"/>
  <c r="S38" i="2" l="1"/>
  <c r="T38" i="2" s="1"/>
  <c r="T37" i="2"/>
  <c r="U37" i="2" s="1"/>
  <c r="V37" i="2" s="1"/>
  <c r="F228" i="2" l="1"/>
  <c r="F227" i="2"/>
  <c r="U38" i="2"/>
  <c r="V38" i="2" s="1"/>
</calcChain>
</file>

<file path=xl/sharedStrings.xml><?xml version="1.0" encoding="utf-8"?>
<sst xmlns="http://schemas.openxmlformats.org/spreadsheetml/2006/main" count="28" uniqueCount="21">
  <si>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</si>
  <si>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</si>
  <si>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</si>
  <si>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</si>
  <si>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</si>
  <si>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</si>
  <si>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</si>
  <si>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 xml:space="preserve"> </t>
    <phoneticPr fontId="1" type="noConversion"/>
  </si>
  <si>
    <t>beta</t>
    <phoneticPr fontId="1" type="noConversion"/>
  </si>
  <si>
    <t>alpha</t>
    <phoneticPr fontId="1" type="noConversion"/>
  </si>
  <si>
    <t>Waiting Time</t>
    <phoneticPr fontId="2" type="noConversion"/>
  </si>
  <si>
    <t>avg</t>
    <phoneticPr fontId="1" type="noConversion"/>
  </si>
  <si>
    <t>std</t>
    <phoneticPr fontId="1" type="noConversion"/>
  </si>
  <si>
    <t>geometric</t>
    <phoneticPr fontId="1" type="noConversion"/>
  </si>
  <si>
    <t>poisson</t>
    <phoneticPr fontId="1" type="noConversion"/>
  </si>
  <si>
    <t>negative binomial</t>
    <phoneticPr fontId="1" type="noConversion"/>
  </si>
  <si>
    <t xml:space="preserve">var </t>
    <phoneticPr fontId="1" type="noConversion"/>
  </si>
  <si>
    <t>p for NB</t>
    <phoneticPr fontId="1" type="noConversion"/>
  </si>
  <si>
    <t>r</t>
    <phoneticPr fontId="1" type="noConversion"/>
  </si>
  <si>
    <t>Z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</si>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</sst>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92560"/>
        <c:axId val="452651024"/>
      </c:scatterChart>
      <c:valAx>
        <c:axId val="3947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651024"/>
        <c:crosses val="autoZero"/>
        <c:crossBetween val="midCat"/>
      </c:valAx>
      <c:valAx>
        <c:axId val="4526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47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(工作表1!$J$2:$J$101,工作表1!$J$101)</c:f>
              <c:numCache>
                <c:formatCode>General</c:formatCode>
                <c:ptCount val="101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  <c:pt idx="100">
                  <c:v>61.839380227191782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(工作表1!$P$2:$P$101,工作表1!$P$101)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00608"/>
        <c:axId val="448800048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(工作表1!$B$2:$B$101,工作表1!$B$101)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0608"/>
        <c:axId val="448800048"/>
      </c:scatterChart>
      <c:catAx>
        <c:axId val="4488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048"/>
        <c:crosses val="autoZero"/>
        <c:auto val="1"/>
        <c:lblAlgn val="ctr"/>
        <c:lblOffset val="100"/>
        <c:noMultiLvlLbl val="0"/>
      </c:catAx>
      <c:valAx>
        <c:axId val="448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92650918635172E-3"/>
                  <c:y val="0.10036738734165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工作表1!$P$2:$P$101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440"/>
        <c:axId val="447736320"/>
      </c:scatterChart>
      <c:valAx>
        <c:axId val="447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6320"/>
        <c:crosses val="autoZero"/>
        <c:crossBetween val="midCat"/>
      </c:valAx>
      <c:valAx>
        <c:axId val="4477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</a:t>
            </a:r>
            <a:r>
              <a:rPr lang="en-US" altLang="zh-TW" baseline="0"/>
              <a:t> plot, Negative Binomial dist.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工作表2!$K$2:$K$228</c:f>
              <c:numCache>
                <c:formatCode>General</c:formatCode>
                <c:ptCount val="227"/>
                <c:pt idx="0">
                  <c:v>2.2026431718061676E-3</c:v>
                </c:pt>
                <c:pt idx="1">
                  <c:v>6.6079295154185024E-3</c:v>
                </c:pt>
                <c:pt idx="2">
                  <c:v>1.1013215859030838E-2</c:v>
                </c:pt>
                <c:pt idx="3">
                  <c:v>1.5418502202643172E-2</c:v>
                </c:pt>
                <c:pt idx="4">
                  <c:v>1.9823788546255508E-2</c:v>
                </c:pt>
                <c:pt idx="5">
                  <c:v>2.4229074889867842E-2</c:v>
                </c:pt>
                <c:pt idx="6">
                  <c:v>2.8634361233480177E-2</c:v>
                </c:pt>
                <c:pt idx="7">
                  <c:v>3.3039647577092511E-2</c:v>
                </c:pt>
                <c:pt idx="8">
                  <c:v>3.7444933920704845E-2</c:v>
                </c:pt>
                <c:pt idx="9">
                  <c:v>4.185022026431718E-2</c:v>
                </c:pt>
                <c:pt idx="10">
                  <c:v>4.6255506607929514E-2</c:v>
                </c:pt>
                <c:pt idx="11">
                  <c:v>5.0660792951541848E-2</c:v>
                </c:pt>
                <c:pt idx="12">
                  <c:v>5.5066079295154183E-2</c:v>
                </c:pt>
                <c:pt idx="13">
                  <c:v>5.9471365638766517E-2</c:v>
                </c:pt>
                <c:pt idx="14">
                  <c:v>6.3876651982378851E-2</c:v>
                </c:pt>
                <c:pt idx="15">
                  <c:v>6.8281938325991193E-2</c:v>
                </c:pt>
                <c:pt idx="16">
                  <c:v>7.268722466960352E-2</c:v>
                </c:pt>
                <c:pt idx="17">
                  <c:v>7.7092511013215861E-2</c:v>
                </c:pt>
                <c:pt idx="18">
                  <c:v>8.1497797356828189E-2</c:v>
                </c:pt>
                <c:pt idx="19">
                  <c:v>8.590308370044053E-2</c:v>
                </c:pt>
                <c:pt idx="20">
                  <c:v>9.0308370044052858E-2</c:v>
                </c:pt>
                <c:pt idx="21">
                  <c:v>9.4713656387665199E-2</c:v>
                </c:pt>
                <c:pt idx="22">
                  <c:v>9.9118942731277526E-2</c:v>
                </c:pt>
                <c:pt idx="23">
                  <c:v>0.10352422907488987</c:v>
                </c:pt>
                <c:pt idx="24">
                  <c:v>0.10792951541850221</c:v>
                </c:pt>
                <c:pt idx="25">
                  <c:v>0.11233480176211454</c:v>
                </c:pt>
                <c:pt idx="26">
                  <c:v>0.11674008810572688</c:v>
                </c:pt>
                <c:pt idx="27">
                  <c:v>0.1211453744493392</c:v>
                </c:pt>
                <c:pt idx="28">
                  <c:v>0.12555066079295155</c:v>
                </c:pt>
                <c:pt idx="29">
                  <c:v>0.12995594713656389</c:v>
                </c:pt>
                <c:pt idx="30">
                  <c:v>0.1343612334801762</c:v>
                </c:pt>
                <c:pt idx="31">
                  <c:v>0.13876651982378854</c:v>
                </c:pt>
                <c:pt idx="32">
                  <c:v>0.14317180616740088</c:v>
                </c:pt>
                <c:pt idx="33">
                  <c:v>0.14757709251101322</c:v>
                </c:pt>
                <c:pt idx="34">
                  <c:v>0.15198237885462554</c:v>
                </c:pt>
                <c:pt idx="35">
                  <c:v>0.15638766519823788</c:v>
                </c:pt>
                <c:pt idx="36">
                  <c:v>0.16079295154185022</c:v>
                </c:pt>
                <c:pt idx="37">
                  <c:v>0.16519823788546256</c:v>
                </c:pt>
                <c:pt idx="38">
                  <c:v>0.1696035242290749</c:v>
                </c:pt>
                <c:pt idx="39">
                  <c:v>0.17400881057268722</c:v>
                </c:pt>
                <c:pt idx="40">
                  <c:v>0.17841409691629956</c:v>
                </c:pt>
                <c:pt idx="41">
                  <c:v>0.1828193832599119</c:v>
                </c:pt>
                <c:pt idx="42">
                  <c:v>0.18722466960352424</c:v>
                </c:pt>
                <c:pt idx="43">
                  <c:v>0.19162995594713655</c:v>
                </c:pt>
                <c:pt idx="44">
                  <c:v>0.1960352422907489</c:v>
                </c:pt>
                <c:pt idx="45">
                  <c:v>0.20044052863436124</c:v>
                </c:pt>
                <c:pt idx="46">
                  <c:v>0.20484581497797358</c:v>
                </c:pt>
                <c:pt idx="47">
                  <c:v>0.20925110132158589</c:v>
                </c:pt>
                <c:pt idx="48">
                  <c:v>0.21365638766519823</c:v>
                </c:pt>
                <c:pt idx="49">
                  <c:v>0.21806167400881057</c:v>
                </c:pt>
                <c:pt idx="50">
                  <c:v>0.22246696035242292</c:v>
                </c:pt>
                <c:pt idx="51">
                  <c:v>0.22687224669603523</c:v>
                </c:pt>
                <c:pt idx="52">
                  <c:v>0.23127753303964757</c:v>
                </c:pt>
                <c:pt idx="53">
                  <c:v>0.23568281938325991</c:v>
                </c:pt>
                <c:pt idx="54">
                  <c:v>0.24008810572687225</c:v>
                </c:pt>
                <c:pt idx="55">
                  <c:v>0.24449339207048459</c:v>
                </c:pt>
                <c:pt idx="56">
                  <c:v>0.24889867841409691</c:v>
                </c:pt>
                <c:pt idx="57">
                  <c:v>0.25330396475770928</c:v>
                </c:pt>
                <c:pt idx="58">
                  <c:v>0.25770925110132159</c:v>
                </c:pt>
                <c:pt idx="59">
                  <c:v>0.2621145374449339</c:v>
                </c:pt>
                <c:pt idx="60">
                  <c:v>0.26651982378854627</c:v>
                </c:pt>
                <c:pt idx="61">
                  <c:v>0.27092511013215859</c:v>
                </c:pt>
                <c:pt idx="62">
                  <c:v>0.2753303964757709</c:v>
                </c:pt>
                <c:pt idx="63">
                  <c:v>0.27973568281938327</c:v>
                </c:pt>
                <c:pt idx="64">
                  <c:v>0.28414096916299558</c:v>
                </c:pt>
                <c:pt idx="65">
                  <c:v>0.28854625550660795</c:v>
                </c:pt>
                <c:pt idx="66">
                  <c:v>0.29295154185022027</c:v>
                </c:pt>
                <c:pt idx="67">
                  <c:v>0.29735682819383258</c:v>
                </c:pt>
                <c:pt idx="68">
                  <c:v>0.30176211453744495</c:v>
                </c:pt>
                <c:pt idx="69">
                  <c:v>0.30616740088105726</c:v>
                </c:pt>
                <c:pt idx="70">
                  <c:v>0.31057268722466963</c:v>
                </c:pt>
                <c:pt idx="71">
                  <c:v>0.31497797356828194</c:v>
                </c:pt>
                <c:pt idx="72">
                  <c:v>0.31938325991189426</c:v>
                </c:pt>
                <c:pt idx="73">
                  <c:v>0.32378854625550663</c:v>
                </c:pt>
                <c:pt idx="74">
                  <c:v>0.32819383259911894</c:v>
                </c:pt>
                <c:pt idx="75">
                  <c:v>0.33259911894273125</c:v>
                </c:pt>
                <c:pt idx="76">
                  <c:v>0.33700440528634362</c:v>
                </c:pt>
                <c:pt idx="77">
                  <c:v>0.34140969162995594</c:v>
                </c:pt>
                <c:pt idx="78">
                  <c:v>0.3458149779735683</c:v>
                </c:pt>
                <c:pt idx="79">
                  <c:v>0.35022026431718062</c:v>
                </c:pt>
                <c:pt idx="80">
                  <c:v>0.35462555066079293</c:v>
                </c:pt>
                <c:pt idx="81">
                  <c:v>0.3590308370044053</c:v>
                </c:pt>
                <c:pt idx="82">
                  <c:v>0.36343612334801761</c:v>
                </c:pt>
                <c:pt idx="83">
                  <c:v>0.36784140969162998</c:v>
                </c:pt>
                <c:pt idx="84">
                  <c:v>0.3722466960352423</c:v>
                </c:pt>
                <c:pt idx="85">
                  <c:v>0.37665198237885461</c:v>
                </c:pt>
                <c:pt idx="86">
                  <c:v>0.38105726872246698</c:v>
                </c:pt>
                <c:pt idx="87">
                  <c:v>0.38546255506607929</c:v>
                </c:pt>
                <c:pt idx="88">
                  <c:v>0.38986784140969161</c:v>
                </c:pt>
                <c:pt idx="89">
                  <c:v>0.39427312775330398</c:v>
                </c:pt>
                <c:pt idx="90">
                  <c:v>0.39867841409691629</c:v>
                </c:pt>
                <c:pt idx="91">
                  <c:v>0.40308370044052866</c:v>
                </c:pt>
                <c:pt idx="92">
                  <c:v>0.40748898678414097</c:v>
                </c:pt>
                <c:pt idx="93">
                  <c:v>0.41189427312775329</c:v>
                </c:pt>
                <c:pt idx="94">
                  <c:v>0.41629955947136565</c:v>
                </c:pt>
                <c:pt idx="95">
                  <c:v>0.42070484581497797</c:v>
                </c:pt>
                <c:pt idx="96">
                  <c:v>0.42511013215859028</c:v>
                </c:pt>
                <c:pt idx="97">
                  <c:v>0.42951541850220265</c:v>
                </c:pt>
                <c:pt idx="98">
                  <c:v>0.43392070484581496</c:v>
                </c:pt>
                <c:pt idx="99">
                  <c:v>0.43832599118942733</c:v>
                </c:pt>
                <c:pt idx="100">
                  <c:v>0.44273127753303965</c:v>
                </c:pt>
                <c:pt idx="101">
                  <c:v>0.44713656387665196</c:v>
                </c:pt>
                <c:pt idx="102">
                  <c:v>0.45154185022026433</c:v>
                </c:pt>
                <c:pt idx="103">
                  <c:v>0.45594713656387664</c:v>
                </c:pt>
                <c:pt idx="104">
                  <c:v>0.46035242290748901</c:v>
                </c:pt>
                <c:pt idx="105">
                  <c:v>0.46475770925110133</c:v>
                </c:pt>
                <c:pt idx="106">
                  <c:v>0.46916299559471364</c:v>
                </c:pt>
                <c:pt idx="107">
                  <c:v>0.47356828193832601</c:v>
                </c:pt>
                <c:pt idx="108">
                  <c:v>0.47797356828193832</c:v>
                </c:pt>
                <c:pt idx="109">
                  <c:v>0.48237885462555063</c:v>
                </c:pt>
                <c:pt idx="110">
                  <c:v>0.486784140969163</c:v>
                </c:pt>
                <c:pt idx="111">
                  <c:v>0.49118942731277532</c:v>
                </c:pt>
                <c:pt idx="112">
                  <c:v>0.49559471365638769</c:v>
                </c:pt>
                <c:pt idx="113">
                  <c:v>0.5</c:v>
                </c:pt>
                <c:pt idx="114">
                  <c:v>0.50440528634361237</c:v>
                </c:pt>
                <c:pt idx="115">
                  <c:v>0.50881057268722463</c:v>
                </c:pt>
                <c:pt idx="116">
                  <c:v>0.513215859030837</c:v>
                </c:pt>
                <c:pt idx="117">
                  <c:v>0.51762114537444937</c:v>
                </c:pt>
                <c:pt idx="118">
                  <c:v>0.52202643171806162</c:v>
                </c:pt>
                <c:pt idx="119">
                  <c:v>0.52643171806167399</c:v>
                </c:pt>
                <c:pt idx="120">
                  <c:v>0.53083700440528636</c:v>
                </c:pt>
                <c:pt idx="121">
                  <c:v>0.53524229074889873</c:v>
                </c:pt>
                <c:pt idx="122">
                  <c:v>0.53964757709251099</c:v>
                </c:pt>
                <c:pt idx="123">
                  <c:v>0.54405286343612336</c:v>
                </c:pt>
                <c:pt idx="124">
                  <c:v>0.54845814977973573</c:v>
                </c:pt>
                <c:pt idx="125">
                  <c:v>0.55286343612334798</c:v>
                </c:pt>
                <c:pt idx="126">
                  <c:v>0.55726872246696035</c:v>
                </c:pt>
                <c:pt idx="127">
                  <c:v>0.56167400881057272</c:v>
                </c:pt>
                <c:pt idx="128">
                  <c:v>0.56607929515418498</c:v>
                </c:pt>
                <c:pt idx="129">
                  <c:v>0.57048458149779735</c:v>
                </c:pt>
                <c:pt idx="130">
                  <c:v>0.57488986784140972</c:v>
                </c:pt>
                <c:pt idx="131">
                  <c:v>0.57929515418502198</c:v>
                </c:pt>
                <c:pt idx="132">
                  <c:v>0.58370044052863435</c:v>
                </c:pt>
                <c:pt idx="133">
                  <c:v>0.58810572687224671</c:v>
                </c:pt>
                <c:pt idx="134">
                  <c:v>0.59251101321585908</c:v>
                </c:pt>
                <c:pt idx="135">
                  <c:v>0.59691629955947134</c:v>
                </c:pt>
                <c:pt idx="136">
                  <c:v>0.60132158590308371</c:v>
                </c:pt>
                <c:pt idx="137">
                  <c:v>0.60572687224669608</c:v>
                </c:pt>
                <c:pt idx="138">
                  <c:v>0.61013215859030834</c:v>
                </c:pt>
                <c:pt idx="139">
                  <c:v>0.61453744493392071</c:v>
                </c:pt>
                <c:pt idx="140">
                  <c:v>0.61894273127753308</c:v>
                </c:pt>
                <c:pt idx="141">
                  <c:v>0.62334801762114533</c:v>
                </c:pt>
                <c:pt idx="142">
                  <c:v>0.6277533039647577</c:v>
                </c:pt>
                <c:pt idx="143">
                  <c:v>0.63215859030837007</c:v>
                </c:pt>
                <c:pt idx="144">
                  <c:v>0.63656387665198233</c:v>
                </c:pt>
                <c:pt idx="145">
                  <c:v>0.6409691629955947</c:v>
                </c:pt>
                <c:pt idx="146">
                  <c:v>0.64537444933920707</c:v>
                </c:pt>
                <c:pt idx="147">
                  <c:v>0.64977973568281944</c:v>
                </c:pt>
                <c:pt idx="148">
                  <c:v>0.6541850220264317</c:v>
                </c:pt>
                <c:pt idx="149">
                  <c:v>0.65859030837004406</c:v>
                </c:pt>
                <c:pt idx="150">
                  <c:v>0.66299559471365643</c:v>
                </c:pt>
                <c:pt idx="151">
                  <c:v>0.66740088105726869</c:v>
                </c:pt>
                <c:pt idx="152">
                  <c:v>0.67180616740088106</c:v>
                </c:pt>
                <c:pt idx="153">
                  <c:v>0.67621145374449343</c:v>
                </c:pt>
                <c:pt idx="154">
                  <c:v>0.68061674008810569</c:v>
                </c:pt>
                <c:pt idx="155">
                  <c:v>0.68502202643171806</c:v>
                </c:pt>
                <c:pt idx="156">
                  <c:v>0.68942731277533043</c:v>
                </c:pt>
                <c:pt idx="157">
                  <c:v>0.69383259911894268</c:v>
                </c:pt>
                <c:pt idx="158">
                  <c:v>0.69823788546255505</c:v>
                </c:pt>
                <c:pt idx="159">
                  <c:v>0.70264317180616742</c:v>
                </c:pt>
                <c:pt idx="160">
                  <c:v>0.70704845814977979</c:v>
                </c:pt>
                <c:pt idx="161">
                  <c:v>0.71145374449339205</c:v>
                </c:pt>
                <c:pt idx="162">
                  <c:v>0.71585903083700442</c:v>
                </c:pt>
                <c:pt idx="163">
                  <c:v>0.72026431718061679</c:v>
                </c:pt>
                <c:pt idx="164">
                  <c:v>0.72466960352422904</c:v>
                </c:pt>
                <c:pt idx="165">
                  <c:v>0.72907488986784141</c:v>
                </c:pt>
                <c:pt idx="166">
                  <c:v>0.73348017621145378</c:v>
                </c:pt>
                <c:pt idx="167">
                  <c:v>0.73788546255506604</c:v>
                </c:pt>
                <c:pt idx="168">
                  <c:v>0.74229074889867841</c:v>
                </c:pt>
                <c:pt idx="169">
                  <c:v>0.74669603524229078</c:v>
                </c:pt>
                <c:pt idx="170">
                  <c:v>0.75110132158590304</c:v>
                </c:pt>
                <c:pt idx="171">
                  <c:v>0.75550660792951541</c:v>
                </c:pt>
                <c:pt idx="172">
                  <c:v>0.75991189427312777</c:v>
                </c:pt>
                <c:pt idx="173">
                  <c:v>0.76431718061674003</c:v>
                </c:pt>
                <c:pt idx="174">
                  <c:v>0.7687224669603524</c:v>
                </c:pt>
                <c:pt idx="175">
                  <c:v>0.77312775330396477</c:v>
                </c:pt>
                <c:pt idx="176">
                  <c:v>0.77753303964757714</c:v>
                </c:pt>
                <c:pt idx="177">
                  <c:v>0.7819383259911894</c:v>
                </c:pt>
                <c:pt idx="178">
                  <c:v>0.78634361233480177</c:v>
                </c:pt>
                <c:pt idx="179">
                  <c:v>0.79074889867841414</c:v>
                </c:pt>
                <c:pt idx="180">
                  <c:v>0.79515418502202639</c:v>
                </c:pt>
                <c:pt idx="181">
                  <c:v>0.79955947136563876</c:v>
                </c:pt>
                <c:pt idx="182">
                  <c:v>0.80396475770925113</c:v>
                </c:pt>
                <c:pt idx="183">
                  <c:v>0.80837004405286339</c:v>
                </c:pt>
                <c:pt idx="184">
                  <c:v>0.81277533039647576</c:v>
                </c:pt>
                <c:pt idx="185">
                  <c:v>0.81718061674008813</c:v>
                </c:pt>
                <c:pt idx="186">
                  <c:v>0.82158590308370039</c:v>
                </c:pt>
                <c:pt idx="187">
                  <c:v>0.82599118942731276</c:v>
                </c:pt>
                <c:pt idx="188">
                  <c:v>0.83039647577092512</c:v>
                </c:pt>
                <c:pt idx="189">
                  <c:v>0.83480176211453749</c:v>
                </c:pt>
                <c:pt idx="190">
                  <c:v>0.83920704845814975</c:v>
                </c:pt>
                <c:pt idx="191">
                  <c:v>0.84361233480176212</c:v>
                </c:pt>
                <c:pt idx="192">
                  <c:v>0.84801762114537449</c:v>
                </c:pt>
                <c:pt idx="193">
                  <c:v>0.85242290748898675</c:v>
                </c:pt>
                <c:pt idx="194">
                  <c:v>0.85682819383259912</c:v>
                </c:pt>
                <c:pt idx="195">
                  <c:v>0.86123348017621149</c:v>
                </c:pt>
                <c:pt idx="196">
                  <c:v>0.86563876651982374</c:v>
                </c:pt>
                <c:pt idx="197">
                  <c:v>0.87004405286343611</c:v>
                </c:pt>
                <c:pt idx="198">
                  <c:v>0.87444933920704848</c:v>
                </c:pt>
                <c:pt idx="199">
                  <c:v>0.87885462555066074</c:v>
                </c:pt>
                <c:pt idx="200">
                  <c:v>0.88325991189427311</c:v>
                </c:pt>
                <c:pt idx="201">
                  <c:v>0.88766519823788548</c:v>
                </c:pt>
                <c:pt idx="202">
                  <c:v>0.89207048458149785</c:v>
                </c:pt>
                <c:pt idx="203">
                  <c:v>0.8964757709251101</c:v>
                </c:pt>
                <c:pt idx="204">
                  <c:v>0.90088105726872247</c:v>
                </c:pt>
                <c:pt idx="205">
                  <c:v>0.90528634361233484</c:v>
                </c:pt>
                <c:pt idx="206">
                  <c:v>0.9096916299559471</c:v>
                </c:pt>
                <c:pt idx="207">
                  <c:v>0.91409691629955947</c:v>
                </c:pt>
                <c:pt idx="208">
                  <c:v>0.91850220264317184</c:v>
                </c:pt>
                <c:pt idx="209">
                  <c:v>0.9229074889867841</c:v>
                </c:pt>
                <c:pt idx="210">
                  <c:v>0.92731277533039647</c:v>
                </c:pt>
                <c:pt idx="211">
                  <c:v>0.93171806167400884</c:v>
                </c:pt>
                <c:pt idx="212">
                  <c:v>0.93612334801762109</c:v>
                </c:pt>
                <c:pt idx="213">
                  <c:v>0.94052863436123346</c:v>
                </c:pt>
                <c:pt idx="214">
                  <c:v>0.94493392070484583</c:v>
                </c:pt>
                <c:pt idx="215">
                  <c:v>0.9493392070484582</c:v>
                </c:pt>
                <c:pt idx="216">
                  <c:v>0.95374449339207046</c:v>
                </c:pt>
                <c:pt idx="217">
                  <c:v>0.95814977973568283</c:v>
                </c:pt>
                <c:pt idx="218">
                  <c:v>0.9625550660792952</c:v>
                </c:pt>
                <c:pt idx="219">
                  <c:v>0.96696035242290745</c:v>
                </c:pt>
                <c:pt idx="220">
                  <c:v>0.97136563876651982</c:v>
                </c:pt>
                <c:pt idx="221">
                  <c:v>0.97577092511013219</c:v>
                </c:pt>
                <c:pt idx="222">
                  <c:v>0.98017621145374445</c:v>
                </c:pt>
                <c:pt idx="223">
                  <c:v>0.98458149779735682</c:v>
                </c:pt>
                <c:pt idx="224">
                  <c:v>0.98898678414096919</c:v>
                </c:pt>
                <c:pt idx="225">
                  <c:v>0.99339207048458145</c:v>
                </c:pt>
                <c:pt idx="226">
                  <c:v>0.99779735682819382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81758530183727"/>
                  <c:y val="0.29588254593175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工作表2!$N$2:$N$228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35808"/>
        <c:axId val="469544208"/>
      </c:scatterChart>
      <c:valAx>
        <c:axId val="469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44208"/>
        <c:crosses val="autoZero"/>
        <c:crossBetween val="midCat"/>
      </c:valAx>
      <c:valAx>
        <c:axId val="469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323503</xdr:colOff>
      <xdr:row>35</xdr:row>
      <xdr:rowOff>109798</xdr:rowOff>
    </xdr:from>
    <xdr:to>
      <xdr:col>30</xdr:col>
      <xdr:colOff>18703</xdr:colOff>
      <xdr:row>48</xdr:row>
      <xdr:rowOff>178377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520768</xdr:colOff>
      <xdr:row>1</xdr:row>
      <xdr:rowOff>69681</xdr:rowOff>
    </xdr:from>
    <xdr:to>
      <xdr:col>33</xdr:col>
      <xdr:colOff>215968</xdr:colOff>
      <xdr:row>14</xdr:row>
      <xdr:rowOff>132433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590856</xdr:colOff>
      <xdr:row>20</xdr:row>
      <xdr:rowOff>59901</xdr:rowOff>
    </xdr:from>
    <xdr:to>
      <xdr:col>29</xdr:col>
      <xdr:colOff>286056</xdr:colOff>
      <xdr:row>33</xdr:row>
      <xdr:rowOff>124283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7</xdr:row>
      <xdr:rowOff>57150</xdr:rowOff>
    </xdr:from>
    <xdr:to>
      <xdr:col>13</xdr:col>
      <xdr:colOff>175260</xdr:colOff>
      <xdr:row>20</xdr:row>
      <xdr:rowOff>125730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56" zoomScale="55" zoomScaleNormal="55" workbookViewId="0">
      <selection sqref="A1:F103"/>
    </sheetView>
  </sheetViews>
  <sheetFormatPr defaultRowHeight="16.2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3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 t="s">
        <v>7</v>
      </c>
      <c r="I2">
        <f>(A2-0.5)/100</f>
        <v>5.0000000000000001E-3</v>
      </c>
      <c r="J2">
        <f>_xlfn.GAMMA.INV($I2,B$105,B$106)</f>
        <v>58.723646749024624</v>
      </c>
      <c r="K2">
        <f t="shared" ref="K2:N2" si="0">_xlfn.GAMMA.INV($I2,C$105,C$106)</f>
        <v>58.448878180360737</v>
      </c>
      <c r="L2">
        <f t="shared" si="0"/>
        <v>57.587454979199279</v>
      </c>
      <c r="M2">
        <f t="shared" si="0"/>
        <v>58.180224468757224</v>
      </c>
      <c r="N2">
        <f t="shared" si="0"/>
        <v>58.13969320467438</v>
      </c>
      <c r="P2">
        <v>59.4544</v>
      </c>
      <c r="Q2">
        <v>59.180500000000002</v>
      </c>
      <c r="R2">
        <v>58.270499999999998</v>
      </c>
      <c r="S2">
        <v>58.883299999999998</v>
      </c>
      <c r="T2">
        <v>58.919600000000003</v>
      </c>
    </row>
    <row r="3" spans="1:20" x14ac:dyDescent="0.3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I3">
        <f t="shared" ref="I3:I66" si="1">(A3-0.5)/100</f>
        <v>1.4999999999999999E-2</v>
      </c>
      <c r="J3">
        <f t="shared" ref="J3:J66" si="2">_xlfn.GAMMA.INV($I3,B$105,B$106)</f>
        <v>58.965150024960913</v>
      </c>
      <c r="K3">
        <f t="shared" ref="K3:K66" si="3">_xlfn.GAMMA.INV($I3,C$105,C$106)</f>
        <v>58.666387782122385</v>
      </c>
      <c r="L3">
        <f t="shared" ref="L3:L66" si="4">_xlfn.GAMMA.INV($I3,D$105,D$106)</f>
        <v>57.838769123021137</v>
      </c>
      <c r="M3">
        <f t="shared" ref="M3:M66" si="5">_xlfn.GAMMA.INV($I3,E$105,E$106)</f>
        <v>58.468976680374439</v>
      </c>
      <c r="N3">
        <f t="shared" ref="N3:N66" si="6">_xlfn.GAMMA.INV($I3,F$105,F$106)</f>
        <v>58.357973218060089</v>
      </c>
      <c r="P3">
        <v>59.533200000000001</v>
      </c>
      <c r="Q3">
        <v>59.340200000000003</v>
      </c>
      <c r="R3">
        <v>58.4741</v>
      </c>
      <c r="S3">
        <v>58.9801</v>
      </c>
      <c r="T3">
        <v>58.9452</v>
      </c>
    </row>
    <row r="4" spans="1:20" x14ac:dyDescent="0.3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I4">
        <f t="shared" si="1"/>
        <v>2.5000000000000001E-2</v>
      </c>
      <c r="J4">
        <f t="shared" si="2"/>
        <v>59.09048144407604</v>
      </c>
      <c r="K4">
        <f t="shared" si="3"/>
        <v>58.779245049730257</v>
      </c>
      <c r="L4">
        <f t="shared" si="4"/>
        <v>57.969208597860181</v>
      </c>
      <c r="M4">
        <f t="shared" si="5"/>
        <v>58.618892972866504</v>
      </c>
      <c r="N4">
        <f t="shared" si="6"/>
        <v>58.47123211310322</v>
      </c>
      <c r="P4">
        <v>59.561199999999999</v>
      </c>
      <c r="Q4">
        <v>59.347000000000001</v>
      </c>
      <c r="R4">
        <v>58.501399999999997</v>
      </c>
      <c r="S4">
        <v>58.982199999999999</v>
      </c>
      <c r="T4">
        <v>58.983600000000003</v>
      </c>
    </row>
    <row r="5" spans="1:20" x14ac:dyDescent="0.3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  <c r="I5">
        <f t="shared" si="1"/>
        <v>3.5000000000000003E-2</v>
      </c>
      <c r="J5">
        <f t="shared" si="2"/>
        <v>59.178895666086298</v>
      </c>
      <c r="K5">
        <f t="shared" si="3"/>
        <v>58.858850330568174</v>
      </c>
      <c r="L5">
        <f t="shared" si="4"/>
        <v>58.061233049976721</v>
      </c>
      <c r="M5">
        <f t="shared" si="5"/>
        <v>58.724676802007863</v>
      </c>
      <c r="N5">
        <f t="shared" si="6"/>
        <v>58.551121461146209</v>
      </c>
      <c r="P5">
        <v>59.5807</v>
      </c>
      <c r="Q5">
        <v>59.357100000000003</v>
      </c>
      <c r="R5">
        <v>58.5154</v>
      </c>
      <c r="S5">
        <v>59.017400000000002</v>
      </c>
      <c r="T5">
        <v>59.001899999999999</v>
      </c>
    </row>
    <row r="6" spans="1:20" x14ac:dyDescent="0.3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  <c r="I6">
        <f t="shared" si="1"/>
        <v>4.4999999999999998E-2</v>
      </c>
      <c r="J6">
        <f t="shared" si="2"/>
        <v>59.248536751061202</v>
      </c>
      <c r="K6">
        <f t="shared" si="3"/>
        <v>58.921547584556293</v>
      </c>
      <c r="L6">
        <f t="shared" si="4"/>
        <v>58.133721742052821</v>
      </c>
      <c r="M6">
        <f t="shared" si="5"/>
        <v>58.808014700888798</v>
      </c>
      <c r="N6">
        <f t="shared" si="6"/>
        <v>58.614042896865996</v>
      </c>
      <c r="P6">
        <v>59.712899999999998</v>
      </c>
      <c r="Q6">
        <v>59.4009</v>
      </c>
      <c r="R6">
        <v>58.515799999999999</v>
      </c>
      <c r="S6">
        <v>59.110900000000001</v>
      </c>
      <c r="T6">
        <v>59.031999999999996</v>
      </c>
    </row>
    <row r="7" spans="1:20" x14ac:dyDescent="0.3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  <c r="I7">
        <f t="shared" si="1"/>
        <v>5.5E-2</v>
      </c>
      <c r="J7">
        <f t="shared" si="2"/>
        <v>59.306678843508216</v>
      </c>
      <c r="K7">
        <f t="shared" si="3"/>
        <v>58.973888821764199</v>
      </c>
      <c r="L7">
        <f t="shared" si="4"/>
        <v>58.194243907281376</v>
      </c>
      <c r="M7">
        <f t="shared" si="5"/>
        <v>58.877602342728601</v>
      </c>
      <c r="N7">
        <f t="shared" si="6"/>
        <v>58.666571589737359</v>
      </c>
      <c r="P7">
        <v>59.724400000000003</v>
      </c>
      <c r="Q7">
        <v>59.424399999999999</v>
      </c>
      <c r="R7">
        <v>58.5411</v>
      </c>
      <c r="S7">
        <v>59.115600000000001</v>
      </c>
      <c r="T7">
        <v>59.060699999999997</v>
      </c>
    </row>
    <row r="8" spans="1:20" x14ac:dyDescent="0.3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  <c r="I8">
        <f t="shared" si="1"/>
        <v>6.5000000000000002E-2</v>
      </c>
      <c r="J8">
        <f t="shared" si="2"/>
        <v>59.357008032962042</v>
      </c>
      <c r="K8">
        <f t="shared" si="3"/>
        <v>59.019194028665794</v>
      </c>
      <c r="L8">
        <f t="shared" si="4"/>
        <v>58.246635294061591</v>
      </c>
      <c r="M8">
        <f t="shared" si="5"/>
        <v>58.937846650196505</v>
      </c>
      <c r="N8">
        <f t="shared" si="6"/>
        <v>58.712039275781912</v>
      </c>
      <c r="P8">
        <v>59.738300000000002</v>
      </c>
      <c r="Q8">
        <v>59.427999999999997</v>
      </c>
      <c r="R8">
        <v>58.58</v>
      </c>
      <c r="S8">
        <v>59.122999999999998</v>
      </c>
      <c r="T8">
        <v>59.099400000000003</v>
      </c>
    </row>
    <row r="9" spans="1:20" x14ac:dyDescent="0.3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  <c r="I9">
        <f t="shared" si="1"/>
        <v>7.4999999999999997E-2</v>
      </c>
      <c r="J9">
        <f t="shared" si="2"/>
        <v>59.401662781164333</v>
      </c>
      <c r="K9">
        <f t="shared" si="3"/>
        <v>59.05938919554729</v>
      </c>
      <c r="L9">
        <f t="shared" si="4"/>
        <v>58.293121246514055</v>
      </c>
      <c r="M9">
        <f t="shared" si="5"/>
        <v>58.991304500028306</v>
      </c>
      <c r="N9">
        <f t="shared" si="6"/>
        <v>58.752378768134065</v>
      </c>
      <c r="P9">
        <v>59.746299999999998</v>
      </c>
      <c r="Q9">
        <v>59.433</v>
      </c>
      <c r="R9">
        <v>58.589799999999997</v>
      </c>
      <c r="S9">
        <v>59.125399999999999</v>
      </c>
      <c r="T9">
        <v>59.104100000000003</v>
      </c>
    </row>
    <row r="10" spans="1:20" x14ac:dyDescent="0.3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  <c r="I10">
        <f t="shared" si="1"/>
        <v>8.5000000000000006E-2</v>
      </c>
      <c r="J10">
        <f t="shared" si="2"/>
        <v>59.441999632448059</v>
      </c>
      <c r="K10">
        <f t="shared" si="3"/>
        <v>59.095696042106709</v>
      </c>
      <c r="L10">
        <f t="shared" si="4"/>
        <v>58.335113454654383</v>
      </c>
      <c r="M10">
        <f t="shared" si="5"/>
        <v>59.039597982260524</v>
      </c>
      <c r="N10">
        <f t="shared" si="6"/>
        <v>58.788816118033807</v>
      </c>
      <c r="P10">
        <v>59.753599999999999</v>
      </c>
      <c r="Q10">
        <v>59.433399999999999</v>
      </c>
      <c r="R10">
        <v>58.595700000000001</v>
      </c>
      <c r="S10">
        <v>59.143599999999999</v>
      </c>
      <c r="T10">
        <v>59.152500000000003</v>
      </c>
    </row>
    <row r="11" spans="1:20" x14ac:dyDescent="0.3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  <c r="I11">
        <f t="shared" si="1"/>
        <v>9.5000000000000001E-2</v>
      </c>
      <c r="J11">
        <f t="shared" si="2"/>
        <v>59.478935786128815</v>
      </c>
      <c r="K11">
        <f t="shared" si="3"/>
        <v>59.128940583924184</v>
      </c>
      <c r="L11">
        <f t="shared" si="4"/>
        <v>58.37356642187126</v>
      </c>
      <c r="M11">
        <f t="shared" si="5"/>
        <v>59.083823911167336</v>
      </c>
      <c r="N11">
        <f t="shared" si="6"/>
        <v>58.822180271762434</v>
      </c>
      <c r="P11">
        <v>59.7652</v>
      </c>
      <c r="Q11">
        <v>59.443600000000004</v>
      </c>
      <c r="R11">
        <v>58.6203</v>
      </c>
      <c r="S11">
        <v>59.2211</v>
      </c>
      <c r="T11">
        <v>59.1663</v>
      </c>
    </row>
    <row r="12" spans="1:20" x14ac:dyDescent="0.3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  <c r="I12">
        <f t="shared" si="1"/>
        <v>0.105</v>
      </c>
      <c r="J12">
        <f t="shared" si="2"/>
        <v>59.513121857576884</v>
      </c>
      <c r="K12">
        <f t="shared" si="3"/>
        <v>59.159708739486</v>
      </c>
      <c r="L12">
        <f t="shared" si="4"/>
        <v>58.409157236841999</v>
      </c>
      <c r="M12">
        <f t="shared" si="5"/>
        <v>59.12476035730726</v>
      </c>
      <c r="N12">
        <f t="shared" si="6"/>
        <v>58.8530592279742</v>
      </c>
      <c r="P12">
        <v>59.7699</v>
      </c>
      <c r="Q12">
        <v>59.457999999999998</v>
      </c>
      <c r="R12">
        <v>58.689599999999999</v>
      </c>
      <c r="S12">
        <v>59.313200000000002</v>
      </c>
      <c r="T12">
        <v>59.1721</v>
      </c>
    </row>
    <row r="13" spans="1:20" x14ac:dyDescent="0.3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I13">
        <f t="shared" si="1"/>
        <v>0.115</v>
      </c>
      <c r="J13">
        <f t="shared" si="2"/>
        <v>59.545036977473728</v>
      </c>
      <c r="K13">
        <f t="shared" si="3"/>
        <v>59.188431984460642</v>
      </c>
      <c r="L13">
        <f t="shared" si="4"/>
        <v>58.442384533693634</v>
      </c>
      <c r="M13">
        <f t="shared" si="5"/>
        <v>59.162980343061072</v>
      </c>
      <c r="N13">
        <f t="shared" si="6"/>
        <v>58.881885995080971</v>
      </c>
      <c r="P13">
        <v>59.816099999999999</v>
      </c>
      <c r="Q13">
        <v>59.463700000000003</v>
      </c>
      <c r="R13">
        <v>58.7117</v>
      </c>
      <c r="S13">
        <v>59.318300000000001</v>
      </c>
      <c r="T13">
        <v>59.180500000000002</v>
      </c>
    </row>
    <row r="14" spans="1:20" x14ac:dyDescent="0.3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  <c r="I14">
        <f t="shared" si="1"/>
        <v>0.125</v>
      </c>
      <c r="J14">
        <f t="shared" si="2"/>
        <v>59.575044777059681</v>
      </c>
      <c r="K14">
        <f t="shared" si="3"/>
        <v>59.21543777548186</v>
      </c>
      <c r="L14">
        <f t="shared" si="4"/>
        <v>58.473626751049515</v>
      </c>
      <c r="M14">
        <f t="shared" si="5"/>
        <v>59.198918778958273</v>
      </c>
      <c r="N14">
        <f t="shared" si="6"/>
        <v>58.908989193571507</v>
      </c>
      <c r="P14">
        <v>59.8491</v>
      </c>
      <c r="Q14">
        <v>59.464500000000001</v>
      </c>
      <c r="R14">
        <v>58.720399999999998</v>
      </c>
      <c r="S14">
        <v>59.392499999999998</v>
      </c>
      <c r="T14">
        <v>59.180799999999998</v>
      </c>
    </row>
    <row r="15" spans="1:20" x14ac:dyDescent="0.3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  <c r="I15">
        <f t="shared" si="1"/>
        <v>0.13500000000000001</v>
      </c>
      <c r="J15">
        <f t="shared" si="2"/>
        <v>59.603428150192229</v>
      </c>
      <c r="K15">
        <f t="shared" si="3"/>
        <v>59.240980858355812</v>
      </c>
      <c r="L15">
        <f t="shared" si="4"/>
        <v>58.503178306410057</v>
      </c>
      <c r="M15">
        <f t="shared" si="5"/>
        <v>59.232914027314663</v>
      </c>
      <c r="N15">
        <f t="shared" si="6"/>
        <v>58.934624475127805</v>
      </c>
      <c r="P15">
        <v>59.872900000000001</v>
      </c>
      <c r="Q15">
        <v>59.468800000000002</v>
      </c>
      <c r="R15">
        <v>58.746299999999998</v>
      </c>
      <c r="S15">
        <v>59.402099999999997</v>
      </c>
      <c r="T15">
        <v>59.1892</v>
      </c>
    </row>
    <row r="16" spans="1:20" x14ac:dyDescent="0.3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  <c r="I16">
        <f t="shared" si="1"/>
        <v>0.14499999999999999</v>
      </c>
      <c r="J16">
        <f t="shared" si="2"/>
        <v>59.630411794179942</v>
      </c>
      <c r="K16">
        <f t="shared" si="3"/>
        <v>59.265263568919231</v>
      </c>
      <c r="L16">
        <f t="shared" si="4"/>
        <v>58.53127305307035</v>
      </c>
      <c r="M16">
        <f t="shared" si="5"/>
        <v>59.265234854548403</v>
      </c>
      <c r="N16">
        <f t="shared" si="6"/>
        <v>58.958994895431758</v>
      </c>
      <c r="P16">
        <v>59.881500000000003</v>
      </c>
      <c r="Q16">
        <v>59.484900000000003</v>
      </c>
      <c r="R16">
        <v>58.746400000000001</v>
      </c>
      <c r="S16">
        <v>59.4422</v>
      </c>
      <c r="T16">
        <v>59.2136</v>
      </c>
    </row>
    <row r="17" spans="1:20" x14ac:dyDescent="0.3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  <c r="I17">
        <f t="shared" si="1"/>
        <v>0.155</v>
      </c>
      <c r="J17">
        <f t="shared" si="2"/>
        <v>59.65617736215934</v>
      </c>
      <c r="K17">
        <f t="shared" si="3"/>
        <v>59.288449479421914</v>
      </c>
      <c r="L17">
        <f t="shared" si="4"/>
        <v>58.558100048483773</v>
      </c>
      <c r="M17">
        <f t="shared" si="5"/>
        <v>59.296098549731425</v>
      </c>
      <c r="N17">
        <f t="shared" si="6"/>
        <v>58.982264608932311</v>
      </c>
      <c r="P17">
        <v>59.908999999999999</v>
      </c>
      <c r="Q17">
        <v>59.517299999999999</v>
      </c>
      <c r="R17">
        <v>58.759700000000002</v>
      </c>
      <c r="S17">
        <v>59.503300000000003</v>
      </c>
      <c r="T17">
        <v>59.213799999999999</v>
      </c>
    </row>
    <row r="18" spans="1:20" x14ac:dyDescent="0.3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  <c r="I18">
        <f t="shared" si="1"/>
        <v>0.16500000000000001</v>
      </c>
      <c r="J18">
        <f t="shared" si="2"/>
        <v>59.680873963552848</v>
      </c>
      <c r="K18">
        <f t="shared" si="3"/>
        <v>59.310672855190312</v>
      </c>
      <c r="L18">
        <f t="shared" si="4"/>
        <v>58.583814481707968</v>
      </c>
      <c r="M18">
        <f t="shared" si="5"/>
        <v>59.325683481024335</v>
      </c>
      <c r="N18">
        <f t="shared" si="6"/>
        <v>59.004568359051738</v>
      </c>
      <c r="P18">
        <v>59.918100000000003</v>
      </c>
      <c r="Q18">
        <v>59.518000000000001</v>
      </c>
      <c r="R18">
        <v>58.786000000000001</v>
      </c>
      <c r="S18">
        <v>59.528700000000001</v>
      </c>
      <c r="T18">
        <v>59.224299999999999</v>
      </c>
    </row>
    <row r="19" spans="1:20" x14ac:dyDescent="0.3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  <c r="I19">
        <f t="shared" si="1"/>
        <v>0.17499999999999999</v>
      </c>
      <c r="J19">
        <f t="shared" si="2"/>
        <v>59.704625632948513</v>
      </c>
      <c r="K19">
        <f t="shared" si="3"/>
        <v>59.332045380963251</v>
      </c>
      <c r="L19">
        <f t="shared" si="4"/>
        <v>58.608545446073222</v>
      </c>
      <c r="M19">
        <f t="shared" si="5"/>
        <v>59.354138027249547</v>
      </c>
      <c r="N19">
        <f t="shared" si="6"/>
        <v>59.026018228388217</v>
      </c>
      <c r="P19">
        <v>59.925699999999999</v>
      </c>
      <c r="Q19">
        <v>59.5274</v>
      </c>
      <c r="R19">
        <v>58.791400000000003</v>
      </c>
      <c r="S19">
        <v>59.548000000000002</v>
      </c>
      <c r="T19">
        <v>59.2316</v>
      </c>
    </row>
    <row r="20" spans="1:20" x14ac:dyDescent="0.3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  <c r="I20">
        <f t="shared" si="1"/>
        <v>0.185</v>
      </c>
      <c r="J20">
        <f t="shared" si="2"/>
        <v>59.727536764005428</v>
      </c>
      <c r="K20">
        <f t="shared" si="3"/>
        <v>59.352661054497197</v>
      </c>
      <c r="L20">
        <f t="shared" si="4"/>
        <v>58.63240159415831</v>
      </c>
      <c r="M20">
        <f t="shared" si="5"/>
        <v>59.381587076166397</v>
      </c>
      <c r="N20">
        <f t="shared" si="6"/>
        <v>59.046708549691004</v>
      </c>
      <c r="P20">
        <v>59.965400000000002</v>
      </c>
      <c r="Q20">
        <v>59.541899999999998</v>
      </c>
      <c r="R20">
        <v>58.821199999999997</v>
      </c>
      <c r="S20">
        <v>59.550600000000003</v>
      </c>
      <c r="T20">
        <v>59.257100000000001</v>
      </c>
    </row>
    <row r="21" spans="1:20" x14ac:dyDescent="0.3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  <c r="I21">
        <f t="shared" si="1"/>
        <v>0.19500000000000001</v>
      </c>
      <c r="J21">
        <f t="shared" si="2"/>
        <v>59.749696141780035</v>
      </c>
      <c r="K21">
        <f t="shared" si="3"/>
        <v>59.372599817903918</v>
      </c>
      <c r="L21">
        <f t="shared" si="4"/>
        <v>58.655475334202549</v>
      </c>
      <c r="M21">
        <f t="shared" si="5"/>
        <v>59.40813684677407</v>
      </c>
      <c r="N21">
        <f t="shared" si="6"/>
        <v>59.066719550091612</v>
      </c>
      <c r="P21">
        <v>59.966500000000003</v>
      </c>
      <c r="Q21">
        <v>59.545000000000002</v>
      </c>
      <c r="R21">
        <v>58.826700000000002</v>
      </c>
      <c r="S21">
        <v>59.551400000000001</v>
      </c>
      <c r="T21">
        <v>59.274799999999999</v>
      </c>
    </row>
    <row r="22" spans="1:20" x14ac:dyDescent="0.3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  <c r="I22">
        <f t="shared" si="1"/>
        <v>0.20499999999999999</v>
      </c>
      <c r="J22">
        <f t="shared" si="2"/>
        <v>59.771179987696513</v>
      </c>
      <c r="K22">
        <f t="shared" si="3"/>
        <v>59.391930299782921</v>
      </c>
      <c r="L22">
        <f t="shared" si="4"/>
        <v>58.677845999010344</v>
      </c>
      <c r="M22">
        <f t="shared" si="5"/>
        <v>59.433878530927117</v>
      </c>
      <c r="N22">
        <f t="shared" si="6"/>
        <v>59.086120102975585</v>
      </c>
      <c r="P22">
        <v>59.969299999999997</v>
      </c>
      <c r="Q22">
        <v>59.560600000000001</v>
      </c>
      <c r="R22">
        <v>58.837899999999998</v>
      </c>
      <c r="S22">
        <v>59.555199999999999</v>
      </c>
      <c r="T22">
        <v>59.2821</v>
      </c>
    </row>
    <row r="23" spans="1:20" x14ac:dyDescent="0.3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  <c r="I23">
        <f t="shared" si="1"/>
        <v>0.215</v>
      </c>
      <c r="J23">
        <f t="shared" si="2"/>
        <v>59.792054294947079</v>
      </c>
      <c r="K23">
        <f t="shared" si="3"/>
        <v>59.410711918328126</v>
      </c>
      <c r="L23">
        <f t="shared" si="4"/>
        <v>58.699582276424401</v>
      </c>
      <c r="M23">
        <f t="shared" si="5"/>
        <v>59.458891086419783</v>
      </c>
      <c r="N23">
        <f t="shared" si="6"/>
        <v>59.10496983856109</v>
      </c>
      <c r="P23">
        <v>59.9923</v>
      </c>
      <c r="Q23">
        <v>59.612400000000001</v>
      </c>
      <c r="R23">
        <v>58.850200000000001</v>
      </c>
      <c r="S23">
        <v>59.583399999999997</v>
      </c>
      <c r="T23">
        <v>59.282299999999999</v>
      </c>
    </row>
    <row r="24" spans="1:20" x14ac:dyDescent="0.3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  <c r="I24">
        <f t="shared" si="1"/>
        <v>0.22500000000000001</v>
      </c>
      <c r="J24">
        <f t="shared" si="2"/>
        <v>59.81237664480993</v>
      </c>
      <c r="K24">
        <f t="shared" si="3"/>
        <v>59.428996516963871</v>
      </c>
      <c r="L24">
        <f t="shared" si="4"/>
        <v>58.720744099599777</v>
      </c>
      <c r="M24">
        <f t="shared" si="5"/>
        <v>59.483243409316536</v>
      </c>
      <c r="N24">
        <f t="shared" si="6"/>
        <v>59.123320785347637</v>
      </c>
      <c r="P24">
        <v>59.994</v>
      </c>
      <c r="Q24">
        <v>59.630600000000001</v>
      </c>
      <c r="R24">
        <v>58.858600000000003</v>
      </c>
      <c r="S24">
        <v>59.585599999999999</v>
      </c>
      <c r="T24">
        <v>59.288899999999998</v>
      </c>
    </row>
    <row r="25" spans="1:20" x14ac:dyDescent="0.3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  <c r="I25">
        <f t="shared" si="1"/>
        <v>0.23499999999999999</v>
      </c>
      <c r="J25">
        <f t="shared" si="2"/>
        <v>59.832197637136765</v>
      </c>
      <c r="K25">
        <f t="shared" si="3"/>
        <v>59.446829652516612</v>
      </c>
      <c r="L25">
        <f t="shared" si="4"/>
        <v>58.741384135748433</v>
      </c>
      <c r="M25">
        <f t="shared" si="5"/>
        <v>59.506996044869567</v>
      </c>
      <c r="N25">
        <f t="shared" si="6"/>
        <v>59.141218662866962</v>
      </c>
      <c r="P25">
        <v>59.998199999999997</v>
      </c>
      <c r="Q25">
        <v>59.631100000000004</v>
      </c>
      <c r="R25">
        <v>58.950800000000001</v>
      </c>
      <c r="S25">
        <v>59.596400000000003</v>
      </c>
      <c r="T25">
        <v>59.290100000000002</v>
      </c>
    </row>
    <row r="26" spans="1:20" x14ac:dyDescent="0.3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  <c r="I26">
        <f t="shared" si="1"/>
        <v>0.245</v>
      </c>
      <c r="J26">
        <f t="shared" si="2"/>
        <v>59.85156202990683</v>
      </c>
      <c r="K26">
        <f t="shared" si="3"/>
        <v>59.464251621385785</v>
      </c>
      <c r="L26">
        <f t="shared" si="4"/>
        <v>58.761548972110731</v>
      </c>
      <c r="M26">
        <f t="shared" si="5"/>
        <v>59.530202550502992</v>
      </c>
      <c r="N26">
        <f t="shared" si="6"/>
        <v>59.158703911502741</v>
      </c>
      <c r="P26">
        <v>60.032499999999999</v>
      </c>
      <c r="Q26">
        <v>59.633200000000002</v>
      </c>
      <c r="R26">
        <v>58.952500000000001</v>
      </c>
      <c r="S26">
        <v>59.618000000000002</v>
      </c>
      <c r="T26">
        <v>59.295400000000001</v>
      </c>
    </row>
    <row r="27" spans="1:20" x14ac:dyDescent="0.3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  <c r="I27">
        <f t="shared" si="1"/>
        <v>0.255</v>
      </c>
      <c r="J27">
        <f t="shared" si="2"/>
        <v>59.870509656532988</v>
      </c>
      <c r="K27">
        <f t="shared" si="3"/>
        <v>59.481298285570432</v>
      </c>
      <c r="L27">
        <f t="shared" si="4"/>
        <v>58.781280070633166</v>
      </c>
      <c r="M27">
        <f t="shared" si="5"/>
        <v>59.552910593000178</v>
      </c>
      <c r="N27">
        <f t="shared" si="6"/>
        <v>59.175812521455114</v>
      </c>
      <c r="P27">
        <v>60.0366</v>
      </c>
      <c r="Q27">
        <v>59.641300000000001</v>
      </c>
      <c r="R27">
        <v>58.954000000000001</v>
      </c>
      <c r="S27">
        <v>59.667000000000002</v>
      </c>
      <c r="T27">
        <v>59.313800000000001</v>
      </c>
    </row>
    <row r="28" spans="1:20" x14ac:dyDescent="0.3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  <c r="I28">
        <f t="shared" si="1"/>
        <v>0.26500000000000001</v>
      </c>
      <c r="J28">
        <f t="shared" si="2"/>
        <v>59.889076171369865</v>
      </c>
      <c r="K28">
        <f t="shared" si="3"/>
        <v>59.49800174398559</v>
      </c>
      <c r="L28">
        <f t="shared" si="4"/>
        <v>58.800614543854593</v>
      </c>
      <c r="M28">
        <f t="shared" si="5"/>
        <v>59.575162840226412</v>
      </c>
      <c r="N28">
        <f t="shared" si="6"/>
        <v>59.192576706445436</v>
      </c>
      <c r="P28">
        <v>60.051200000000001</v>
      </c>
      <c r="Q28">
        <v>59.646700000000003</v>
      </c>
      <c r="R28">
        <v>58.958599999999997</v>
      </c>
      <c r="S28">
        <v>59.686599999999999</v>
      </c>
      <c r="T28">
        <v>59.323</v>
      </c>
    </row>
    <row r="29" spans="1:20" x14ac:dyDescent="0.3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  <c r="I29">
        <f t="shared" si="1"/>
        <v>0.27500000000000002</v>
      </c>
      <c r="J29">
        <f t="shared" si="2"/>
        <v>59.907293660981836</v>
      </c>
      <c r="K29">
        <f t="shared" si="3"/>
        <v>59.514390882891476</v>
      </c>
      <c r="L29">
        <f t="shared" si="4"/>
        <v>58.81958579108715</v>
      </c>
      <c r="M29">
        <f t="shared" si="5"/>
        <v>59.596997692301535</v>
      </c>
      <c r="N29">
        <f t="shared" si="6"/>
        <v>59.209025456104278</v>
      </c>
      <c r="P29">
        <v>60.052599999999998</v>
      </c>
      <c r="Q29">
        <v>59.648899999999998</v>
      </c>
      <c r="R29">
        <v>58.959600000000002</v>
      </c>
      <c r="S29">
        <v>59.693399999999997</v>
      </c>
      <c r="T29">
        <v>59.3309</v>
      </c>
    </row>
    <row r="30" spans="1:20" x14ac:dyDescent="0.3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  <c r="I30">
        <f t="shared" si="1"/>
        <v>0.28499999999999998</v>
      </c>
      <c r="J30">
        <f t="shared" si="2"/>
        <v>59.925191149477435</v>
      </c>
      <c r="K30">
        <f t="shared" si="3"/>
        <v>59.530491830927062</v>
      </c>
      <c r="L30">
        <f t="shared" si="4"/>
        <v>58.838224024349941</v>
      </c>
      <c r="M30">
        <f t="shared" si="5"/>
        <v>59.618449886074913</v>
      </c>
      <c r="N30">
        <f t="shared" si="6"/>
        <v>59.225184992624783</v>
      </c>
      <c r="P30">
        <v>60.058399999999999</v>
      </c>
      <c r="Q30">
        <v>59.662999999999997</v>
      </c>
      <c r="R30">
        <v>58.960299999999997</v>
      </c>
      <c r="S30">
        <v>59.745600000000003</v>
      </c>
      <c r="T30">
        <v>59.3352</v>
      </c>
    </row>
    <row r="31" spans="1:20" x14ac:dyDescent="0.3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  <c r="I31">
        <f t="shared" si="1"/>
        <v>0.29499999999999998</v>
      </c>
      <c r="J31">
        <f t="shared" si="2"/>
        <v>59.942795019487718</v>
      </c>
      <c r="K31">
        <f t="shared" si="3"/>
        <v>59.546328338179798</v>
      </c>
      <c r="L31">
        <f t="shared" si="4"/>
        <v>58.856556706511874</v>
      </c>
      <c r="M31">
        <f t="shared" si="5"/>
        <v>59.639550998708643</v>
      </c>
      <c r="N31">
        <f t="shared" si="6"/>
        <v>59.241079151182099</v>
      </c>
      <c r="P31">
        <v>60.059199999999997</v>
      </c>
      <c r="Q31">
        <v>59.674300000000002</v>
      </c>
      <c r="R31">
        <v>58.976300000000002</v>
      </c>
      <c r="S31">
        <v>59.745800000000003</v>
      </c>
      <c r="T31">
        <v>59.3506</v>
      </c>
    </row>
    <row r="32" spans="1:20" x14ac:dyDescent="0.3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  <c r="I32">
        <f t="shared" si="1"/>
        <v>0.30499999999999999</v>
      </c>
      <c r="J32">
        <f t="shared" si="2"/>
        <v>59.960129365411468</v>
      </c>
      <c r="K32">
        <f t="shared" si="3"/>
        <v>59.561922094260787</v>
      </c>
      <c r="L32">
        <f t="shared" si="4"/>
        <v>58.874608918942407</v>
      </c>
      <c r="M32">
        <f t="shared" si="5"/>
        <v>59.660329870248653</v>
      </c>
      <c r="N32">
        <f t="shared" si="6"/>
        <v>59.256729699141587</v>
      </c>
      <c r="P32">
        <v>60.072699999999998</v>
      </c>
      <c r="Q32">
        <v>59.689</v>
      </c>
      <c r="R32">
        <v>58.989400000000003</v>
      </c>
      <c r="S32">
        <v>59.7468</v>
      </c>
      <c r="T32">
        <v>59.355400000000003</v>
      </c>
    </row>
    <row r="33" spans="1:20" x14ac:dyDescent="0.3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  <c r="I33">
        <f t="shared" si="1"/>
        <v>0.315</v>
      </c>
      <c r="J33">
        <f t="shared" si="2"/>
        <v>59.977216291857822</v>
      </c>
      <c r="K33">
        <f t="shared" si="3"/>
        <v>59.577292997029822</v>
      </c>
      <c r="L33">
        <f t="shared" si="4"/>
        <v>58.892403672127891</v>
      </c>
      <c r="M33">
        <f t="shared" si="5"/>
        <v>59.680812960649135</v>
      </c>
      <c r="N33">
        <f t="shared" si="6"/>
        <v>59.272156605741259</v>
      </c>
      <c r="P33">
        <v>60.077500000000001</v>
      </c>
      <c r="Q33">
        <v>59.691200000000002</v>
      </c>
      <c r="R33">
        <v>58.992199999999997</v>
      </c>
      <c r="S33">
        <v>59.749099999999999</v>
      </c>
      <c r="T33">
        <v>59.389200000000002</v>
      </c>
    </row>
    <row r="34" spans="1:20" x14ac:dyDescent="0.3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  <c r="I34">
        <f t="shared" si="1"/>
        <v>0.32500000000000001</v>
      </c>
      <c r="J34">
        <f t="shared" si="2"/>
        <v>59.994076167437584</v>
      </c>
      <c r="K34">
        <f t="shared" si="3"/>
        <v>59.592459381111979</v>
      </c>
      <c r="L34">
        <f t="shared" si="4"/>
        <v>58.909962169817739</v>
      </c>
      <c r="M34">
        <f t="shared" si="5"/>
        <v>59.701024653391052</v>
      </c>
      <c r="N34">
        <f t="shared" si="6"/>
        <v>59.287378271422902</v>
      </c>
      <c r="P34">
        <v>60.087499999999999</v>
      </c>
      <c r="Q34">
        <v>59.691699999999997</v>
      </c>
      <c r="R34">
        <v>58.997599999999998</v>
      </c>
      <c r="S34">
        <v>59.757199999999997</v>
      </c>
      <c r="T34">
        <v>59.401600000000002</v>
      </c>
    </row>
    <row r="35" spans="1:20" x14ac:dyDescent="0.3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  <c r="I35">
        <f t="shared" si="1"/>
        <v>0.33500000000000002</v>
      </c>
      <c r="J35">
        <f t="shared" si="2"/>
        <v>60.010727841941161</v>
      </c>
      <c r="K35">
        <f t="shared" si="3"/>
        <v>59.607438213443579</v>
      </c>
      <c r="L35">
        <f t="shared" si="4"/>
        <v>58.927304035065852</v>
      </c>
      <c r="M35">
        <f t="shared" si="5"/>
        <v>59.720987515308416</v>
      </c>
      <c r="N35">
        <f t="shared" si="6"/>
        <v>59.302411724075341</v>
      </c>
      <c r="P35">
        <v>60.087899999999998</v>
      </c>
      <c r="Q35">
        <v>59.709000000000003</v>
      </c>
      <c r="R35">
        <v>59.012500000000003</v>
      </c>
      <c r="S35">
        <v>59.765000000000001</v>
      </c>
      <c r="T35">
        <v>59.406300000000002</v>
      </c>
    </row>
    <row r="36" spans="1:20" x14ac:dyDescent="0.3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  <c r="I36">
        <f t="shared" si="1"/>
        <v>0.34499999999999997</v>
      </c>
      <c r="J36">
        <f t="shared" si="2"/>
        <v>60.027188833318924</v>
      </c>
      <c r="K36">
        <f t="shared" si="3"/>
        <v>59.622245261625402</v>
      </c>
      <c r="L36">
        <f t="shared" si="4"/>
        <v>58.944447504844362</v>
      </c>
      <c r="M36">
        <f t="shared" si="5"/>
        <v>59.740722520296075</v>
      </c>
      <c r="N36">
        <f t="shared" si="6"/>
        <v>59.317272787988223</v>
      </c>
      <c r="P36">
        <v>60.113900000000001</v>
      </c>
      <c r="Q36">
        <v>59.717500000000001</v>
      </c>
      <c r="R36">
        <v>59.016800000000003</v>
      </c>
      <c r="S36">
        <v>59.801600000000001</v>
      </c>
      <c r="T36">
        <v>59.414200000000001</v>
      </c>
    </row>
    <row r="37" spans="1:20" x14ac:dyDescent="0.3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  <c r="I37">
        <f t="shared" si="1"/>
        <v>0.35499999999999998</v>
      </c>
      <c r="J37">
        <f t="shared" si="2"/>
        <v>60.043475489624974</v>
      </c>
      <c r="K37">
        <f t="shared" si="3"/>
        <v>59.63689523973035</v>
      </c>
      <c r="L37">
        <f t="shared" si="4"/>
        <v>58.961409598601051</v>
      </c>
      <c r="M37">
        <f t="shared" si="5"/>
        <v>59.760249243072082</v>
      </c>
      <c r="N37">
        <f t="shared" si="6"/>
        <v>59.331976230180054</v>
      </c>
      <c r="P37">
        <v>60.122</v>
      </c>
      <c r="Q37">
        <v>59.726900000000001</v>
      </c>
      <c r="R37">
        <v>59.021099999999997</v>
      </c>
      <c r="S37">
        <v>59.805500000000002</v>
      </c>
      <c r="T37">
        <v>59.433599999999998</v>
      </c>
    </row>
    <row r="38" spans="1:20" x14ac:dyDescent="0.3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  <c r="I38">
        <f t="shared" si="1"/>
        <v>0.36499999999999999</v>
      </c>
      <c r="J38">
        <f t="shared" si="2"/>
        <v>60.059603130106488</v>
      </c>
      <c r="K38">
        <f t="shared" si="3"/>
        <v>59.651401935331577</v>
      </c>
      <c r="L38">
        <f t="shared" si="4"/>
        <v>58.978206265112753</v>
      </c>
      <c r="M38">
        <f t="shared" si="5"/>
        <v>59.779586027996849</v>
      </c>
      <c r="N38">
        <f t="shared" si="6"/>
        <v>59.34653588788003</v>
      </c>
      <c r="P38">
        <v>60.128700000000002</v>
      </c>
      <c r="Q38">
        <v>59.731999999999999</v>
      </c>
      <c r="R38">
        <v>59.026499999999999</v>
      </c>
      <c r="S38">
        <v>59.8108</v>
      </c>
      <c r="T38">
        <v>59.435400000000001</v>
      </c>
    </row>
    <row r="39" spans="1:20" x14ac:dyDescent="0.3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  <c r="I39">
        <f t="shared" si="1"/>
        <v>0.375</v>
      </c>
      <c r="J39">
        <f t="shared" si="2"/>
        <v>60.075586168851622</v>
      </c>
      <c r="K39">
        <f t="shared" si="3"/>
        <v>59.665778320824373</v>
      </c>
      <c r="L39">
        <f t="shared" si="4"/>
        <v>58.994852511187204</v>
      </c>
      <c r="M39">
        <f t="shared" si="5"/>
        <v>59.798750137031661</v>
      </c>
      <c r="N39">
        <f t="shared" si="6"/>
        <v>59.360964780247677</v>
      </c>
      <c r="P39">
        <v>60.130099999999999</v>
      </c>
      <c r="Q39">
        <v>59.7331</v>
      </c>
      <c r="R39">
        <v>59.0518</v>
      </c>
      <c r="S39">
        <v>59.813899999999997</v>
      </c>
      <c r="T39">
        <v>59.435600000000001</v>
      </c>
    </row>
    <row r="40" spans="1:20" x14ac:dyDescent="0.3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  <c r="I40">
        <f t="shared" si="1"/>
        <v>0.38500000000000001</v>
      </c>
      <c r="J40">
        <f t="shared" si="2"/>
        <v>60.091438223801156</v>
      </c>
      <c r="K40">
        <f t="shared" si="3"/>
        <v>59.680036651567875</v>
      </c>
      <c r="L40">
        <f t="shared" si="4"/>
        <v>59.011362515132546</v>
      </c>
      <c r="M40">
        <f t="shared" si="5"/>
        <v>59.817757880192239</v>
      </c>
      <c r="N40">
        <f t="shared" si="6"/>
        <v>59.375275206865545</v>
      </c>
      <c r="P40">
        <v>60.133099999999999</v>
      </c>
      <c r="Q40">
        <v>59.752099999999999</v>
      </c>
      <c r="R40">
        <v>59.071899999999999</v>
      </c>
      <c r="S40">
        <v>59.831099999999999</v>
      </c>
      <c r="T40">
        <v>59.446100000000001</v>
      </c>
    </row>
    <row r="41" spans="1:20" x14ac:dyDescent="0.3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  <c r="I41">
        <f t="shared" si="1"/>
        <v>0.39500000000000002</v>
      </c>
      <c r="J41">
        <f t="shared" si="2"/>
        <v>60.107172213445217</v>
      </c>
      <c r="K41">
        <f t="shared" si="3"/>
        <v>59.694188552936581</v>
      </c>
      <c r="L41">
        <f t="shared" si="4"/>
        <v>59.027749727410658</v>
      </c>
      <c r="M41">
        <f t="shared" si="5"/>
        <v>59.836624731273929</v>
      </c>
      <c r="N41">
        <f t="shared" si="6"/>
        <v>59.38947883510231</v>
      </c>
      <c r="P41">
        <v>60.143999999999998</v>
      </c>
      <c r="Q41">
        <v>59.752699999999997</v>
      </c>
      <c r="R41">
        <v>59.073700000000002</v>
      </c>
      <c r="S41">
        <v>59.849600000000002</v>
      </c>
      <c r="T41">
        <v>59.450299999999999</v>
      </c>
    </row>
    <row r="42" spans="1:20" x14ac:dyDescent="0.3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  <c r="I42">
        <f t="shared" si="1"/>
        <v>0.40500000000000003</v>
      </c>
      <c r="J42">
        <f t="shared" si="2"/>
        <v>60.122800443139752</v>
      </c>
      <c r="K42">
        <f t="shared" si="3"/>
        <v>59.708245098023887</v>
      </c>
      <c r="L42">
        <f t="shared" si="4"/>
        <v>59.044026960487834</v>
      </c>
      <c r="M42">
        <f t="shared" si="5"/>
        <v>59.855365431163229</v>
      </c>
      <c r="N42">
        <f t="shared" si="6"/>
        <v>59.403586778094677</v>
      </c>
      <c r="P42">
        <v>60.151899999999998</v>
      </c>
      <c r="Q42">
        <v>59.767499999999998</v>
      </c>
      <c r="R42">
        <v>59.074800000000003</v>
      </c>
      <c r="S42">
        <v>59.9129</v>
      </c>
      <c r="T42">
        <v>59.451900000000002</v>
      </c>
    </row>
    <row r="43" spans="1:20" x14ac:dyDescent="0.3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  <c r="I43">
        <f t="shared" si="1"/>
        <v>0.41499999999999998</v>
      </c>
      <c r="J43">
        <f t="shared" si="2"/>
        <v>60.138334682666439</v>
      </c>
      <c r="K43">
        <f t="shared" si="3"/>
        <v>59.722216877459616</v>
      </c>
      <c r="L43">
        <f t="shared" si="4"/>
        <v>59.060206469572897</v>
      </c>
      <c r="M43">
        <f t="shared" si="5"/>
        <v>59.873994080678123</v>
      </c>
      <c r="N43">
        <f t="shared" si="6"/>
        <v>59.417609664815309</v>
      </c>
      <c r="P43">
        <v>60.170299999999997</v>
      </c>
      <c r="Q43">
        <v>59.768900000000002</v>
      </c>
      <c r="R43">
        <v>59.086399999999998</v>
      </c>
      <c r="S43">
        <v>59.941699999999997</v>
      </c>
      <c r="T43">
        <v>59.466999999999999</v>
      </c>
    </row>
    <row r="44" spans="1:20" x14ac:dyDescent="0.3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  <c r="I44">
        <f t="shared" si="1"/>
        <v>0.42499999999999999</v>
      </c>
      <c r="J44">
        <f t="shared" si="2"/>
        <v>60.153786236409637</v>
      </c>
      <c r="K44">
        <f t="shared" si="3"/>
        <v>59.736114062578096</v>
      </c>
      <c r="L44">
        <f t="shared" si="4"/>
        <v>59.076300025672182</v>
      </c>
      <c r="M44">
        <f t="shared" si="5"/>
        <v>59.892524224580654</v>
      </c>
      <c r="N44">
        <f t="shared" si="6"/>
        <v>59.431557703467767</v>
      </c>
      <c r="P44">
        <v>60.1783</v>
      </c>
      <c r="Q44">
        <v>59.769799999999996</v>
      </c>
      <c r="R44">
        <v>59.100900000000003</v>
      </c>
      <c r="S44">
        <v>59.944499999999998</v>
      </c>
      <c r="T44">
        <v>59.470599999999997</v>
      </c>
    </row>
    <row r="45" spans="1:20" x14ac:dyDescent="0.3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  <c r="I45">
        <f t="shared" si="1"/>
        <v>0.435</v>
      </c>
      <c r="J45">
        <f t="shared" si="2"/>
        <v>60.169166007321245</v>
      </c>
      <c r="K45">
        <f t="shared" si="3"/>
        <v>59.749946462991147</v>
      </c>
      <c r="L45">
        <f t="shared" si="4"/>
        <v>59.09231898218038</v>
      </c>
      <c r="M45">
        <f t="shared" si="5"/>
        <v>59.91096892816271</v>
      </c>
      <c r="N45">
        <f t="shared" si="6"/>
        <v>59.445440739266559</v>
      </c>
      <c r="P45">
        <v>60.181199999999997</v>
      </c>
      <c r="Q45">
        <v>59.770800000000001</v>
      </c>
      <c r="R45">
        <v>59.114199999999997</v>
      </c>
      <c r="S45">
        <v>59.959800000000001</v>
      </c>
      <c r="T45">
        <v>59.472299999999997</v>
      </c>
    </row>
    <row r="46" spans="1:20" x14ac:dyDescent="0.3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  <c r="I46">
        <f t="shared" si="1"/>
        <v>0.44500000000000001</v>
      </c>
      <c r="J46">
        <f t="shared" si="2"/>
        <v>60.184484555680598</v>
      </c>
      <c r="K46">
        <f t="shared" si="3"/>
        <v>59.763723579472632</v>
      </c>
      <c r="L46">
        <f t="shared" si="4"/>
        <v>59.108274336055302</v>
      </c>
      <c r="M46">
        <f t="shared" si="5"/>
        <v>59.929340847610376</v>
      </c>
      <c r="N46">
        <f t="shared" si="6"/>
        <v>59.459268307512119</v>
      </c>
      <c r="P46">
        <v>60.215200000000003</v>
      </c>
      <c r="Q46">
        <v>59.7804</v>
      </c>
      <c r="R46">
        <v>59.120100000000001</v>
      </c>
      <c r="S46">
        <v>59.9681</v>
      </c>
      <c r="T46">
        <v>59.484499999999997</v>
      </c>
    </row>
    <row r="47" spans="1:20" x14ac:dyDescent="0.3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  <c r="I47">
        <f t="shared" si="1"/>
        <v>0.45500000000000002</v>
      </c>
      <c r="J47">
        <f t="shared" si="2"/>
        <v>60.199752153524365</v>
      </c>
      <c r="K47">
        <f t="shared" si="3"/>
        <v>59.77745465294214</v>
      </c>
      <c r="L47">
        <f t="shared" si="4"/>
        <v>59.124176784487652</v>
      </c>
      <c r="M47">
        <f t="shared" si="5"/>
        <v>59.947652295194018</v>
      </c>
      <c r="N47">
        <f t="shared" si="6"/>
        <v>59.473049682751309</v>
      </c>
      <c r="P47">
        <v>60.217100000000002</v>
      </c>
      <c r="Q47">
        <v>59.781300000000002</v>
      </c>
      <c r="R47">
        <v>59.134700000000002</v>
      </c>
      <c r="S47">
        <v>60.003599999999999</v>
      </c>
      <c r="T47">
        <v>59.5017</v>
      </c>
    </row>
    <row r="48" spans="1:20" x14ac:dyDescent="0.3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  <c r="I48">
        <f t="shared" si="1"/>
        <v>0.46500000000000002</v>
      </c>
      <c r="J48">
        <f t="shared" si="2"/>
        <v>60.214978835514607</v>
      </c>
      <c r="K48">
        <f t="shared" si="3"/>
        <v>59.791148710239376</v>
      </c>
      <c r="L48">
        <f t="shared" si="4"/>
        <v>59.140036777865106</v>
      </c>
      <c r="M48">
        <f t="shared" si="5"/>
        <v>59.96591530020352</v>
      </c>
      <c r="N48">
        <f t="shared" si="6"/>
        <v>59.48679392471734</v>
      </c>
      <c r="P48">
        <v>60.221299999999999</v>
      </c>
      <c r="Q48">
        <v>59.7928</v>
      </c>
      <c r="R48">
        <v>59.146999999999998</v>
      </c>
      <c r="S48">
        <v>60.080100000000002</v>
      </c>
      <c r="T48">
        <v>59.505099999999999</v>
      </c>
    </row>
    <row r="49" spans="1:20" x14ac:dyDescent="0.3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  <c r="I49">
        <f t="shared" si="1"/>
        <v>0.47499999999999998</v>
      </c>
      <c r="J49">
        <f t="shared" si="2"/>
        <v>60.230174446928125</v>
      </c>
      <c r="K49">
        <f t="shared" si="3"/>
        <v>59.804814607304181</v>
      </c>
      <c r="L49">
        <f t="shared" si="4"/>
        <v>59.155864569742171</v>
      </c>
      <c r="M49">
        <f t="shared" si="5"/>
        <v>59.984141666446803</v>
      </c>
      <c r="N49">
        <f t="shared" si="6"/>
        <v>59.500509921666158</v>
      </c>
      <c r="P49">
        <v>60.223100000000002</v>
      </c>
      <c r="Q49">
        <v>59.8001</v>
      </c>
      <c r="R49">
        <v>59.150199999999998</v>
      </c>
      <c r="S49">
        <v>60.085500000000003</v>
      </c>
      <c r="T49">
        <v>59.509300000000003</v>
      </c>
    </row>
    <row r="50" spans="1:20" x14ac:dyDescent="0.3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  <c r="I50">
        <f t="shared" si="1"/>
        <v>0.48499999999999999</v>
      </c>
      <c r="J50">
        <f t="shared" si="2"/>
        <v>60.245348689383007</v>
      </c>
      <c r="K50">
        <f t="shared" si="3"/>
        <v>59.818461070316225</v>
      </c>
      <c r="L50">
        <f t="shared" si="4"/>
        <v>59.171670264456786</v>
      </c>
      <c r="M50">
        <f t="shared" si="5"/>
        <v>60.00234302704893</v>
      </c>
      <c r="N50">
        <f t="shared" si="6"/>
        <v>59.514206431665684</v>
      </c>
      <c r="P50">
        <v>60.2239</v>
      </c>
      <c r="Q50">
        <v>59.805999999999997</v>
      </c>
      <c r="R50">
        <v>59.163699999999999</v>
      </c>
      <c r="S50">
        <v>60.0944</v>
      </c>
      <c r="T50">
        <v>59.509799999999998</v>
      </c>
    </row>
    <row r="51" spans="1:20" x14ac:dyDescent="0.3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  <c r="I51">
        <f t="shared" si="1"/>
        <v>0.495</v>
      </c>
      <c r="J51">
        <f t="shared" si="2"/>
        <v>60.260511164866564</v>
      </c>
      <c r="K51">
        <f t="shared" si="3"/>
        <v>59.832096735302414</v>
      </c>
      <c r="L51">
        <f t="shared" si="4"/>
        <v>59.187463862981396</v>
      </c>
      <c r="M51">
        <f t="shared" si="5"/>
        <v>60.020530897227914</v>
      </c>
      <c r="N51">
        <f t="shared" si="6"/>
        <v>59.527892122347332</v>
      </c>
      <c r="P51">
        <v>60.229500000000002</v>
      </c>
      <c r="Q51">
        <v>59.806699999999999</v>
      </c>
      <c r="R51">
        <v>59.164400000000001</v>
      </c>
      <c r="S51">
        <v>60.108899999999998</v>
      </c>
      <c r="T51">
        <v>59.521599999999999</v>
      </c>
    </row>
    <row r="52" spans="1:20" x14ac:dyDescent="0.3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  <c r="I52">
        <f t="shared" si="1"/>
        <v>0.505</v>
      </c>
      <c r="J52">
        <f t="shared" si="2"/>
        <v>60.27567141859064</v>
      </c>
      <c r="K52">
        <f t="shared" si="3"/>
        <v>59.845730186684946</v>
      </c>
      <c r="L52">
        <f t="shared" si="4"/>
        <v>59.203255307555892</v>
      </c>
      <c r="M52">
        <f t="shared" si="5"/>
        <v>60.038716725677368</v>
      </c>
      <c r="N52">
        <f t="shared" si="6"/>
        <v>59.541575609594851</v>
      </c>
      <c r="P52">
        <v>60.238999999999997</v>
      </c>
      <c r="Q52">
        <v>59.809100000000001</v>
      </c>
      <c r="R52">
        <v>59.1907</v>
      </c>
      <c r="S52">
        <v>60.115900000000003</v>
      </c>
      <c r="T52">
        <v>59.528199999999998</v>
      </c>
    </row>
    <row r="53" spans="1:20" x14ac:dyDescent="0.3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  <c r="I53">
        <f t="shared" si="1"/>
        <v>0.51500000000000001</v>
      </c>
      <c r="J53">
        <f t="shared" si="2"/>
        <v>60.290838981174183</v>
      </c>
      <c r="K53">
        <f t="shared" si="3"/>
        <v>59.859369995220007</v>
      </c>
      <c r="L53">
        <f t="shared" si="4"/>
        <v>59.219054525623385</v>
      </c>
      <c r="M53">
        <f t="shared" si="5"/>
        <v>60.056911945155285</v>
      </c>
      <c r="N53">
        <f t="shared" si="6"/>
        <v>59.555265495621903</v>
      </c>
      <c r="P53">
        <v>60.276200000000003</v>
      </c>
      <c r="Q53">
        <v>59.819499999999998</v>
      </c>
      <c r="R53">
        <v>59.193800000000003</v>
      </c>
      <c r="S53">
        <v>60.116599999999998</v>
      </c>
      <c r="T53">
        <v>59.543399999999998</v>
      </c>
    </row>
    <row r="54" spans="1:20" x14ac:dyDescent="0.3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  <c r="I54">
        <f t="shared" si="1"/>
        <v>0.52500000000000002</v>
      </c>
      <c r="J54">
        <f t="shared" si="2"/>
        <v>60.306023410638055</v>
      </c>
      <c r="K54">
        <f t="shared" si="3"/>
        <v>59.873024755763048</v>
      </c>
      <c r="L54">
        <f t="shared" si="4"/>
        <v>59.234871473573477</v>
      </c>
      <c r="M54">
        <f t="shared" si="5"/>
        <v>60.075128022860397</v>
      </c>
      <c r="N54">
        <f t="shared" si="6"/>
        <v>59.56897040687592</v>
      </c>
      <c r="P54">
        <v>60.283299999999997</v>
      </c>
      <c r="Q54">
        <v>59.837000000000003</v>
      </c>
      <c r="R54">
        <v>59.199199999999998</v>
      </c>
      <c r="S54">
        <v>60.121200000000002</v>
      </c>
      <c r="T54">
        <v>59.549100000000003</v>
      </c>
    </row>
    <row r="55" spans="1:20" x14ac:dyDescent="0.3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  <c r="I55">
        <f t="shared" si="1"/>
        <v>0.53500000000000003</v>
      </c>
      <c r="J55">
        <f t="shared" si="2"/>
        <v>60.321234334692718</v>
      </c>
      <c r="K55">
        <f t="shared" si="3"/>
        <v>59.886703125292996</v>
      </c>
      <c r="L55">
        <f t="shared" si="4"/>
        <v>59.250716180794043</v>
      </c>
      <c r="M55">
        <f t="shared" si="5"/>
        <v>60.0933765111727</v>
      </c>
      <c r="N55">
        <f t="shared" si="6"/>
        <v>59.582699032202264</v>
      </c>
      <c r="P55">
        <v>60.285600000000002</v>
      </c>
      <c r="Q55">
        <v>59.844799999999999</v>
      </c>
      <c r="R55">
        <v>59.229599999999998</v>
      </c>
      <c r="S55">
        <v>60.139099999999999</v>
      </c>
      <c r="T55">
        <v>59.572699999999998</v>
      </c>
    </row>
    <row r="56" spans="1:20" x14ac:dyDescent="0.3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  <c r="I56">
        <f t="shared" si="1"/>
        <v>0.54500000000000004</v>
      </c>
      <c r="J56">
        <f t="shared" si="2"/>
        <v>60.33648149380538</v>
      </c>
      <c r="K56">
        <f t="shared" si="3"/>
        <v>59.900413861632991</v>
      </c>
      <c r="L56">
        <f t="shared" si="4"/>
        <v>59.266598794538297</v>
      </c>
      <c r="M56">
        <f t="shared" si="5"/>
        <v>60.111669099342258</v>
      </c>
      <c r="N56">
        <f t="shared" si="6"/>
        <v>59.596460161707839</v>
      </c>
      <c r="P56">
        <v>60.287500000000001</v>
      </c>
      <c r="Q56">
        <v>59.853299999999997</v>
      </c>
      <c r="R56">
        <v>59.270899999999997</v>
      </c>
      <c r="S56">
        <v>60.140599999999999</v>
      </c>
      <c r="T56">
        <v>59.579500000000003</v>
      </c>
    </row>
    <row r="57" spans="1:20" x14ac:dyDescent="0.3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  <c r="I57">
        <f t="shared" si="1"/>
        <v>0.55500000000000005</v>
      </c>
      <c r="J57">
        <f t="shared" si="2"/>
        <v>60.35177478555034</v>
      </c>
      <c r="K57">
        <f t="shared" si="3"/>
        <v>59.914165863320264</v>
      </c>
      <c r="L57">
        <f t="shared" si="4"/>
        <v>59.282529626131939</v>
      </c>
      <c r="M57">
        <f t="shared" si="5"/>
        <v>60.130017666730666</v>
      </c>
      <c r="N57">
        <f t="shared" si="6"/>
        <v>59.610262726778508</v>
      </c>
      <c r="P57">
        <v>60.306699999999999</v>
      </c>
      <c r="Q57">
        <v>59.881700000000002</v>
      </c>
      <c r="R57">
        <v>59.271000000000001</v>
      </c>
      <c r="S57">
        <v>60.1449</v>
      </c>
      <c r="T57">
        <v>59.581600000000002</v>
      </c>
    </row>
    <row r="58" spans="1:20" x14ac:dyDescent="0.3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  <c r="I58">
        <f t="shared" si="1"/>
        <v>0.56499999999999995</v>
      </c>
      <c r="J58">
        <f t="shared" si="2"/>
        <v>60.367124310774031</v>
      </c>
      <c r="K58">
        <f t="shared" si="3"/>
        <v>59.927968211103106</v>
      </c>
      <c r="L58">
        <f t="shared" si="4"/>
        <v>59.2985191990742</v>
      </c>
      <c r="M58">
        <f t="shared" si="5"/>
        <v>60.148434338243796</v>
      </c>
      <c r="N58">
        <f t="shared" si="6"/>
        <v>59.624115841729953</v>
      </c>
      <c r="P58">
        <v>60.314999999999998</v>
      </c>
      <c r="Q58">
        <v>59.893500000000003</v>
      </c>
      <c r="R58">
        <v>59.279299999999999</v>
      </c>
      <c r="S58">
        <v>60.1462</v>
      </c>
      <c r="T58">
        <v>59.582299999999996</v>
      </c>
    </row>
    <row r="59" spans="1:20" x14ac:dyDescent="0.3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  <c r="I59">
        <f t="shared" si="1"/>
        <v>0.57499999999999996</v>
      </c>
      <c r="J59">
        <f t="shared" si="2"/>
        <v>60.38254042214669</v>
      </c>
      <c r="K59">
        <f t="shared" si="3"/>
        <v>59.94183021157891</v>
      </c>
      <c r="L59">
        <f t="shared" si="4"/>
        <v>59.314578299628842</v>
      </c>
      <c r="M59">
        <f t="shared" si="5"/>
        <v>60.166931542642615</v>
      </c>
      <c r="N59">
        <f t="shared" si="6"/>
        <v>59.638028847607799</v>
      </c>
      <c r="P59">
        <v>60.319499999999998</v>
      </c>
      <c r="Q59">
        <v>59.915300000000002</v>
      </c>
      <c r="R59">
        <v>59.283200000000001</v>
      </c>
      <c r="S59">
        <v>60.173299999999998</v>
      </c>
      <c r="T59">
        <v>59.584899999999998</v>
      </c>
    </row>
    <row r="60" spans="1:20" x14ac:dyDescent="0.3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  <c r="I60">
        <f t="shared" si="1"/>
        <v>0.58499999999999996</v>
      </c>
      <c r="J60">
        <f t="shared" si="2"/>
        <v>60.398033775726788</v>
      </c>
      <c r="K60">
        <f t="shared" si="3"/>
        <v>59.955761443535643</v>
      </c>
      <c r="L60">
        <f t="shared" si="4"/>
        <v>59.330718030557541</v>
      </c>
      <c r="M60">
        <f t="shared" si="5"/>
        <v>60.18552207448446</v>
      </c>
      <c r="N60">
        <f t="shared" si="6"/>
        <v>59.652011358701849</v>
      </c>
      <c r="P60">
        <v>60.330100000000002</v>
      </c>
      <c r="Q60">
        <v>59.9255</v>
      </c>
      <c r="R60">
        <v>59.287799999999997</v>
      </c>
      <c r="S60">
        <v>60.179699999999997</v>
      </c>
      <c r="T60">
        <v>59.590299999999999</v>
      </c>
    </row>
    <row r="61" spans="1:20" x14ac:dyDescent="0.3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  <c r="I61">
        <f t="shared" si="1"/>
        <v>0.59499999999999997</v>
      </c>
      <c r="J61">
        <f t="shared" si="2"/>
        <v>60.413615386233914</v>
      </c>
      <c r="K61">
        <f t="shared" si="3"/>
        <v>59.969771807622301</v>
      </c>
      <c r="L61">
        <f t="shared" si="4"/>
        <v>59.346949868720806</v>
      </c>
      <c r="M61">
        <f t="shared" si="5"/>
        <v>60.204219160530997</v>
      </c>
      <c r="N61">
        <f t="shared" si="6"/>
        <v>59.666073312401778</v>
      </c>
      <c r="P61">
        <v>60.355499999999999</v>
      </c>
      <c r="Q61">
        <v>59.926299999999998</v>
      </c>
      <c r="R61">
        <v>59.3005</v>
      </c>
      <c r="S61">
        <v>60.217799999999997</v>
      </c>
      <c r="T61">
        <v>59.591200000000001</v>
      </c>
    </row>
    <row r="62" spans="1:20" x14ac:dyDescent="0.3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  <c r="I62">
        <f t="shared" si="1"/>
        <v>0.60499999999999998</v>
      </c>
      <c r="J62">
        <f t="shared" si="2"/>
        <v>60.429296686814389</v>
      </c>
      <c r="K62">
        <f t="shared" si="3"/>
        <v>59.983871580052607</v>
      </c>
      <c r="L62">
        <f t="shared" si="4"/>
        <v>59.363285727363781</v>
      </c>
      <c r="M62">
        <f t="shared" si="5"/>
        <v>60.223036531565477</v>
      </c>
      <c r="N62">
        <f t="shared" si="6"/>
        <v>59.680225023101556</v>
      </c>
      <c r="P62">
        <v>60.369599999999998</v>
      </c>
      <c r="Q62">
        <v>59.931600000000003</v>
      </c>
      <c r="R62">
        <v>59.302300000000002</v>
      </c>
      <c r="S62">
        <v>60.218499999999999</v>
      </c>
      <c r="T62">
        <v>59.597000000000001</v>
      </c>
    </row>
    <row r="63" spans="1:20" x14ac:dyDescent="0.3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  <c r="I63">
        <f t="shared" si="1"/>
        <v>0.61499999999999999</v>
      </c>
      <c r="J63">
        <f t="shared" si="2"/>
        <v>60.445089594193902</v>
      </c>
      <c r="K63">
        <f t="shared" si="3"/>
        <v>59.998071471145373</v>
      </c>
      <c r="L63">
        <f t="shared" si="4"/>
        <v>59.379738024019154</v>
      </c>
      <c r="M63">
        <f t="shared" si="5"/>
        <v>60.241988500694575</v>
      </c>
      <c r="N63">
        <f t="shared" si="6"/>
        <v>59.694477240959046</v>
      </c>
      <c r="P63">
        <v>60.370199999999997</v>
      </c>
      <c r="Q63">
        <v>59.932000000000002</v>
      </c>
      <c r="R63">
        <v>59.303400000000003</v>
      </c>
      <c r="S63">
        <v>60.221499999999999</v>
      </c>
      <c r="T63">
        <v>59.608699999999999</v>
      </c>
    </row>
    <row r="64" spans="1:20" x14ac:dyDescent="0.3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  <c r="I64">
        <f t="shared" si="1"/>
        <v>0.625</v>
      </c>
      <c r="J64">
        <f t="shared" si="2"/>
        <v>60.461006580248039</v>
      </c>
      <c r="K64">
        <f t="shared" si="3"/>
        <v>60.012382689627856</v>
      </c>
      <c r="L64">
        <f t="shared" si="4"/>
        <v>59.396319755101658</v>
      </c>
      <c r="M64">
        <f t="shared" si="5"/>
        <v>60.261090049374211</v>
      </c>
      <c r="N64">
        <f t="shared" si="6"/>
        <v>59.70884121644027</v>
      </c>
      <c r="P64">
        <v>60.4039</v>
      </c>
      <c r="Q64">
        <v>59.936</v>
      </c>
      <c r="R64">
        <v>59.335299999999997</v>
      </c>
      <c r="S64">
        <v>60.253300000000003</v>
      </c>
      <c r="T64">
        <v>59.632399999999997</v>
      </c>
    </row>
    <row r="65" spans="1:20" x14ac:dyDescent="0.3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  <c r="I65">
        <f t="shared" si="1"/>
        <v>0.63500000000000001</v>
      </c>
      <c r="J65">
        <f t="shared" si="2"/>
        <v>60.477060751190741</v>
      </c>
      <c r="K65">
        <f t="shared" si="3"/>
        <v>60.026817013779578</v>
      </c>
      <c r="L65">
        <f t="shared" si="4"/>
        <v>59.413044578445025</v>
      </c>
      <c r="M65">
        <f t="shared" si="5"/>
        <v>60.280356922602586</v>
      </c>
      <c r="N65">
        <f t="shared" si="6"/>
        <v>59.72332877173033</v>
      </c>
      <c r="P65">
        <v>60.418399999999998</v>
      </c>
      <c r="Q65">
        <v>59.949800000000003</v>
      </c>
      <c r="R65">
        <v>59.349200000000003</v>
      </c>
      <c r="S65">
        <v>60.259700000000002</v>
      </c>
      <c r="T65">
        <v>59.6387</v>
      </c>
    </row>
    <row r="66" spans="1:20" x14ac:dyDescent="0.3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  <c r="I66">
        <f t="shared" si="1"/>
        <v>0.64500000000000002</v>
      </c>
      <c r="J66">
        <f t="shared" si="2"/>
        <v>60.493265935788948</v>
      </c>
      <c r="K66">
        <f t="shared" si="3"/>
        <v>60.041386870682068</v>
      </c>
      <c r="L66">
        <f t="shared" si="4"/>
        <v>59.429926905249616</v>
      </c>
      <c r="M66">
        <f t="shared" si="5"/>
        <v>60.299805734973994</v>
      </c>
      <c r="N66">
        <f t="shared" si="6"/>
        <v>59.737952380280767</v>
      </c>
      <c r="P66">
        <v>60.427300000000002</v>
      </c>
      <c r="Q66">
        <v>59.952199999999998</v>
      </c>
      <c r="R66">
        <v>59.354399999999998</v>
      </c>
      <c r="S66">
        <v>60.287500000000001</v>
      </c>
      <c r="T66">
        <v>59.642600000000002</v>
      </c>
    </row>
    <row r="67" spans="1:20" x14ac:dyDescent="0.3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  <c r="I67">
        <f t="shared" ref="I67:I101" si="7">(A67-0.5)/100</f>
        <v>0.65500000000000003</v>
      </c>
      <c r="J67">
        <f t="shared" ref="J67:J101" si="8">_xlfn.GAMMA.INV($I67,B$105,B$106)</f>
        <v>60.50963678427</v>
      </c>
      <c r="K67">
        <f t="shared" ref="K67:K101" si="9">_xlfn.GAMMA.INV($I67,C$105,C$106)</f>
        <v>60.056105425071081</v>
      </c>
      <c r="L67">
        <f t="shared" ref="L67:L101" si="10">_xlfn.GAMMA.INV($I67,D$105,D$106)</f>
        <v>59.446982003177844</v>
      </c>
      <c r="M67">
        <f t="shared" ref="M67:M101" si="11">_xlfn.GAMMA.INV($I67,E$105,E$106)</f>
        <v>60.319454089597883</v>
      </c>
      <c r="N67">
        <f t="shared" ref="N67:N101" si="12">_xlfn.GAMMA.INV($I67,F$105,F$106)</f>
        <v>59.752725255995941</v>
      </c>
      <c r="P67">
        <v>60.444200000000002</v>
      </c>
      <c r="Q67">
        <v>59.975900000000003</v>
      </c>
      <c r="R67">
        <v>59.368299999999998</v>
      </c>
      <c r="S67">
        <v>60.290799999999997</v>
      </c>
      <c r="T67">
        <v>59.6599</v>
      </c>
    </row>
    <row r="68" spans="1:20" x14ac:dyDescent="0.3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  <c r="I68">
        <f t="shared" si="7"/>
        <v>0.66500000000000004</v>
      </c>
      <c r="J68">
        <f t="shared" si="8"/>
        <v>60.526188879908467</v>
      </c>
      <c r="K68">
        <f t="shared" si="9"/>
        <v>60.070986679575689</v>
      </c>
      <c r="L68">
        <f t="shared" si="10"/>
        <v>59.464226112668278</v>
      </c>
      <c r="M68">
        <f t="shared" si="11"/>
        <v>60.339320712272524</v>
      </c>
      <c r="N68">
        <f t="shared" si="12"/>
        <v>59.767661453849243</v>
      </c>
      <c r="P68">
        <v>60.445599999999999</v>
      </c>
      <c r="Q68">
        <v>59.975999999999999</v>
      </c>
      <c r="R68">
        <v>59.372100000000003</v>
      </c>
      <c r="S68">
        <v>60.378399999999999</v>
      </c>
      <c r="T68">
        <v>59.665199999999999</v>
      </c>
    </row>
    <row r="69" spans="1:20" x14ac:dyDescent="0.3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  <c r="I69">
        <f t="shared" si="7"/>
        <v>0.67500000000000004</v>
      </c>
      <c r="J69">
        <f t="shared" si="8"/>
        <v>60.542938865676689</v>
      </c>
      <c r="K69">
        <f t="shared" si="9"/>
        <v>60.086045588486044</v>
      </c>
      <c r="L69">
        <f t="shared" si="10"/>
        <v>59.481676578954492</v>
      </c>
      <c r="M69">
        <f t="shared" si="11"/>
        <v>60.359425603781595</v>
      </c>
      <c r="N69">
        <f t="shared" si="12"/>
        <v>59.782775984079258</v>
      </c>
      <c r="P69">
        <v>60.455100000000002</v>
      </c>
      <c r="Q69">
        <v>59.988300000000002</v>
      </c>
      <c r="R69">
        <v>59.388300000000001</v>
      </c>
      <c r="S69">
        <v>60.382599999999996</v>
      </c>
      <c r="T69">
        <v>59.671300000000002</v>
      </c>
    </row>
    <row r="70" spans="1:20" x14ac:dyDescent="0.3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  <c r="I70">
        <f t="shared" si="7"/>
        <v>0.68500000000000005</v>
      </c>
      <c r="J70">
        <f t="shared" si="8"/>
        <v>60.559904588842272</v>
      </c>
      <c r="K70">
        <f t="shared" si="9"/>
        <v>60.101298187638861</v>
      </c>
      <c r="L70">
        <f t="shared" si="10"/>
        <v>59.499352002793763</v>
      </c>
      <c r="M70">
        <f t="shared" si="11"/>
        <v>60.379790213781469</v>
      </c>
      <c r="N70">
        <f t="shared" si="12"/>
        <v>59.798084942564657</v>
      </c>
      <c r="P70">
        <v>60.457299999999996</v>
      </c>
      <c r="Q70">
        <v>59.997799999999998</v>
      </c>
      <c r="R70">
        <v>59.428400000000003</v>
      </c>
      <c r="S70">
        <v>60.387500000000003</v>
      </c>
      <c r="T70">
        <v>59.685299999999998</v>
      </c>
    </row>
    <row r="71" spans="1:20" x14ac:dyDescent="0.3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  <c r="I71">
        <f t="shared" si="7"/>
        <v>0.69499999999999995</v>
      </c>
      <c r="J71">
        <f t="shared" si="8"/>
        <v>60.577105267020983</v>
      </c>
      <c r="K71">
        <f t="shared" si="9"/>
        <v>60.11676174357212</v>
      </c>
      <c r="L71">
        <f t="shared" si="10"/>
        <v>59.517272413563703</v>
      </c>
      <c r="M71">
        <f t="shared" si="11"/>
        <v>60.400437640499966</v>
      </c>
      <c r="N71">
        <f t="shared" si="12"/>
        <v>59.813605660541057</v>
      </c>
      <c r="P71">
        <v>60.464700000000001</v>
      </c>
      <c r="Q71">
        <v>59.999699999999997</v>
      </c>
      <c r="R71">
        <v>59.433900000000001</v>
      </c>
      <c r="S71">
        <v>60.399799999999999</v>
      </c>
      <c r="T71">
        <v>59.689700000000002</v>
      </c>
    </row>
    <row r="72" spans="1:20" x14ac:dyDescent="0.3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  <c r="I72">
        <f t="shared" si="7"/>
        <v>0.70499999999999996</v>
      </c>
      <c r="J72">
        <f t="shared" si="8"/>
        <v>60.594561679985581</v>
      </c>
      <c r="K72">
        <f t="shared" si="9"/>
        <v>60.132454925811082</v>
      </c>
      <c r="L72">
        <f t="shared" si="10"/>
        <v>59.535459469209826</v>
      </c>
      <c r="M72">
        <f t="shared" si="11"/>
        <v>60.42139286141979</v>
      </c>
      <c r="N72">
        <f t="shared" si="12"/>
        <v>59.829356877536867</v>
      </c>
      <c r="P72">
        <v>60.465600000000002</v>
      </c>
      <c r="Q72">
        <v>60.002400000000002</v>
      </c>
      <c r="R72">
        <v>59.454999999999998</v>
      </c>
      <c r="S72">
        <v>60.436500000000002</v>
      </c>
      <c r="T72">
        <v>59.700699999999998</v>
      </c>
    </row>
    <row r="73" spans="1:20" x14ac:dyDescent="0.3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  <c r="I73">
        <f t="shared" si="7"/>
        <v>0.71499999999999997</v>
      </c>
      <c r="J73">
        <f t="shared" si="8"/>
        <v>60.612296392538987</v>
      </c>
      <c r="K73">
        <f t="shared" si="9"/>
        <v>60.148398007053309</v>
      </c>
      <c r="L73">
        <f t="shared" si="10"/>
        <v>59.553936688578318</v>
      </c>
      <c r="M73">
        <f t="shared" si="11"/>
        <v>60.442683001332689</v>
      </c>
      <c r="N73">
        <f t="shared" si="12"/>
        <v>59.84535894231351</v>
      </c>
      <c r="P73">
        <v>60.490400000000001</v>
      </c>
      <c r="Q73">
        <v>60.015999999999998</v>
      </c>
      <c r="R73">
        <v>59.472900000000003</v>
      </c>
      <c r="S73">
        <v>60.4405</v>
      </c>
      <c r="T73">
        <v>59.708500000000001</v>
      </c>
    </row>
    <row r="74" spans="1:20" x14ac:dyDescent="0.3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  <c r="I74">
        <f t="shared" si="7"/>
        <v>0.72499999999999998</v>
      </c>
      <c r="J74">
        <f t="shared" si="8"/>
        <v>60.63033401505249</v>
      </c>
      <c r="K74">
        <f t="shared" si="9"/>
        <v>60.164613097180556</v>
      </c>
      <c r="L74">
        <f t="shared" si="10"/>
        <v>59.57272972301525</v>
      </c>
      <c r="M74">
        <f t="shared" si="11"/>
        <v>60.464337645705058</v>
      </c>
      <c r="N74">
        <f t="shared" si="12"/>
        <v>59.861634047760539</v>
      </c>
      <c r="P74">
        <v>60.497999999999998</v>
      </c>
      <c r="Q74">
        <v>60.016800000000003</v>
      </c>
      <c r="R74">
        <v>59.481299999999997</v>
      </c>
      <c r="S74">
        <v>60.451000000000001</v>
      </c>
      <c r="T74">
        <v>59.717300000000002</v>
      </c>
    </row>
    <row r="75" spans="1:20" x14ac:dyDescent="0.3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  <c r="I75">
        <f t="shared" si="7"/>
        <v>0.73499999999999999</v>
      </c>
      <c r="J75">
        <f t="shared" si="8"/>
        <v>60.648701509939819</v>
      </c>
      <c r="K75">
        <f t="shared" si="9"/>
        <v>60.181124418525741</v>
      </c>
      <c r="L75">
        <f t="shared" si="10"/>
        <v>59.591866675854931</v>
      </c>
      <c r="M75">
        <f t="shared" si="11"/>
        <v>60.486389209305337</v>
      </c>
      <c r="N75">
        <f t="shared" si="12"/>
        <v>59.878206507201902</v>
      </c>
      <c r="P75">
        <v>60.507199999999997</v>
      </c>
      <c r="Q75">
        <v>60.020699999999998</v>
      </c>
      <c r="R75">
        <v>59.492800000000003</v>
      </c>
      <c r="S75">
        <v>60.459400000000002</v>
      </c>
      <c r="T75">
        <v>59.721499999999999</v>
      </c>
    </row>
    <row r="76" spans="1:20" x14ac:dyDescent="0.3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  <c r="I76">
        <f t="shared" si="7"/>
        <v>0.745</v>
      </c>
      <c r="J76">
        <f t="shared" si="8"/>
        <v>60.66742855451519</v>
      </c>
      <c r="K76">
        <f t="shared" si="9"/>
        <v>60.197958631777936</v>
      </c>
      <c r="L76">
        <f t="shared" si="10"/>
        <v>59.61137848068978</v>
      </c>
      <c r="M76">
        <f t="shared" si="11"/>
        <v>60.508873372662798</v>
      </c>
      <c r="N76">
        <f t="shared" si="12"/>
        <v>59.895103081531694</v>
      </c>
      <c r="P76">
        <v>60.515500000000003</v>
      </c>
      <c r="Q76">
        <v>60.0212</v>
      </c>
      <c r="R76">
        <v>59.500399999999999</v>
      </c>
      <c r="S76">
        <v>60.463099999999997</v>
      </c>
      <c r="T76">
        <v>59.722900000000003</v>
      </c>
    </row>
    <row r="77" spans="1:20" x14ac:dyDescent="0.3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  <c r="I77">
        <f t="shared" si="7"/>
        <v>0.755</v>
      </c>
      <c r="J77">
        <f t="shared" si="8"/>
        <v>60.686547973546197</v>
      </c>
      <c r="K77">
        <f t="shared" si="9"/>
        <v>60.215145224479762</v>
      </c>
      <c r="L77">
        <f t="shared" si="10"/>
        <v>59.631299352298853</v>
      </c>
      <c r="M77">
        <f t="shared" si="11"/>
        <v>60.531829602372063</v>
      </c>
      <c r="N77">
        <f t="shared" si="12"/>
        <v>59.912353369179172</v>
      </c>
      <c r="P77">
        <v>60.516199999999998</v>
      </c>
      <c r="Q77">
        <v>60.021900000000002</v>
      </c>
      <c r="R77">
        <v>59.500900000000001</v>
      </c>
      <c r="S77">
        <v>60.472499999999997</v>
      </c>
      <c r="T77">
        <v>59.7271</v>
      </c>
    </row>
    <row r="78" spans="1:20" x14ac:dyDescent="0.3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  <c r="I78">
        <f t="shared" si="7"/>
        <v>0.76500000000000001</v>
      </c>
      <c r="J78">
        <f t="shared" si="8"/>
        <v>60.706096258616284</v>
      </c>
      <c r="K78">
        <f t="shared" si="9"/>
        <v>60.232716977487172</v>
      </c>
      <c r="L78">
        <f t="shared" si="10"/>
        <v>59.651667328078112</v>
      </c>
      <c r="M78">
        <f t="shared" si="11"/>
        <v>60.555301775834515</v>
      </c>
      <c r="N78">
        <f t="shared" si="12"/>
        <v>59.92999027433121</v>
      </c>
      <c r="P78">
        <v>60.516500000000001</v>
      </c>
      <c r="Q78">
        <v>60.031199999999998</v>
      </c>
      <c r="R78">
        <v>59.510399999999997</v>
      </c>
      <c r="S78">
        <v>60.491199999999999</v>
      </c>
      <c r="T78">
        <v>59.748699999999999</v>
      </c>
    </row>
    <row r="79" spans="1:20" x14ac:dyDescent="0.3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  <c r="I79">
        <f t="shared" si="7"/>
        <v>0.77500000000000002</v>
      </c>
      <c r="J79">
        <f t="shared" si="8"/>
        <v>60.726114196517791</v>
      </c>
      <c r="K79">
        <f t="shared" si="9"/>
        <v>60.250710529347366</v>
      </c>
      <c r="L79">
        <f t="shared" si="10"/>
        <v>59.672524923138582</v>
      </c>
      <c r="M79">
        <f t="shared" si="11"/>
        <v>60.579338937171265</v>
      </c>
      <c r="N79">
        <f t="shared" si="12"/>
        <v>59.948050573443311</v>
      </c>
      <c r="P79">
        <v>60.521999999999998</v>
      </c>
      <c r="Q79">
        <v>60.084699999999998</v>
      </c>
      <c r="R79">
        <v>59.511000000000003</v>
      </c>
      <c r="S79">
        <v>60.498399999999997</v>
      </c>
      <c r="T79">
        <v>59.7498</v>
      </c>
    </row>
    <row r="80" spans="1:20" x14ac:dyDescent="0.3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  <c r="I80">
        <f t="shared" si="7"/>
        <v>0.78500000000000003</v>
      </c>
      <c r="J80">
        <f t="shared" si="8"/>
        <v>60.746647635831067</v>
      </c>
      <c r="K80">
        <f t="shared" si="9"/>
        <v>60.269167064777953</v>
      </c>
      <c r="L80">
        <f t="shared" si="10"/>
        <v>59.693919929469075</v>
      </c>
      <c r="M80">
        <f t="shared" si="11"/>
        <v>60.603996219386659</v>
      </c>
      <c r="N80">
        <f t="shared" si="12"/>
        <v>59.966575606321662</v>
      </c>
      <c r="P80">
        <v>60.529699999999998</v>
      </c>
      <c r="Q80">
        <v>60.087600000000002</v>
      </c>
      <c r="R80">
        <v>59.530099999999997</v>
      </c>
      <c r="S80">
        <v>60.521099999999997</v>
      </c>
      <c r="T80">
        <v>59.767600000000002</v>
      </c>
    </row>
    <row r="81" spans="1:20" x14ac:dyDescent="0.3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  <c r="I81">
        <f t="shared" si="7"/>
        <v>0.79500000000000004</v>
      </c>
      <c r="J81">
        <f t="shared" si="8"/>
        <v>60.767748430381573</v>
      </c>
      <c r="K81">
        <f t="shared" si="9"/>
        <v>60.288133161994146</v>
      </c>
      <c r="L81">
        <f t="shared" si="10"/>
        <v>59.71590639950189</v>
      </c>
      <c r="M81">
        <f t="shared" si="11"/>
        <v>60.62933597933587</v>
      </c>
      <c r="N81">
        <f t="shared" si="12"/>
        <v>59.985612126654573</v>
      </c>
      <c r="P81">
        <v>60.545200000000001</v>
      </c>
      <c r="Q81">
        <v>60.0916</v>
      </c>
      <c r="R81">
        <v>59.576700000000002</v>
      </c>
      <c r="S81">
        <v>60.524299999999997</v>
      </c>
      <c r="T81">
        <v>59.774099999999997</v>
      </c>
    </row>
    <row r="82" spans="1:20" x14ac:dyDescent="0.3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  <c r="I82">
        <f t="shared" si="7"/>
        <v>0.80500000000000005</v>
      </c>
      <c r="J82">
        <f t="shared" si="8"/>
        <v>60.789475611558977</v>
      </c>
      <c r="K82">
        <f t="shared" si="9"/>
        <v>60.307661845567438</v>
      </c>
      <c r="L82">
        <f t="shared" si="10"/>
        <v>59.738545868278791</v>
      </c>
      <c r="M82">
        <f t="shared" si="11"/>
        <v>60.655429208044247</v>
      </c>
      <c r="N82">
        <f t="shared" si="12"/>
        <v>60.005213358853595</v>
      </c>
      <c r="P82">
        <v>60.558</v>
      </c>
      <c r="Q82">
        <v>60.096299999999999</v>
      </c>
      <c r="R82">
        <v>59.5779</v>
      </c>
      <c r="S82">
        <v>60.530099999999997</v>
      </c>
      <c r="T82">
        <v>59.7791</v>
      </c>
    </row>
    <row r="83" spans="1:20" x14ac:dyDescent="0.3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  <c r="I83">
        <f t="shared" si="7"/>
        <v>0.81499999999999995</v>
      </c>
      <c r="J83">
        <f t="shared" si="8"/>
        <v>60.811896860286524</v>
      </c>
      <c r="K83">
        <f t="shared" si="9"/>
        <v>60.327813908385281</v>
      </c>
      <c r="L83">
        <f t="shared" si="10"/>
        <v>59.761908888019107</v>
      </c>
      <c r="M83">
        <f t="shared" si="11"/>
        <v>60.682357301553267</v>
      </c>
      <c r="N83">
        <f t="shared" si="12"/>
        <v>60.025440325014706</v>
      </c>
      <c r="P83">
        <v>60.561199999999999</v>
      </c>
      <c r="Q83">
        <v>60.097000000000001</v>
      </c>
      <c r="R83">
        <v>59.578299999999999</v>
      </c>
      <c r="S83">
        <v>60.546900000000001</v>
      </c>
      <c r="T83">
        <v>59.789499999999997</v>
      </c>
    </row>
    <row r="84" spans="1:20" x14ac:dyDescent="0.3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  <c r="I84">
        <f t="shared" si="7"/>
        <v>0.82499999999999996</v>
      </c>
      <c r="J84">
        <f t="shared" si="8"/>
        <v>60.835090376464159</v>
      </c>
      <c r="K84">
        <f t="shared" si="9"/>
        <v>60.348659590558661</v>
      </c>
      <c r="L84">
        <f t="shared" si="10"/>
        <v>59.786076977079105</v>
      </c>
      <c r="M84">
        <f t="shared" si="11"/>
        <v>60.710214310000296</v>
      </c>
      <c r="N84">
        <f t="shared" si="12"/>
        <v>60.046363530179512</v>
      </c>
      <c r="P84">
        <v>60.575299999999999</v>
      </c>
      <c r="Q84">
        <v>60.104199999999999</v>
      </c>
      <c r="R84">
        <v>59.587699999999998</v>
      </c>
      <c r="S84">
        <v>60.554400000000001</v>
      </c>
      <c r="T84">
        <v>59.811199999999999</v>
      </c>
    </row>
    <row r="85" spans="1:20" x14ac:dyDescent="0.3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  <c r="I85">
        <f t="shared" si="7"/>
        <v>0.83499999999999996</v>
      </c>
      <c r="J85">
        <f t="shared" si="8"/>
        <v>60.859147283277061</v>
      </c>
      <c r="K85">
        <f t="shared" si="9"/>
        <v>60.370280738655993</v>
      </c>
      <c r="L85">
        <f t="shared" si="10"/>
        <v>59.811145126545838</v>
      </c>
      <c r="M85">
        <f t="shared" si="11"/>
        <v>60.739109830253796</v>
      </c>
      <c r="N85">
        <f t="shared" si="12"/>
        <v>60.068065129742713</v>
      </c>
      <c r="P85">
        <v>60.594999999999999</v>
      </c>
      <c r="Q85">
        <v>60.127800000000001</v>
      </c>
      <c r="R85">
        <v>59.589100000000002</v>
      </c>
      <c r="S85">
        <v>60.577300000000001</v>
      </c>
      <c r="T85">
        <v>59.820999999999998</v>
      </c>
    </row>
    <row r="86" spans="1:20" x14ac:dyDescent="0.3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  <c r="I86">
        <f t="shared" si="7"/>
        <v>0.84499999999999997</v>
      </c>
      <c r="J86">
        <f t="shared" si="8"/>
        <v>60.884174762821324</v>
      </c>
      <c r="K86">
        <f t="shared" si="9"/>
        <v>60.392773621676398</v>
      </c>
      <c r="L86">
        <f t="shared" si="10"/>
        <v>59.837225069285211</v>
      </c>
      <c r="M86">
        <f t="shared" si="11"/>
        <v>60.76917277849747</v>
      </c>
      <c r="N86">
        <f t="shared" si="12"/>
        <v>60.09064175608772</v>
      </c>
      <c r="P86">
        <v>60.607799999999997</v>
      </c>
      <c r="Q86">
        <v>60.129399999999997</v>
      </c>
      <c r="R86">
        <v>59.601399999999998</v>
      </c>
      <c r="S86">
        <v>60.589500000000001</v>
      </c>
      <c r="T86">
        <v>59.849800000000002</v>
      </c>
    </row>
    <row r="87" spans="1:20" x14ac:dyDescent="0.3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  <c r="I87">
        <f t="shared" si="7"/>
        <v>0.85499999999999998</v>
      </c>
      <c r="J87">
        <f t="shared" si="8"/>
        <v>60.910300209600706</v>
      </c>
      <c r="K87">
        <f t="shared" si="9"/>
        <v>60.416252661083341</v>
      </c>
      <c r="L87">
        <f t="shared" si="10"/>
        <v>59.864449610206783</v>
      </c>
      <c r="M87">
        <f t="shared" si="11"/>
        <v>60.800556387586624</v>
      </c>
      <c r="N87">
        <f t="shared" si="12"/>
        <v>60.114208262747589</v>
      </c>
      <c r="P87">
        <v>60.672699999999999</v>
      </c>
      <c r="Q87">
        <v>60.129600000000003</v>
      </c>
      <c r="R87">
        <v>59.611699999999999</v>
      </c>
      <c r="S87">
        <v>60.590499999999999</v>
      </c>
      <c r="T87">
        <v>59.851900000000001</v>
      </c>
    </row>
    <row r="88" spans="1:20" x14ac:dyDescent="0.3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  <c r="I88">
        <f t="shared" si="7"/>
        <v>0.86499999999999999</v>
      </c>
      <c r="J88">
        <f t="shared" si="8"/>
        <v>60.937676829303427</v>
      </c>
      <c r="K88">
        <f t="shared" si="9"/>
        <v>60.440855458701193</v>
      </c>
      <c r="L88">
        <f t="shared" si="10"/>
        <v>59.892978463366973</v>
      </c>
      <c r="M88">
        <f t="shared" si="11"/>
        <v>60.83344494351082</v>
      </c>
      <c r="N88">
        <f t="shared" si="12"/>
        <v>60.13890277135016</v>
      </c>
      <c r="P88">
        <v>60.679000000000002</v>
      </c>
      <c r="Q88">
        <v>60.131999999999998</v>
      </c>
      <c r="R88">
        <v>59.6342</v>
      </c>
      <c r="S88">
        <v>60.615400000000001</v>
      </c>
      <c r="T88">
        <v>59.856000000000002</v>
      </c>
    </row>
    <row r="89" spans="1:20" x14ac:dyDescent="0.3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  <c r="I89">
        <f t="shared" si="7"/>
        <v>0.875</v>
      </c>
      <c r="J89">
        <f t="shared" si="8"/>
        <v>60.966491336596789</v>
      </c>
      <c r="K89">
        <f t="shared" si="9"/>
        <v>60.466749709507383</v>
      </c>
      <c r="L89">
        <f t="shared" si="10"/>
        <v>59.923006277511689</v>
      </c>
      <c r="M89">
        <f t="shared" si="11"/>
        <v>60.868063047677559</v>
      </c>
      <c r="N89">
        <f t="shared" si="12"/>
        <v>60.164893610607827</v>
      </c>
      <c r="P89">
        <v>60.7286</v>
      </c>
      <c r="Q89">
        <v>60.156100000000002</v>
      </c>
      <c r="R89">
        <v>59.640099999999997</v>
      </c>
      <c r="S89">
        <v>60.629399999999997</v>
      </c>
      <c r="T89">
        <v>59.8628</v>
      </c>
    </row>
    <row r="90" spans="1:20" x14ac:dyDescent="0.3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  <c r="I90">
        <f t="shared" si="7"/>
        <v>0.88500000000000001</v>
      </c>
      <c r="J90">
        <f t="shared" si="8"/>
        <v>60.996974780854877</v>
      </c>
      <c r="K90">
        <f t="shared" si="9"/>
        <v>60.494142923235245</v>
      </c>
      <c r="L90">
        <f t="shared" si="10"/>
        <v>59.954773922835784</v>
      </c>
      <c r="M90">
        <f t="shared" si="11"/>
        <v>60.904688643259966</v>
      </c>
      <c r="N90">
        <f t="shared" si="12"/>
        <v>60.192389074774951</v>
      </c>
      <c r="P90">
        <v>60.732599999999998</v>
      </c>
      <c r="Q90">
        <v>60.158499999999997</v>
      </c>
      <c r="R90">
        <v>59.676000000000002</v>
      </c>
      <c r="S90">
        <v>60.632599999999996</v>
      </c>
      <c r="T90">
        <v>59.950600000000001</v>
      </c>
    </row>
    <row r="91" spans="1:20" x14ac:dyDescent="0.3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  <c r="I91">
        <f t="shared" si="7"/>
        <v>0.89500000000000002</v>
      </c>
      <c r="J91">
        <f t="shared" si="8"/>
        <v>61.029418173219121</v>
      </c>
      <c r="K91">
        <f t="shared" si="9"/>
        <v>60.523296457397116</v>
      </c>
      <c r="L91">
        <f t="shared" si="10"/>
        <v>59.98858478371298</v>
      </c>
      <c r="M91">
        <f t="shared" si="11"/>
        <v>60.943671819517682</v>
      </c>
      <c r="N91">
        <f t="shared" si="12"/>
        <v>60.221651509888694</v>
      </c>
      <c r="P91">
        <v>60.75</v>
      </c>
      <c r="Q91">
        <v>60.179499999999997</v>
      </c>
      <c r="R91">
        <v>59.679099999999998</v>
      </c>
      <c r="S91">
        <v>60.634500000000003</v>
      </c>
      <c r="T91">
        <v>59.999400000000001</v>
      </c>
    </row>
    <row r="92" spans="1:20" x14ac:dyDescent="0.3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  <c r="I92">
        <f t="shared" si="7"/>
        <v>0.90500000000000003</v>
      </c>
      <c r="J92">
        <f t="shared" si="8"/>
        <v>61.064195742099635</v>
      </c>
      <c r="K92">
        <f t="shared" si="9"/>
        <v>60.554546400254921</v>
      </c>
      <c r="L92">
        <f t="shared" si="10"/>
        <v>60.024829005080541</v>
      </c>
      <c r="M92">
        <f t="shared" si="11"/>
        <v>60.985462796583263</v>
      </c>
      <c r="N92">
        <f t="shared" si="12"/>
        <v>60.253018275964926</v>
      </c>
      <c r="P92">
        <v>60.770899999999997</v>
      </c>
      <c r="Q92">
        <v>60.204900000000002</v>
      </c>
      <c r="R92">
        <v>59.762799999999999</v>
      </c>
      <c r="S92">
        <v>60.664499999999997</v>
      </c>
      <c r="T92">
        <v>60.027500000000003</v>
      </c>
    </row>
    <row r="93" spans="1:20" x14ac:dyDescent="0.3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  <c r="I93">
        <f t="shared" si="7"/>
        <v>0.91500000000000004</v>
      </c>
      <c r="J93">
        <f t="shared" si="8"/>
        <v>61.101800811667594</v>
      </c>
      <c r="K93">
        <f t="shared" si="9"/>
        <v>60.588335788387923</v>
      </c>
      <c r="L93">
        <f t="shared" si="10"/>
        <v>60.064020900104481</v>
      </c>
      <c r="M93">
        <f t="shared" si="11"/>
        <v>61.030655101996864</v>
      </c>
      <c r="N93">
        <f t="shared" si="12"/>
        <v>60.286934086842251</v>
      </c>
      <c r="P93">
        <v>60.7804</v>
      </c>
      <c r="Q93">
        <v>60.223799999999997</v>
      </c>
      <c r="R93">
        <v>59.768900000000002</v>
      </c>
      <c r="S93">
        <v>60.694600000000001</v>
      </c>
      <c r="T93">
        <v>60.028700000000001</v>
      </c>
    </row>
    <row r="94" spans="1:20" x14ac:dyDescent="0.3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  <c r="I94">
        <f t="shared" si="7"/>
        <v>0.92500000000000004</v>
      </c>
      <c r="J94">
        <f t="shared" si="8"/>
        <v>61.142903610398839</v>
      </c>
      <c r="K94">
        <f t="shared" si="9"/>
        <v>60.625266515591214</v>
      </c>
      <c r="L94">
        <f t="shared" si="10"/>
        <v>60.106859223355158</v>
      </c>
      <c r="M94">
        <f t="shared" si="11"/>
        <v>61.080055141122934</v>
      </c>
      <c r="N94">
        <f t="shared" si="12"/>
        <v>60.324003116181395</v>
      </c>
      <c r="P94">
        <v>60.824399999999997</v>
      </c>
      <c r="Q94">
        <v>60.225099999999998</v>
      </c>
      <c r="R94">
        <v>59.801600000000001</v>
      </c>
      <c r="S94">
        <v>60.704099999999997</v>
      </c>
      <c r="T94">
        <v>60.032899999999998</v>
      </c>
    </row>
    <row r="95" spans="1:20" x14ac:dyDescent="0.3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  <c r="I95">
        <f t="shared" si="7"/>
        <v>0.93500000000000005</v>
      </c>
      <c r="J95">
        <f t="shared" si="8"/>
        <v>61.188449515072143</v>
      </c>
      <c r="K95">
        <f t="shared" si="9"/>
        <v>60.66618754861473</v>
      </c>
      <c r="L95">
        <f t="shared" si="10"/>
        <v>60.154329604850588</v>
      </c>
      <c r="M95">
        <f t="shared" si="11"/>
        <v>61.134800435852135</v>
      </c>
      <c r="N95">
        <f t="shared" si="12"/>
        <v>60.365077548331904</v>
      </c>
      <c r="P95">
        <v>60.883099999999999</v>
      </c>
      <c r="Q95">
        <v>60.230800000000002</v>
      </c>
      <c r="R95">
        <v>59.8446</v>
      </c>
      <c r="S95">
        <v>60.743200000000002</v>
      </c>
      <c r="T95">
        <v>60.035200000000003</v>
      </c>
    </row>
    <row r="96" spans="1:20" x14ac:dyDescent="0.3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  <c r="I96">
        <f t="shared" si="7"/>
        <v>0.94499999999999995</v>
      </c>
      <c r="J96">
        <f t="shared" si="8"/>
        <v>61.239837622099131</v>
      </c>
      <c r="K96">
        <f t="shared" si="9"/>
        <v>60.712355266773315</v>
      </c>
      <c r="L96">
        <f t="shared" si="10"/>
        <v>60.207890740352767</v>
      </c>
      <c r="M96">
        <f t="shared" si="11"/>
        <v>61.196574550642893</v>
      </c>
      <c r="N96">
        <f t="shared" si="12"/>
        <v>60.411418527408955</v>
      </c>
      <c r="P96">
        <v>60.924799999999998</v>
      </c>
      <c r="Q96">
        <v>60.279800000000002</v>
      </c>
      <c r="R96">
        <v>59.872399999999999</v>
      </c>
      <c r="S96">
        <v>60.825499999999998</v>
      </c>
      <c r="T96">
        <v>60.062899999999999</v>
      </c>
    </row>
    <row r="97" spans="1:20" x14ac:dyDescent="0.3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  <c r="I97">
        <f t="shared" si="7"/>
        <v>0.95499999999999996</v>
      </c>
      <c r="J97">
        <f t="shared" si="8"/>
        <v>61.299275063045719</v>
      </c>
      <c r="K97">
        <f t="shared" si="9"/>
        <v>60.765751593462781</v>
      </c>
      <c r="L97">
        <f t="shared" si="10"/>
        <v>60.26984383105399</v>
      </c>
      <c r="M97">
        <f t="shared" si="11"/>
        <v>61.26803356858354</v>
      </c>
      <c r="N97">
        <f t="shared" si="12"/>
        <v>60.465015498841041</v>
      </c>
      <c r="P97">
        <v>60.950800000000001</v>
      </c>
      <c r="Q97">
        <v>60.385300000000001</v>
      </c>
      <c r="R97">
        <v>59.889200000000002</v>
      </c>
      <c r="S97">
        <v>60.836799999999997</v>
      </c>
      <c r="T97">
        <v>60.07</v>
      </c>
    </row>
    <row r="98" spans="1:20" x14ac:dyDescent="0.3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  <c r="I98">
        <f t="shared" si="7"/>
        <v>0.96499999999999997</v>
      </c>
      <c r="J98">
        <f t="shared" si="8"/>
        <v>61.37056954880245</v>
      </c>
      <c r="K98">
        <f t="shared" si="9"/>
        <v>60.829795578488771</v>
      </c>
      <c r="L98">
        <f t="shared" si="10"/>
        <v>60.344158976054089</v>
      </c>
      <c r="M98">
        <f t="shared" si="11"/>
        <v>61.353760116984439</v>
      </c>
      <c r="N98">
        <f t="shared" si="12"/>
        <v>60.529300500308494</v>
      </c>
      <c r="P98">
        <v>60.967300000000002</v>
      </c>
      <c r="Q98">
        <v>60.528700000000001</v>
      </c>
      <c r="R98">
        <v>59.915199999999999</v>
      </c>
      <c r="S98">
        <v>60.8414</v>
      </c>
      <c r="T98">
        <v>60.087800000000001</v>
      </c>
    </row>
    <row r="99" spans="1:20" x14ac:dyDescent="0.3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  <c r="I99">
        <f t="shared" si="7"/>
        <v>0.97499999999999998</v>
      </c>
      <c r="J99">
        <f t="shared" si="8"/>
        <v>61.461243231805469</v>
      </c>
      <c r="K99">
        <f t="shared" si="9"/>
        <v>60.911241239997111</v>
      </c>
      <c r="L99">
        <f t="shared" si="10"/>
        <v>60.438679373875715</v>
      </c>
      <c r="M99">
        <f t="shared" si="11"/>
        <v>61.462808162427486</v>
      </c>
      <c r="N99">
        <f t="shared" si="12"/>
        <v>60.611053234532477</v>
      </c>
      <c r="P99">
        <v>61.0794</v>
      </c>
      <c r="Q99">
        <v>60.5364</v>
      </c>
      <c r="R99">
        <v>59.931800000000003</v>
      </c>
      <c r="S99">
        <v>60.889699999999998</v>
      </c>
      <c r="T99">
        <v>60.111800000000002</v>
      </c>
    </row>
    <row r="100" spans="1:20" x14ac:dyDescent="0.3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I100">
        <f t="shared" si="7"/>
        <v>0.98499999999999999</v>
      </c>
      <c r="J100">
        <f t="shared" si="8"/>
        <v>61.590085928395808</v>
      </c>
      <c r="K100">
        <f t="shared" si="9"/>
        <v>61.02695852115113</v>
      </c>
      <c r="L100">
        <f t="shared" si="10"/>
        <v>60.572997630520604</v>
      </c>
      <c r="M100">
        <f t="shared" si="11"/>
        <v>61.617797151891203</v>
      </c>
      <c r="N100">
        <f t="shared" si="12"/>
        <v>60.72720789439304</v>
      </c>
      <c r="P100">
        <v>61.104300000000002</v>
      </c>
      <c r="Q100">
        <v>60.5702</v>
      </c>
      <c r="R100">
        <v>59.974400000000003</v>
      </c>
      <c r="S100">
        <v>61.0229</v>
      </c>
      <c r="T100">
        <v>60.153199999999998</v>
      </c>
    </row>
    <row r="101" spans="1:20" x14ac:dyDescent="0.3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I101">
        <f t="shared" si="7"/>
        <v>0.995</v>
      </c>
      <c r="J101">
        <f t="shared" si="8"/>
        <v>61.839380227191782</v>
      </c>
      <c r="K101">
        <f t="shared" si="9"/>
        <v>61.250814087760403</v>
      </c>
      <c r="L101">
        <f t="shared" si="10"/>
        <v>60.832918233431386</v>
      </c>
      <c r="M101">
        <f t="shared" si="11"/>
        <v>61.917804937214989</v>
      </c>
      <c r="N101">
        <f t="shared" si="12"/>
        <v>60.951913199340851</v>
      </c>
      <c r="P101">
        <v>61.106900000000003</v>
      </c>
      <c r="Q101">
        <v>60.662100000000002</v>
      </c>
      <c r="R101">
        <v>60.0777</v>
      </c>
      <c r="S101">
        <v>61.038400000000003</v>
      </c>
      <c r="T101">
        <v>60.169800000000002</v>
      </c>
    </row>
    <row r="102" spans="1:20" x14ac:dyDescent="0.3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</row>
    <row r="103" spans="1:20" x14ac:dyDescent="0.3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</row>
    <row r="105" spans="1:20" x14ac:dyDescent="0.3">
      <c r="A105" s="2" t="s">
        <v>9</v>
      </c>
      <c r="B105" s="2">
        <f>B102/B106</f>
        <v>9930.6274183169444</v>
      </c>
      <c r="C105" s="2">
        <f t="shared" ref="C105:F105" si="13">C102/C106</f>
        <v>12105.098900612937</v>
      </c>
      <c r="D105" s="2">
        <f t="shared" si="13"/>
        <v>8829.7391201832215</v>
      </c>
      <c r="E105" s="2">
        <f t="shared" si="13"/>
        <v>6846.7628588332764</v>
      </c>
      <c r="F105" s="2">
        <f t="shared" si="13"/>
        <v>11894.87813515428</v>
      </c>
    </row>
    <row r="106" spans="1:20" x14ac:dyDescent="0.3">
      <c r="A106" s="2" t="s">
        <v>8</v>
      </c>
      <c r="B106" s="2">
        <f>B103/B102</f>
        <v>6.0691144135397081E-3</v>
      </c>
      <c r="C106" s="2">
        <f t="shared" ref="C106:F106" si="14">C103/C102</f>
        <v>4.9434177689345439E-3</v>
      </c>
      <c r="D106" s="2">
        <f t="shared" si="14"/>
        <v>6.7043423587322985E-3</v>
      </c>
      <c r="E106" s="2">
        <f t="shared" si="14"/>
        <v>8.7680188780818753E-3</v>
      </c>
      <c r="F106" s="2">
        <f t="shared" si="14"/>
        <v>5.005213279490885E-3</v>
      </c>
    </row>
  </sheetData>
  <sortState ref="F2:F101">
    <sortCondition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workbookViewId="0">
      <selection activeCell="P11" sqref="P11"/>
    </sheetView>
  </sheetViews>
  <sheetFormatPr defaultRowHeight="16.2" x14ac:dyDescent="0.3"/>
  <sheetData>
    <row r="1" spans="1:22" x14ac:dyDescent="0.3">
      <c r="B1" t="s">
        <v>10</v>
      </c>
      <c r="E1" t="s">
        <v>13</v>
      </c>
      <c r="F1" t="s">
        <v>14</v>
      </c>
      <c r="G1" t="s">
        <v>15</v>
      </c>
    </row>
    <row r="2" spans="1:22" x14ac:dyDescent="0.3">
      <c r="A2">
        <v>1</v>
      </c>
      <c r="B2">
        <v>1</v>
      </c>
      <c r="C2">
        <f>(A2-0.5)/227</f>
        <v>2.2026431718061676E-3</v>
      </c>
      <c r="E2">
        <f>1-0.8757526^B2</f>
        <v>0.12424740000000001</v>
      </c>
      <c r="F2">
        <f>V$2</f>
        <v>2.58387460867469E-3</v>
      </c>
      <c r="G2">
        <v>0</v>
      </c>
      <c r="K2">
        <v>2.2026431718061676E-3</v>
      </c>
      <c r="L2">
        <v>0.12424740000000001</v>
      </c>
      <c r="M2">
        <v>2.58387460867469E-3</v>
      </c>
      <c r="N2">
        <v>0</v>
      </c>
      <c r="R2">
        <v>1</v>
      </c>
      <c r="S2">
        <f>1*1</f>
        <v>1</v>
      </c>
      <c r="T2">
        <f>($B$229^R2)/S2</f>
        <v>8.0484581497797354</v>
      </c>
      <c r="U2">
        <v>8.0848580000000005</v>
      </c>
      <c r="V2">
        <f>EXP(-$B$229)*U2</f>
        <v>2.58387460867469E-3</v>
      </c>
    </row>
    <row r="3" spans="1:22" x14ac:dyDescent="0.3">
      <c r="A3">
        <v>2</v>
      </c>
      <c r="B3">
        <v>1</v>
      </c>
      <c r="C3">
        <f t="shared" ref="C3:C66" si="0">(A3-0.5)/227</f>
        <v>6.6079295154185024E-3</v>
      </c>
      <c r="E3">
        <f t="shared" ref="E3:E66" si="1">1-0.8757526^B3</f>
        <v>0.12424740000000001</v>
      </c>
      <c r="F3">
        <f t="shared" ref="F3:F10" si="2">V$2</f>
        <v>2.58387460867469E-3</v>
      </c>
      <c r="G3">
        <v>0</v>
      </c>
      <c r="K3">
        <v>6.6079295154185024E-3</v>
      </c>
      <c r="L3">
        <v>0.12424740000000001</v>
      </c>
      <c r="M3">
        <v>2.58387460867469E-3</v>
      </c>
      <c r="N3">
        <v>0</v>
      </c>
      <c r="R3">
        <v>2</v>
      </c>
      <c r="S3">
        <f>R3*S2</f>
        <v>2</v>
      </c>
      <c r="T3">
        <f t="shared" ref="T3:T38" si="3">($B$229^R3)/S3</f>
        <v>32.388839294377924</v>
      </c>
      <c r="U3">
        <f>T3+U2</f>
        <v>40.473697294377928</v>
      </c>
      <c r="V3">
        <f t="shared" ref="V3:V38" si="4">EXP(-$B$229)*U3</f>
        <v>1.2935163333496843E-2</v>
      </c>
    </row>
    <row r="4" spans="1:22" x14ac:dyDescent="0.3">
      <c r="A4">
        <v>3</v>
      </c>
      <c r="B4">
        <v>1</v>
      </c>
      <c r="C4">
        <f t="shared" si="0"/>
        <v>1.1013215859030838E-2</v>
      </c>
      <c r="E4">
        <f t="shared" si="1"/>
        <v>0.12424740000000001</v>
      </c>
      <c r="F4">
        <f t="shared" si="2"/>
        <v>2.58387460867469E-3</v>
      </c>
      <c r="G4">
        <v>0</v>
      </c>
      <c r="K4">
        <v>1.1013215859030838E-2</v>
      </c>
      <c r="L4">
        <v>0.12424740000000001</v>
      </c>
      <c r="M4">
        <v>2.58387460867469E-3</v>
      </c>
      <c r="N4">
        <v>0</v>
      </c>
      <c r="R4">
        <v>3</v>
      </c>
      <c r="S4">
        <f t="shared" ref="S4:S38" si="5">R4*S3</f>
        <v>6</v>
      </c>
      <c r="T4">
        <f t="shared" si="3"/>
        <v>86.89340586024737</v>
      </c>
      <c r="U4">
        <f t="shared" ref="U4:U38" si="6">T4+U3</f>
        <v>127.3671031546253</v>
      </c>
      <c r="V4">
        <f t="shared" si="4"/>
        <v>4.0705801366169483E-2</v>
      </c>
    </row>
    <row r="5" spans="1:22" x14ac:dyDescent="0.3">
      <c r="A5">
        <v>4</v>
      </c>
      <c r="B5">
        <v>1</v>
      </c>
      <c r="C5">
        <f t="shared" si="0"/>
        <v>1.5418502202643172E-2</v>
      </c>
      <c r="E5">
        <f t="shared" si="1"/>
        <v>0.12424740000000001</v>
      </c>
      <c r="F5">
        <f t="shared" si="2"/>
        <v>2.58387460867469E-3</v>
      </c>
      <c r="G5">
        <v>0</v>
      </c>
      <c r="K5">
        <v>1.5418502202643172E-2</v>
      </c>
      <c r="L5">
        <v>0.12424740000000001</v>
      </c>
      <c r="M5">
        <v>2.58387460867469E-3</v>
      </c>
      <c r="N5">
        <v>0</v>
      </c>
      <c r="R5">
        <v>4</v>
      </c>
      <c r="S5">
        <f t="shared" si="5"/>
        <v>24</v>
      </c>
      <c r="T5">
        <f t="shared" si="3"/>
        <v>174.83948513950656</v>
      </c>
      <c r="U5">
        <f t="shared" si="6"/>
        <v>302.20658829413185</v>
      </c>
      <c r="V5">
        <f t="shared" si="4"/>
        <v>9.6583505865831282E-2</v>
      </c>
    </row>
    <row r="6" spans="1:22" x14ac:dyDescent="0.3">
      <c r="A6">
        <v>5</v>
      </c>
      <c r="B6">
        <v>1</v>
      </c>
      <c r="C6">
        <f t="shared" si="0"/>
        <v>1.9823788546255508E-2</v>
      </c>
      <c r="E6">
        <f t="shared" si="1"/>
        <v>0.12424740000000001</v>
      </c>
      <c r="F6">
        <f t="shared" si="2"/>
        <v>2.58387460867469E-3</v>
      </c>
      <c r="G6">
        <v>0</v>
      </c>
      <c r="K6">
        <v>1.9823788546255508E-2</v>
      </c>
      <c r="L6">
        <v>0.12424740000000001</v>
      </c>
      <c r="M6">
        <v>2.58387460867469E-3</v>
      </c>
      <c r="N6">
        <v>0</v>
      </c>
      <c r="R6">
        <v>5</v>
      </c>
      <c r="S6">
        <f t="shared" si="5"/>
        <v>120</v>
      </c>
      <c r="T6">
        <f t="shared" si="3"/>
        <v>281.43765581487088</v>
      </c>
      <c r="U6">
        <f t="shared" si="6"/>
        <v>583.64424410900278</v>
      </c>
      <c r="V6">
        <f t="shared" si="4"/>
        <v>0.18652937910008865</v>
      </c>
    </row>
    <row r="7" spans="1:22" x14ac:dyDescent="0.3">
      <c r="A7">
        <v>6</v>
      </c>
      <c r="B7">
        <v>1</v>
      </c>
      <c r="C7">
        <f t="shared" si="0"/>
        <v>2.4229074889867842E-2</v>
      </c>
      <c r="E7">
        <f t="shared" si="1"/>
        <v>0.12424740000000001</v>
      </c>
      <c r="F7">
        <f t="shared" si="2"/>
        <v>2.58387460867469E-3</v>
      </c>
      <c r="G7">
        <v>0</v>
      </c>
      <c r="K7">
        <v>2.4229074889867842E-2</v>
      </c>
      <c r="L7">
        <v>0.12424740000000001</v>
      </c>
      <c r="M7">
        <v>2.58387460867469E-3</v>
      </c>
      <c r="N7">
        <v>0</v>
      </c>
      <c r="R7">
        <v>6</v>
      </c>
      <c r="S7">
        <f t="shared" si="5"/>
        <v>720</v>
      </c>
      <c r="T7">
        <f t="shared" si="3"/>
        <v>377.52319909968372</v>
      </c>
      <c r="U7">
        <f t="shared" si="6"/>
        <v>961.16744320868656</v>
      </c>
      <c r="V7">
        <f t="shared" si="4"/>
        <v>0.307183645178641</v>
      </c>
    </row>
    <row r="8" spans="1:22" x14ac:dyDescent="0.3">
      <c r="A8">
        <v>7</v>
      </c>
      <c r="B8">
        <v>1</v>
      </c>
      <c r="C8">
        <f t="shared" si="0"/>
        <v>2.8634361233480177E-2</v>
      </c>
      <c r="E8">
        <f t="shared" si="1"/>
        <v>0.12424740000000001</v>
      </c>
      <c r="F8">
        <f t="shared" si="2"/>
        <v>2.58387460867469E-3</v>
      </c>
      <c r="G8">
        <v>0</v>
      </c>
      <c r="K8">
        <v>2.8634361233480177E-2</v>
      </c>
      <c r="L8">
        <v>0.12424740000000001</v>
      </c>
      <c r="M8">
        <v>2.58387460867469E-3</v>
      </c>
      <c r="N8">
        <v>0</v>
      </c>
      <c r="R8">
        <v>7</v>
      </c>
      <c r="S8">
        <f t="shared" si="5"/>
        <v>5040</v>
      </c>
      <c r="T8">
        <f t="shared" si="3"/>
        <v>434.06852407496672</v>
      </c>
      <c r="U8">
        <f t="shared" si="6"/>
        <v>1395.2359672836533</v>
      </c>
      <c r="V8">
        <f t="shared" si="4"/>
        <v>0.44590947533944342</v>
      </c>
    </row>
    <row r="9" spans="1:22" x14ac:dyDescent="0.3">
      <c r="A9">
        <v>8</v>
      </c>
      <c r="B9">
        <v>1</v>
      </c>
      <c r="C9">
        <f t="shared" si="0"/>
        <v>3.3039647577092511E-2</v>
      </c>
      <c r="E9">
        <f t="shared" si="1"/>
        <v>0.12424740000000001</v>
      </c>
      <c r="F9">
        <f t="shared" si="2"/>
        <v>2.58387460867469E-3</v>
      </c>
      <c r="G9">
        <v>0</v>
      </c>
      <c r="K9">
        <v>3.3039647577092511E-2</v>
      </c>
      <c r="L9">
        <v>0.12424740000000001</v>
      </c>
      <c r="M9">
        <v>2.58387460867469E-3</v>
      </c>
      <c r="N9">
        <v>0</v>
      </c>
      <c r="R9">
        <v>8</v>
      </c>
      <c r="S9">
        <f t="shared" si="5"/>
        <v>40320</v>
      </c>
      <c r="T9">
        <f t="shared" si="3"/>
        <v>436.69779376925345</v>
      </c>
      <c r="U9">
        <f t="shared" si="6"/>
        <v>1831.9337610529067</v>
      </c>
      <c r="V9">
        <f t="shared" si="4"/>
        <v>0.58547560513227714</v>
      </c>
    </row>
    <row r="10" spans="1:22" x14ac:dyDescent="0.3">
      <c r="A10">
        <v>9</v>
      </c>
      <c r="B10">
        <v>1</v>
      </c>
      <c r="C10">
        <f t="shared" si="0"/>
        <v>3.7444933920704845E-2</v>
      </c>
      <c r="E10">
        <f t="shared" si="1"/>
        <v>0.12424740000000001</v>
      </c>
      <c r="F10">
        <f t="shared" si="2"/>
        <v>2.58387460867469E-3</v>
      </c>
      <c r="G10">
        <v>0</v>
      </c>
      <c r="K10">
        <v>3.7444933920704845E-2</v>
      </c>
      <c r="L10">
        <v>0.12424740000000001</v>
      </c>
      <c r="M10">
        <v>2.58387460867469E-3</v>
      </c>
      <c r="N10">
        <v>0</v>
      </c>
      <c r="R10">
        <v>9</v>
      </c>
      <c r="S10">
        <f t="shared" si="5"/>
        <v>362880</v>
      </c>
      <c r="T10">
        <f t="shared" si="3"/>
        <v>390.52710191699754</v>
      </c>
      <c r="U10">
        <f t="shared" si="6"/>
        <v>2222.4608629699042</v>
      </c>
      <c r="V10">
        <f t="shared" si="4"/>
        <v>0.71028584455053811</v>
      </c>
    </row>
    <row r="11" spans="1:22" x14ac:dyDescent="0.3">
      <c r="A11">
        <v>10</v>
      </c>
      <c r="B11">
        <v>2</v>
      </c>
      <c r="C11">
        <f t="shared" si="0"/>
        <v>4.185022026431718E-2</v>
      </c>
      <c r="E11">
        <f t="shared" si="1"/>
        <v>0.23305738359324002</v>
      </c>
      <c r="F11">
        <f>V$3</f>
        <v>1.2935163333496843E-2</v>
      </c>
      <c r="G11">
        <f>_xlfn.NEGBINOM.DIST(B11-$B$233,$B$233,$B$232,1)</f>
        <v>3.977480963709825E-2</v>
      </c>
      <c r="K11">
        <v>4.185022026431718E-2</v>
      </c>
      <c r="L11">
        <v>0.23305738359324002</v>
      </c>
      <c r="M11">
        <v>1.2935163333496843E-2</v>
      </c>
      <c r="N11">
        <v>3.977480963709825E-2</v>
      </c>
      <c r="R11">
        <v>10</v>
      </c>
      <c r="S11">
        <f t="shared" si="5"/>
        <v>3628800</v>
      </c>
      <c r="T11">
        <f t="shared" si="3"/>
        <v>314.31410361337203</v>
      </c>
      <c r="U11">
        <f t="shared" si="6"/>
        <v>2536.7749665832762</v>
      </c>
      <c r="V11">
        <f t="shared" si="4"/>
        <v>0.81073884341272429</v>
      </c>
    </row>
    <row r="12" spans="1:22" x14ac:dyDescent="0.3">
      <c r="A12">
        <v>11</v>
      </c>
      <c r="B12">
        <v>2</v>
      </c>
      <c r="C12">
        <f t="shared" si="0"/>
        <v>4.6255506607929514E-2</v>
      </c>
      <c r="E12">
        <f t="shared" si="1"/>
        <v>0.23305738359324002</v>
      </c>
      <c r="F12">
        <f t="shared" ref="F12:F24" si="7">V$3</f>
        <v>1.2935163333496843E-2</v>
      </c>
      <c r="G12">
        <f t="shared" ref="G12:G75" si="8">_xlfn.NEGBINOM.DIST(B12-$B$233,$B$233,$B$232,1)</f>
        <v>3.977480963709825E-2</v>
      </c>
      <c r="K12">
        <v>4.6255506607929514E-2</v>
      </c>
      <c r="L12">
        <v>0.23305738359324002</v>
      </c>
      <c r="M12">
        <v>1.2935163333496843E-2</v>
      </c>
      <c r="N12">
        <v>3.977480963709825E-2</v>
      </c>
      <c r="R12">
        <v>11</v>
      </c>
      <c r="S12">
        <f t="shared" si="5"/>
        <v>39916800</v>
      </c>
      <c r="T12">
        <f t="shared" si="3"/>
        <v>229.97671898343242</v>
      </c>
      <c r="U12">
        <f t="shared" si="6"/>
        <v>2766.7516855667086</v>
      </c>
      <c r="V12">
        <f t="shared" si="4"/>
        <v>0.88423809408201326</v>
      </c>
    </row>
    <row r="13" spans="1:22" x14ac:dyDescent="0.3">
      <c r="A13">
        <v>12</v>
      </c>
      <c r="B13">
        <v>2</v>
      </c>
      <c r="C13">
        <f t="shared" si="0"/>
        <v>5.0660792951541848E-2</v>
      </c>
      <c r="E13">
        <f t="shared" si="1"/>
        <v>0.23305738359324002</v>
      </c>
      <c r="F13">
        <f t="shared" si="7"/>
        <v>1.2935163333496843E-2</v>
      </c>
      <c r="G13">
        <f t="shared" si="8"/>
        <v>3.977480963709825E-2</v>
      </c>
      <c r="K13">
        <v>5.0660792951541848E-2</v>
      </c>
      <c r="L13">
        <v>0.23305738359324002</v>
      </c>
      <c r="M13">
        <v>1.2935163333496843E-2</v>
      </c>
      <c r="N13">
        <v>3.977480963709825E-2</v>
      </c>
      <c r="R13">
        <v>12</v>
      </c>
      <c r="S13">
        <f t="shared" si="5"/>
        <v>479001600</v>
      </c>
      <c r="T13">
        <f t="shared" si="3"/>
        <v>154.24649984681756</v>
      </c>
      <c r="U13">
        <f t="shared" si="6"/>
        <v>2920.9981854135262</v>
      </c>
      <c r="V13">
        <f t="shared" si="4"/>
        <v>0.93353439766967505</v>
      </c>
    </row>
    <row r="14" spans="1:22" x14ac:dyDescent="0.3">
      <c r="A14">
        <v>13</v>
      </c>
      <c r="B14">
        <v>2</v>
      </c>
      <c r="C14">
        <f t="shared" si="0"/>
        <v>5.5066079295154183E-2</v>
      </c>
      <c r="E14">
        <f t="shared" si="1"/>
        <v>0.23305738359324002</v>
      </c>
      <c r="F14">
        <f t="shared" si="7"/>
        <v>1.2935163333496843E-2</v>
      </c>
      <c r="G14">
        <f t="shared" si="8"/>
        <v>3.977480963709825E-2</v>
      </c>
      <c r="K14">
        <v>5.5066079295154183E-2</v>
      </c>
      <c r="L14">
        <v>0.23305738359324002</v>
      </c>
      <c r="M14">
        <v>1.2935163333496843E-2</v>
      </c>
      <c r="N14">
        <v>3.977480963709825E-2</v>
      </c>
      <c r="R14">
        <v>13</v>
      </c>
      <c r="S14">
        <f t="shared" si="5"/>
        <v>6227020800</v>
      </c>
      <c r="T14">
        <f t="shared" si="3"/>
        <v>95.495884520547492</v>
      </c>
      <c r="U14">
        <f t="shared" si="6"/>
        <v>3016.4940699340737</v>
      </c>
      <c r="V14">
        <f t="shared" si="4"/>
        <v>0.96405433892845449</v>
      </c>
    </row>
    <row r="15" spans="1:22" x14ac:dyDescent="0.3">
      <c r="A15">
        <v>14</v>
      </c>
      <c r="B15">
        <v>2</v>
      </c>
      <c r="C15">
        <f t="shared" si="0"/>
        <v>5.9471365638766517E-2</v>
      </c>
      <c r="E15">
        <f t="shared" si="1"/>
        <v>0.23305738359324002</v>
      </c>
      <c r="F15">
        <f t="shared" si="7"/>
        <v>1.2935163333496843E-2</v>
      </c>
      <c r="G15">
        <f t="shared" si="8"/>
        <v>3.977480963709825E-2</v>
      </c>
      <c r="K15">
        <v>5.9471365638766517E-2</v>
      </c>
      <c r="L15">
        <v>0.23305738359324002</v>
      </c>
      <c r="M15">
        <v>1.2935163333496843E-2</v>
      </c>
      <c r="N15">
        <v>3.977480963709825E-2</v>
      </c>
      <c r="R15">
        <v>14</v>
      </c>
      <c r="S15">
        <f t="shared" si="5"/>
        <v>87178291200</v>
      </c>
      <c r="T15">
        <f t="shared" si="3"/>
        <v>54.899616431416078</v>
      </c>
      <c r="U15">
        <f t="shared" si="6"/>
        <v>3071.3936863654899</v>
      </c>
      <c r="V15">
        <f t="shared" si="4"/>
        <v>0.98159994392524186</v>
      </c>
    </row>
    <row r="16" spans="1:22" x14ac:dyDescent="0.3">
      <c r="A16">
        <v>15</v>
      </c>
      <c r="B16">
        <v>2</v>
      </c>
      <c r="C16">
        <f t="shared" si="0"/>
        <v>6.3876651982378851E-2</v>
      </c>
      <c r="E16">
        <f t="shared" si="1"/>
        <v>0.23305738359324002</v>
      </c>
      <c r="F16">
        <f t="shared" si="7"/>
        <v>1.2935163333496843E-2</v>
      </c>
      <c r="G16">
        <f t="shared" si="8"/>
        <v>3.977480963709825E-2</v>
      </c>
      <c r="K16">
        <v>6.3876651982378851E-2</v>
      </c>
      <c r="L16">
        <v>0.23305738359324002</v>
      </c>
      <c r="M16">
        <v>1.2935163333496843E-2</v>
      </c>
      <c r="N16">
        <v>3.977480963709825E-2</v>
      </c>
      <c r="R16">
        <v>15</v>
      </c>
      <c r="S16">
        <f t="shared" si="5"/>
        <v>1307674368000</v>
      </c>
      <c r="T16">
        <f t="shared" si="3"/>
        <v>29.457151019147478</v>
      </c>
      <c r="U16">
        <f t="shared" si="6"/>
        <v>3100.8508373846375</v>
      </c>
      <c r="V16">
        <f t="shared" si="4"/>
        <v>0.99101428176052242</v>
      </c>
    </row>
    <row r="17" spans="1:22" x14ac:dyDescent="0.3">
      <c r="A17">
        <v>16</v>
      </c>
      <c r="B17">
        <v>2</v>
      </c>
      <c r="C17">
        <f t="shared" si="0"/>
        <v>6.8281938325991193E-2</v>
      </c>
      <c r="E17">
        <f t="shared" si="1"/>
        <v>0.23305738359324002</v>
      </c>
      <c r="F17">
        <f t="shared" si="7"/>
        <v>1.2935163333496843E-2</v>
      </c>
      <c r="G17">
        <f t="shared" si="8"/>
        <v>3.977480963709825E-2</v>
      </c>
      <c r="K17">
        <v>6.8281938325991193E-2</v>
      </c>
      <c r="L17">
        <v>0.23305738359324002</v>
      </c>
      <c r="M17">
        <v>1.2935163333496843E-2</v>
      </c>
      <c r="N17">
        <v>3.977480963709825E-2</v>
      </c>
      <c r="R17">
        <v>16</v>
      </c>
      <c r="S17">
        <f t="shared" si="5"/>
        <v>20922789888000</v>
      </c>
      <c r="T17">
        <f t="shared" si="3"/>
        <v>14.817790449334376</v>
      </c>
      <c r="U17">
        <f t="shared" si="6"/>
        <v>3115.6686278339721</v>
      </c>
      <c r="V17">
        <f t="shared" si="4"/>
        <v>0.99574996326521903</v>
      </c>
    </row>
    <row r="18" spans="1:22" x14ac:dyDescent="0.3">
      <c r="A18">
        <v>17</v>
      </c>
      <c r="B18">
        <v>2</v>
      </c>
      <c r="C18">
        <f t="shared" si="0"/>
        <v>7.268722466960352E-2</v>
      </c>
      <c r="E18">
        <f t="shared" si="1"/>
        <v>0.23305738359324002</v>
      </c>
      <c r="F18">
        <f t="shared" si="7"/>
        <v>1.2935163333496843E-2</v>
      </c>
      <c r="G18">
        <f t="shared" si="8"/>
        <v>3.977480963709825E-2</v>
      </c>
      <c r="K18">
        <v>7.268722466960352E-2</v>
      </c>
      <c r="L18">
        <v>0.23305738359324002</v>
      </c>
      <c r="M18">
        <v>1.2935163333496843E-2</v>
      </c>
      <c r="N18">
        <v>3.977480963709825E-2</v>
      </c>
      <c r="R18">
        <v>17</v>
      </c>
      <c r="S18">
        <f t="shared" si="5"/>
        <v>355687428096000</v>
      </c>
      <c r="T18">
        <f t="shared" si="3"/>
        <v>7.0153156649219754</v>
      </c>
      <c r="U18">
        <f t="shared" si="6"/>
        <v>3122.6839434988942</v>
      </c>
      <c r="V18">
        <f t="shared" si="4"/>
        <v>0.99799201822999761</v>
      </c>
    </row>
    <row r="19" spans="1:22" x14ac:dyDescent="0.3">
      <c r="A19">
        <v>18</v>
      </c>
      <c r="B19">
        <v>2</v>
      </c>
      <c r="C19">
        <f t="shared" si="0"/>
        <v>7.7092511013215861E-2</v>
      </c>
      <c r="E19">
        <f t="shared" si="1"/>
        <v>0.23305738359324002</v>
      </c>
      <c r="F19">
        <f t="shared" si="7"/>
        <v>1.2935163333496843E-2</v>
      </c>
      <c r="G19">
        <f t="shared" si="8"/>
        <v>3.977480963709825E-2</v>
      </c>
      <c r="K19">
        <v>7.7092511013215861E-2</v>
      </c>
      <c r="L19">
        <v>0.23305738359324002</v>
      </c>
      <c r="M19">
        <v>1.2935163333496843E-2</v>
      </c>
      <c r="N19">
        <v>3.977480963709825E-2</v>
      </c>
      <c r="R19">
        <v>18</v>
      </c>
      <c r="S19">
        <f t="shared" si="5"/>
        <v>6402373705728000</v>
      </c>
      <c r="T19">
        <f t="shared" si="3"/>
        <v>3.1368041409232625</v>
      </c>
      <c r="U19">
        <f t="shared" si="6"/>
        <v>3125.8207476398175</v>
      </c>
      <c r="V19">
        <f t="shared" si="4"/>
        <v>0.99899452298297131</v>
      </c>
    </row>
    <row r="20" spans="1:22" x14ac:dyDescent="0.3">
      <c r="A20">
        <v>19</v>
      </c>
      <c r="B20">
        <v>2</v>
      </c>
      <c r="C20">
        <f t="shared" si="0"/>
        <v>8.1497797356828189E-2</v>
      </c>
      <c r="E20">
        <f t="shared" si="1"/>
        <v>0.23305738359324002</v>
      </c>
      <c r="F20">
        <f t="shared" si="7"/>
        <v>1.2935163333496843E-2</v>
      </c>
      <c r="G20">
        <f t="shared" si="8"/>
        <v>3.977480963709825E-2</v>
      </c>
      <c r="K20">
        <v>8.1497797356828189E-2</v>
      </c>
      <c r="L20">
        <v>0.23305738359324002</v>
      </c>
      <c r="M20">
        <v>1.2935163333496843E-2</v>
      </c>
      <c r="N20">
        <v>3.977480963709825E-2</v>
      </c>
      <c r="R20">
        <v>19</v>
      </c>
      <c r="S20">
        <f t="shared" si="5"/>
        <v>1.21645100408832E+17</v>
      </c>
      <c r="T20">
        <f t="shared" si="3"/>
        <v>1.3287598343303499</v>
      </c>
      <c r="U20">
        <f t="shared" si="6"/>
        <v>3127.1495074741479</v>
      </c>
      <c r="V20">
        <f t="shared" si="4"/>
        <v>0.99941918706451149</v>
      </c>
    </row>
    <row r="21" spans="1:22" x14ac:dyDescent="0.3">
      <c r="A21">
        <v>20</v>
      </c>
      <c r="B21">
        <v>2</v>
      </c>
      <c r="C21">
        <f t="shared" si="0"/>
        <v>8.590308370044053E-2</v>
      </c>
      <c r="E21">
        <f t="shared" si="1"/>
        <v>0.23305738359324002</v>
      </c>
      <c r="F21">
        <f t="shared" si="7"/>
        <v>1.2935163333496843E-2</v>
      </c>
      <c r="G21">
        <f t="shared" si="8"/>
        <v>3.977480963709825E-2</v>
      </c>
      <c r="K21">
        <v>8.590308370044053E-2</v>
      </c>
      <c r="L21">
        <v>0.23305738359324002</v>
      </c>
      <c r="M21">
        <v>1.2935163333496843E-2</v>
      </c>
      <c r="N21">
        <v>3.977480963709825E-2</v>
      </c>
      <c r="R21">
        <v>20</v>
      </c>
      <c r="S21">
        <f t="shared" si="5"/>
        <v>2.43290200817664E+18</v>
      </c>
      <c r="T21">
        <f t="shared" si="3"/>
        <v>0.53472339588580398</v>
      </c>
      <c r="U21">
        <f t="shared" si="6"/>
        <v>3127.6842308700338</v>
      </c>
      <c r="V21">
        <f t="shared" si="4"/>
        <v>0.99959008161891105</v>
      </c>
    </row>
    <row r="22" spans="1:22" x14ac:dyDescent="0.3">
      <c r="A22">
        <v>21</v>
      </c>
      <c r="B22">
        <v>2</v>
      </c>
      <c r="C22">
        <f t="shared" si="0"/>
        <v>9.0308370044052858E-2</v>
      </c>
      <c r="E22">
        <f t="shared" si="1"/>
        <v>0.23305738359324002</v>
      </c>
      <c r="F22">
        <f t="shared" si="7"/>
        <v>1.2935163333496843E-2</v>
      </c>
      <c r="G22">
        <f t="shared" si="8"/>
        <v>3.977480963709825E-2</v>
      </c>
      <c r="K22">
        <v>9.0308370044052858E-2</v>
      </c>
      <c r="L22">
        <v>0.23305738359324002</v>
      </c>
      <c r="M22">
        <v>1.2935163333496843E-2</v>
      </c>
      <c r="N22">
        <v>3.977480963709825E-2</v>
      </c>
      <c r="R22">
        <v>21</v>
      </c>
      <c r="S22">
        <f t="shared" si="5"/>
        <v>5.109094217170944E+19</v>
      </c>
      <c r="T22">
        <f t="shared" si="3"/>
        <v>0.20493804159499973</v>
      </c>
      <c r="U22">
        <f t="shared" si="6"/>
        <v>3127.889168911629</v>
      </c>
      <c r="V22">
        <f t="shared" si="4"/>
        <v>0.99965557865077348</v>
      </c>
    </row>
    <row r="23" spans="1:22" x14ac:dyDescent="0.3">
      <c r="A23">
        <v>22</v>
      </c>
      <c r="B23">
        <v>2</v>
      </c>
      <c r="C23">
        <f t="shared" si="0"/>
        <v>9.4713656387665199E-2</v>
      </c>
      <c r="E23">
        <f t="shared" si="1"/>
        <v>0.23305738359324002</v>
      </c>
      <c r="F23">
        <f t="shared" si="7"/>
        <v>1.2935163333496843E-2</v>
      </c>
      <c r="G23">
        <f t="shared" si="8"/>
        <v>3.977480963709825E-2</v>
      </c>
      <c r="K23">
        <v>9.4713656387665199E-2</v>
      </c>
      <c r="L23">
        <v>0.23305738359324002</v>
      </c>
      <c r="M23">
        <v>1.2935163333496843E-2</v>
      </c>
      <c r="N23">
        <v>3.977480963709825E-2</v>
      </c>
      <c r="R23">
        <v>22</v>
      </c>
      <c r="S23">
        <f t="shared" si="5"/>
        <v>1.1240007277776077E+21</v>
      </c>
      <c r="T23">
        <f t="shared" si="3"/>
        <v>7.4974329594326108E-2</v>
      </c>
      <c r="U23">
        <f t="shared" si="6"/>
        <v>3127.9641432412232</v>
      </c>
      <c r="V23">
        <f t="shared" si="4"/>
        <v>0.99967954001985893</v>
      </c>
    </row>
    <row r="24" spans="1:22" x14ac:dyDescent="0.3">
      <c r="A24">
        <v>23</v>
      </c>
      <c r="B24">
        <v>2</v>
      </c>
      <c r="C24">
        <f t="shared" si="0"/>
        <v>9.9118942731277526E-2</v>
      </c>
      <c r="E24">
        <f t="shared" si="1"/>
        <v>0.23305738359324002</v>
      </c>
      <c r="F24">
        <f t="shared" si="7"/>
        <v>1.2935163333496843E-2</v>
      </c>
      <c r="G24">
        <f t="shared" si="8"/>
        <v>3.977480963709825E-2</v>
      </c>
      <c r="K24">
        <v>9.9118942731277526E-2</v>
      </c>
      <c r="L24">
        <v>0.23305738359324002</v>
      </c>
      <c r="M24">
        <v>1.2935163333496843E-2</v>
      </c>
      <c r="N24">
        <v>3.977480963709825E-2</v>
      </c>
      <c r="R24">
        <v>23</v>
      </c>
      <c r="S24">
        <f t="shared" si="5"/>
        <v>2.5852016738884978E+22</v>
      </c>
      <c r="T24">
        <f t="shared" si="3"/>
        <v>2.6235989306422861E-2</v>
      </c>
      <c r="U24">
        <f t="shared" si="6"/>
        <v>3127.9903792305295</v>
      </c>
      <c r="V24">
        <f t="shared" si="4"/>
        <v>0.99968792489274128</v>
      </c>
    </row>
    <row r="25" spans="1:22" x14ac:dyDescent="0.3">
      <c r="A25">
        <v>24</v>
      </c>
      <c r="B25">
        <v>3</v>
      </c>
      <c r="C25">
        <f t="shared" si="0"/>
        <v>0.10352422907488987</v>
      </c>
      <c r="E25">
        <f t="shared" si="1"/>
        <v>0.32834800963097732</v>
      </c>
      <c r="F25">
        <f>V$4</f>
        <v>4.0705801366169483E-2</v>
      </c>
      <c r="G25">
        <f t="shared" si="8"/>
        <v>0.10345935278510411</v>
      </c>
      <c r="K25">
        <v>0.10352422907488987</v>
      </c>
      <c r="L25">
        <v>0.32834800963097732</v>
      </c>
      <c r="M25">
        <v>4.0705801366169483E-2</v>
      </c>
      <c r="N25">
        <v>0.10345935278510411</v>
      </c>
      <c r="R25">
        <v>24</v>
      </c>
      <c r="S25">
        <f t="shared" si="5"/>
        <v>6.2044840173323941E+23</v>
      </c>
      <c r="T25">
        <f t="shared" si="3"/>
        <v>8.7983025812838813E-3</v>
      </c>
      <c r="U25">
        <f t="shared" si="6"/>
        <v>3127.9991775331109</v>
      </c>
      <c r="V25">
        <f t="shared" si="4"/>
        <v>0.99969073678017817</v>
      </c>
    </row>
    <row r="26" spans="1:22" x14ac:dyDescent="0.3">
      <c r="A26">
        <v>25</v>
      </c>
      <c r="B26">
        <v>3</v>
      </c>
      <c r="C26">
        <f t="shared" si="0"/>
        <v>0.10792951541850221</v>
      </c>
      <c r="E26">
        <f t="shared" si="1"/>
        <v>0.32834800963097732</v>
      </c>
      <c r="F26">
        <f t="shared" ref="F26:F44" si="9">V$4</f>
        <v>4.0705801366169483E-2</v>
      </c>
      <c r="G26">
        <f t="shared" si="8"/>
        <v>0.10345935278510411</v>
      </c>
      <c r="K26">
        <v>0.10792951541850221</v>
      </c>
      <c r="L26">
        <v>0.32834800963097732</v>
      </c>
      <c r="M26">
        <v>4.0705801366169483E-2</v>
      </c>
      <c r="N26">
        <v>0.10345935278510411</v>
      </c>
      <c r="R26">
        <v>25</v>
      </c>
      <c r="S26">
        <f t="shared" si="5"/>
        <v>1.5511210043330986E+25</v>
      </c>
      <c r="T26">
        <f t="shared" si="3"/>
        <v>2.8325108045824925E-3</v>
      </c>
      <c r="U26">
        <f t="shared" si="6"/>
        <v>3128.0020100439156</v>
      </c>
      <c r="V26">
        <f t="shared" si="4"/>
        <v>0.99969164203451255</v>
      </c>
    </row>
    <row r="27" spans="1:22" x14ac:dyDescent="0.3">
      <c r="A27">
        <v>26</v>
      </c>
      <c r="B27">
        <v>3</v>
      </c>
      <c r="C27">
        <f t="shared" si="0"/>
        <v>0.11233480176211454</v>
      </c>
      <c r="E27">
        <f t="shared" si="1"/>
        <v>0.32834800963097732</v>
      </c>
      <c r="F27">
        <f t="shared" si="9"/>
        <v>4.0705801366169483E-2</v>
      </c>
      <c r="G27">
        <f t="shared" si="8"/>
        <v>0.10345935278510411</v>
      </c>
      <c r="K27">
        <v>0.11233480176211454</v>
      </c>
      <c r="L27">
        <v>0.32834800963097732</v>
      </c>
      <c r="M27">
        <v>4.0705801366169483E-2</v>
      </c>
      <c r="N27">
        <v>0.10345935278510411</v>
      </c>
      <c r="R27">
        <v>26</v>
      </c>
      <c r="S27">
        <f t="shared" si="5"/>
        <v>4.0329146112660565E+26</v>
      </c>
      <c r="T27">
        <f t="shared" si="3"/>
        <v>8.7682094882619703E-4</v>
      </c>
      <c r="U27">
        <f t="shared" si="6"/>
        <v>3128.0028868648642</v>
      </c>
      <c r="V27">
        <f t="shared" si="4"/>
        <v>0.99969192226149806</v>
      </c>
    </row>
    <row r="28" spans="1:22" x14ac:dyDescent="0.3">
      <c r="A28">
        <v>27</v>
      </c>
      <c r="B28">
        <v>3</v>
      </c>
      <c r="C28">
        <f t="shared" si="0"/>
        <v>0.11674008810572688</v>
      </c>
      <c r="E28">
        <f t="shared" si="1"/>
        <v>0.32834800963097732</v>
      </c>
      <c r="F28">
        <f t="shared" si="9"/>
        <v>4.0705801366169483E-2</v>
      </c>
      <c r="G28">
        <f t="shared" si="8"/>
        <v>0.10345935278510411</v>
      </c>
      <c r="K28">
        <v>0.11674008810572688</v>
      </c>
      <c r="L28">
        <v>0.32834800963097732</v>
      </c>
      <c r="M28">
        <v>4.0705801366169483E-2</v>
      </c>
      <c r="N28">
        <v>0.10345935278510411</v>
      </c>
      <c r="R28">
        <v>27</v>
      </c>
      <c r="S28">
        <f t="shared" si="5"/>
        <v>1.0888869450418352E+28</v>
      </c>
      <c r="T28">
        <f t="shared" si="3"/>
        <v>2.6137247079547433E-4</v>
      </c>
      <c r="U28">
        <f t="shared" si="6"/>
        <v>3128.0031482373352</v>
      </c>
      <c r="V28">
        <f t="shared" si="4"/>
        <v>0.99969200579465234</v>
      </c>
    </row>
    <row r="29" spans="1:22" x14ac:dyDescent="0.3">
      <c r="A29">
        <v>28</v>
      </c>
      <c r="B29">
        <v>3</v>
      </c>
      <c r="C29">
        <f t="shared" si="0"/>
        <v>0.1211453744493392</v>
      </c>
      <c r="E29">
        <f t="shared" si="1"/>
        <v>0.32834800963097732</v>
      </c>
      <c r="F29">
        <f t="shared" si="9"/>
        <v>4.0705801366169483E-2</v>
      </c>
      <c r="G29">
        <f t="shared" si="8"/>
        <v>0.10345935278510411</v>
      </c>
      <c r="K29">
        <v>0.1211453744493392</v>
      </c>
      <c r="L29">
        <v>0.32834800963097732</v>
      </c>
      <c r="M29">
        <v>4.0705801366169483E-2</v>
      </c>
      <c r="N29">
        <v>0.10345935278510411</v>
      </c>
      <c r="R29">
        <v>28</v>
      </c>
      <c r="S29">
        <f t="shared" si="5"/>
        <v>3.0488834461171384E+29</v>
      </c>
      <c r="T29">
        <f t="shared" si="3"/>
        <v>7.5130192596496471E-5</v>
      </c>
      <c r="U29">
        <f t="shared" si="6"/>
        <v>3128.0032233675279</v>
      </c>
      <c r="V29">
        <f t="shared" si="4"/>
        <v>0.99969202980583438</v>
      </c>
    </row>
    <row r="30" spans="1:22" x14ac:dyDescent="0.3">
      <c r="A30">
        <v>29</v>
      </c>
      <c r="B30">
        <v>3</v>
      </c>
      <c r="C30">
        <f t="shared" si="0"/>
        <v>0.12555066079295155</v>
      </c>
      <c r="E30">
        <f t="shared" si="1"/>
        <v>0.32834800963097732</v>
      </c>
      <c r="F30">
        <f t="shared" si="9"/>
        <v>4.0705801366169483E-2</v>
      </c>
      <c r="G30">
        <f t="shared" si="8"/>
        <v>0.10345935278510411</v>
      </c>
      <c r="K30">
        <v>0.12555066079295155</v>
      </c>
      <c r="L30">
        <v>0.32834800963097732</v>
      </c>
      <c r="M30">
        <v>4.0705801366169483E-2</v>
      </c>
      <c r="N30">
        <v>0.10345935278510411</v>
      </c>
      <c r="R30">
        <v>29</v>
      </c>
      <c r="S30">
        <f t="shared" si="5"/>
        <v>8.8417619937397008E+30</v>
      </c>
      <c r="T30">
        <f t="shared" si="3"/>
        <v>2.0851110720613559E-5</v>
      </c>
      <c r="U30">
        <f t="shared" si="6"/>
        <v>3128.0032442186384</v>
      </c>
      <c r="V30">
        <f t="shared" si="4"/>
        <v>0.9996920364697307</v>
      </c>
    </row>
    <row r="31" spans="1:22" x14ac:dyDescent="0.3">
      <c r="A31">
        <v>30</v>
      </c>
      <c r="B31">
        <v>3</v>
      </c>
      <c r="C31">
        <f t="shared" si="0"/>
        <v>0.12995594713656389</v>
      </c>
      <c r="E31">
        <f t="shared" si="1"/>
        <v>0.32834800963097732</v>
      </c>
      <c r="F31">
        <f t="shared" si="9"/>
        <v>4.0705801366169483E-2</v>
      </c>
      <c r="G31">
        <f t="shared" si="8"/>
        <v>0.10345935278510411</v>
      </c>
      <c r="K31">
        <v>0.12995594713656389</v>
      </c>
      <c r="L31">
        <v>0.32834800963097732</v>
      </c>
      <c r="M31">
        <v>4.0705801366169483E-2</v>
      </c>
      <c r="N31">
        <v>0.10345935278510411</v>
      </c>
      <c r="R31">
        <v>30</v>
      </c>
      <c r="S31">
        <f t="shared" si="5"/>
        <v>2.6525285981219103E+32</v>
      </c>
      <c r="T31">
        <f t="shared" si="3"/>
        <v>5.5939764003760615E-6</v>
      </c>
      <c r="U31">
        <f t="shared" si="6"/>
        <v>3128.0032498126147</v>
      </c>
      <c r="V31">
        <f t="shared" si="4"/>
        <v>0.99969203825753372</v>
      </c>
    </row>
    <row r="32" spans="1:22" x14ac:dyDescent="0.3">
      <c r="A32">
        <v>31</v>
      </c>
      <c r="B32">
        <v>3</v>
      </c>
      <c r="C32">
        <f t="shared" si="0"/>
        <v>0.1343612334801762</v>
      </c>
      <c r="E32">
        <f t="shared" si="1"/>
        <v>0.32834800963097732</v>
      </c>
      <c r="F32">
        <f t="shared" si="9"/>
        <v>4.0705801366169483E-2</v>
      </c>
      <c r="G32">
        <f t="shared" si="8"/>
        <v>0.10345935278510411</v>
      </c>
      <c r="K32">
        <v>0.1343612334801762</v>
      </c>
      <c r="L32">
        <v>0.32834800963097732</v>
      </c>
      <c r="M32">
        <v>4.0705801366169483E-2</v>
      </c>
      <c r="N32">
        <v>0.10345935278510411</v>
      </c>
      <c r="R32">
        <v>31</v>
      </c>
      <c r="S32">
        <f t="shared" si="5"/>
        <v>8.2228386541779224E+33</v>
      </c>
      <c r="T32">
        <f t="shared" si="3"/>
        <v>1.4523511273962002E-6</v>
      </c>
      <c r="U32">
        <f t="shared" si="6"/>
        <v>3128.0032512649659</v>
      </c>
      <c r="V32">
        <f t="shared" si="4"/>
        <v>0.99969203872169687</v>
      </c>
    </row>
    <row r="33" spans="1:22" x14ac:dyDescent="0.3">
      <c r="A33">
        <v>32</v>
      </c>
      <c r="B33">
        <v>3</v>
      </c>
      <c r="C33">
        <f t="shared" si="0"/>
        <v>0.13876651982378854</v>
      </c>
      <c r="E33">
        <f t="shared" si="1"/>
        <v>0.32834800963097732</v>
      </c>
      <c r="F33">
        <f t="shared" si="9"/>
        <v>4.0705801366169483E-2</v>
      </c>
      <c r="G33">
        <f t="shared" si="8"/>
        <v>0.10345935278510411</v>
      </c>
      <c r="K33">
        <v>0.13876651982378854</v>
      </c>
      <c r="L33">
        <v>0.32834800963097732</v>
      </c>
      <c r="M33">
        <v>4.0705801366169483E-2</v>
      </c>
      <c r="N33">
        <v>0.10345935278510411</v>
      </c>
      <c r="R33">
        <v>32</v>
      </c>
      <c r="S33">
        <f t="shared" si="5"/>
        <v>2.6313083693369352E+35</v>
      </c>
      <c r="T33">
        <f t="shared" si="3"/>
        <v>3.6528710211355428E-7</v>
      </c>
      <c r="U33">
        <f t="shared" si="6"/>
        <v>3128.0032516302531</v>
      </c>
      <c r="V33">
        <f t="shared" si="4"/>
        <v>0.9996920388384406</v>
      </c>
    </row>
    <row r="34" spans="1:22" x14ac:dyDescent="0.3">
      <c r="A34">
        <v>33</v>
      </c>
      <c r="B34">
        <v>3</v>
      </c>
      <c r="C34">
        <f t="shared" si="0"/>
        <v>0.14317180616740088</v>
      </c>
      <c r="E34">
        <f t="shared" si="1"/>
        <v>0.32834800963097732</v>
      </c>
      <c r="F34">
        <f t="shared" si="9"/>
        <v>4.0705801366169483E-2</v>
      </c>
      <c r="G34">
        <f t="shared" si="8"/>
        <v>0.10345935278510411</v>
      </c>
      <c r="K34">
        <v>0.14317180616740088</v>
      </c>
      <c r="L34">
        <v>0.32834800963097732</v>
      </c>
      <c r="M34">
        <v>4.0705801366169483E-2</v>
      </c>
      <c r="N34">
        <v>0.10345935278510411</v>
      </c>
      <c r="R34">
        <v>33</v>
      </c>
      <c r="S34">
        <f t="shared" si="5"/>
        <v>8.6833176188118859E+36</v>
      </c>
      <c r="T34">
        <f t="shared" si="3"/>
        <v>8.9090847091371457E-8</v>
      </c>
      <c r="U34">
        <f t="shared" si="6"/>
        <v>3128.003251719344</v>
      </c>
      <c r="V34">
        <f t="shared" si="4"/>
        <v>0.99969203886691349</v>
      </c>
    </row>
    <row r="35" spans="1:22" x14ac:dyDescent="0.3">
      <c r="A35">
        <v>34</v>
      </c>
      <c r="B35">
        <v>3</v>
      </c>
      <c r="C35">
        <f t="shared" si="0"/>
        <v>0.14757709251101322</v>
      </c>
      <c r="E35">
        <f t="shared" si="1"/>
        <v>0.32834800963097732</v>
      </c>
      <c r="F35">
        <f t="shared" si="9"/>
        <v>4.0705801366169483E-2</v>
      </c>
      <c r="G35">
        <f t="shared" si="8"/>
        <v>0.10345935278510411</v>
      </c>
      <c r="K35">
        <v>0.14757709251101322</v>
      </c>
      <c r="L35">
        <v>0.32834800963097732</v>
      </c>
      <c r="M35">
        <v>4.0705801366169483E-2</v>
      </c>
      <c r="N35">
        <v>0.10345935278510411</v>
      </c>
      <c r="R35">
        <v>34</v>
      </c>
      <c r="S35">
        <f t="shared" si="5"/>
        <v>2.9523279903960412E+38</v>
      </c>
      <c r="T35">
        <f t="shared" si="3"/>
        <v>2.108952806892144E-8</v>
      </c>
      <c r="U35">
        <f t="shared" si="6"/>
        <v>3128.0032517404334</v>
      </c>
      <c r="V35">
        <f t="shared" si="4"/>
        <v>0.99969203887365354</v>
      </c>
    </row>
    <row r="36" spans="1:22" x14ac:dyDescent="0.3">
      <c r="A36">
        <v>35</v>
      </c>
      <c r="B36">
        <v>3</v>
      </c>
      <c r="C36">
        <f t="shared" si="0"/>
        <v>0.15198237885462554</v>
      </c>
      <c r="E36">
        <f t="shared" si="1"/>
        <v>0.32834800963097732</v>
      </c>
      <c r="F36">
        <f t="shared" si="9"/>
        <v>4.0705801366169483E-2</v>
      </c>
      <c r="G36">
        <f t="shared" si="8"/>
        <v>0.10345935278510411</v>
      </c>
      <c r="K36">
        <v>0.15198237885462554</v>
      </c>
      <c r="L36">
        <v>0.32834800963097732</v>
      </c>
      <c r="M36">
        <v>4.0705801366169483E-2</v>
      </c>
      <c r="N36">
        <v>0.10345935278510411</v>
      </c>
      <c r="R36">
        <v>35</v>
      </c>
      <c r="S36">
        <f t="shared" si="5"/>
        <v>1.0333147966386144E+40</v>
      </c>
      <c r="T36">
        <f t="shared" si="3"/>
        <v>4.849662401751978E-9</v>
      </c>
      <c r="U36">
        <f t="shared" si="6"/>
        <v>3128.0032517452833</v>
      </c>
      <c r="V36">
        <f t="shared" si="4"/>
        <v>0.99969203887520353</v>
      </c>
    </row>
    <row r="37" spans="1:22" x14ac:dyDescent="0.3">
      <c r="A37">
        <v>36</v>
      </c>
      <c r="B37">
        <v>3</v>
      </c>
      <c r="C37">
        <f t="shared" si="0"/>
        <v>0.15638766519823788</v>
      </c>
      <c r="E37">
        <f t="shared" si="1"/>
        <v>0.32834800963097732</v>
      </c>
      <c r="F37">
        <f t="shared" si="9"/>
        <v>4.0705801366169483E-2</v>
      </c>
      <c r="G37">
        <f t="shared" si="8"/>
        <v>0.10345935278510411</v>
      </c>
      <c r="K37">
        <v>0.15638766519823788</v>
      </c>
      <c r="L37">
        <v>0.32834800963097732</v>
      </c>
      <c r="M37">
        <v>4.0705801366169483E-2</v>
      </c>
      <c r="N37">
        <v>0.10345935278510411</v>
      </c>
      <c r="R37">
        <v>36</v>
      </c>
      <c r="S37">
        <f t="shared" si="5"/>
        <v>3.7199332678990118E+41</v>
      </c>
      <c r="T37">
        <f t="shared" si="3"/>
        <v>1.0842306911405858E-9</v>
      </c>
      <c r="U37">
        <f t="shared" si="6"/>
        <v>3128.0032517463674</v>
      </c>
      <c r="V37">
        <f t="shared" si="4"/>
        <v>0.99969203887555003</v>
      </c>
    </row>
    <row r="38" spans="1:22" x14ac:dyDescent="0.3">
      <c r="A38">
        <v>37</v>
      </c>
      <c r="B38">
        <v>3</v>
      </c>
      <c r="C38">
        <f t="shared" si="0"/>
        <v>0.16079295154185022</v>
      </c>
      <c r="E38">
        <f t="shared" si="1"/>
        <v>0.32834800963097732</v>
      </c>
      <c r="F38">
        <f t="shared" si="9"/>
        <v>4.0705801366169483E-2</v>
      </c>
      <c r="G38">
        <f t="shared" si="8"/>
        <v>0.10345935278510411</v>
      </c>
      <c r="K38">
        <v>0.16079295154185022</v>
      </c>
      <c r="L38">
        <v>0.32834800963097732</v>
      </c>
      <c r="M38">
        <v>4.0705801366169483E-2</v>
      </c>
      <c r="N38">
        <v>0.10345935278510411</v>
      </c>
      <c r="R38">
        <v>37</v>
      </c>
      <c r="S38">
        <f t="shared" si="5"/>
        <v>1.3763753091226343E+43</v>
      </c>
      <c r="T38">
        <f t="shared" si="3"/>
        <v>2.3584825249599354E-10</v>
      </c>
      <c r="U38">
        <f t="shared" si="6"/>
        <v>3128.0032517466034</v>
      </c>
      <c r="V38">
        <f t="shared" si="4"/>
        <v>0.99969203887562541</v>
      </c>
    </row>
    <row r="39" spans="1:22" x14ac:dyDescent="0.3">
      <c r="A39">
        <v>38</v>
      </c>
      <c r="B39">
        <v>3</v>
      </c>
      <c r="C39">
        <f t="shared" si="0"/>
        <v>0.16519823788546256</v>
      </c>
      <c r="E39">
        <f t="shared" si="1"/>
        <v>0.32834800963097732</v>
      </c>
      <c r="F39">
        <f t="shared" si="9"/>
        <v>4.0705801366169483E-2</v>
      </c>
      <c r="G39">
        <f t="shared" si="8"/>
        <v>0.10345935278510411</v>
      </c>
      <c r="K39">
        <v>0.16519823788546256</v>
      </c>
      <c r="L39">
        <v>0.32834800963097732</v>
      </c>
      <c r="M39">
        <v>4.0705801366169483E-2</v>
      </c>
      <c r="N39">
        <v>0.10345935278510411</v>
      </c>
    </row>
    <row r="40" spans="1:22" x14ac:dyDescent="0.3">
      <c r="A40">
        <v>39</v>
      </c>
      <c r="B40">
        <v>3</v>
      </c>
      <c r="C40">
        <f t="shared" si="0"/>
        <v>0.1696035242290749</v>
      </c>
      <c r="E40">
        <f t="shared" si="1"/>
        <v>0.32834800963097732</v>
      </c>
      <c r="F40">
        <f t="shared" si="9"/>
        <v>4.0705801366169483E-2</v>
      </c>
      <c r="G40">
        <f t="shared" si="8"/>
        <v>0.10345935278510411</v>
      </c>
      <c r="K40">
        <v>0.1696035242290749</v>
      </c>
      <c r="L40">
        <v>0.32834800963097732</v>
      </c>
      <c r="M40">
        <v>4.0705801366169483E-2</v>
      </c>
      <c r="N40">
        <v>0.10345935278510411</v>
      </c>
    </row>
    <row r="41" spans="1:22" x14ac:dyDescent="0.3">
      <c r="A41">
        <v>40</v>
      </c>
      <c r="B41">
        <v>3</v>
      </c>
      <c r="C41">
        <f t="shared" si="0"/>
        <v>0.17400881057268722</v>
      </c>
      <c r="E41">
        <f t="shared" si="1"/>
        <v>0.32834800963097732</v>
      </c>
      <c r="F41">
        <f t="shared" si="9"/>
        <v>4.0705801366169483E-2</v>
      </c>
      <c r="G41">
        <f t="shared" si="8"/>
        <v>0.10345935278510411</v>
      </c>
      <c r="K41">
        <v>0.17400881057268722</v>
      </c>
      <c r="L41">
        <v>0.32834800963097732</v>
      </c>
      <c r="M41">
        <v>4.0705801366169483E-2</v>
      </c>
      <c r="N41">
        <v>0.10345935278510411</v>
      </c>
    </row>
    <row r="42" spans="1:22" x14ac:dyDescent="0.3">
      <c r="A42">
        <v>41</v>
      </c>
      <c r="B42">
        <v>3</v>
      </c>
      <c r="C42">
        <f t="shared" si="0"/>
        <v>0.17841409691629956</v>
      </c>
      <c r="E42">
        <f t="shared" si="1"/>
        <v>0.32834800963097732</v>
      </c>
      <c r="F42">
        <f t="shared" si="9"/>
        <v>4.0705801366169483E-2</v>
      </c>
      <c r="G42">
        <f t="shared" si="8"/>
        <v>0.10345935278510411</v>
      </c>
      <c r="K42">
        <v>0.17841409691629956</v>
      </c>
      <c r="L42">
        <v>0.32834800963097732</v>
      </c>
      <c r="M42">
        <v>4.0705801366169483E-2</v>
      </c>
      <c r="N42">
        <v>0.10345935278510411</v>
      </c>
    </row>
    <row r="43" spans="1:22" x14ac:dyDescent="0.3">
      <c r="A43">
        <v>42</v>
      </c>
      <c r="B43">
        <v>3</v>
      </c>
      <c r="C43">
        <f t="shared" si="0"/>
        <v>0.1828193832599119</v>
      </c>
      <c r="E43">
        <f t="shared" si="1"/>
        <v>0.32834800963097732</v>
      </c>
      <c r="F43">
        <f t="shared" si="9"/>
        <v>4.0705801366169483E-2</v>
      </c>
      <c r="G43">
        <f t="shared" si="8"/>
        <v>0.10345935278510411</v>
      </c>
      <c r="K43">
        <v>0.1828193832599119</v>
      </c>
      <c r="L43">
        <v>0.32834800963097732</v>
      </c>
      <c r="M43">
        <v>4.0705801366169483E-2</v>
      </c>
      <c r="N43">
        <v>0.10345935278510411</v>
      </c>
    </row>
    <row r="44" spans="1:22" x14ac:dyDescent="0.3">
      <c r="A44">
        <v>43</v>
      </c>
      <c r="B44">
        <v>3</v>
      </c>
      <c r="C44">
        <f t="shared" si="0"/>
        <v>0.18722466960352424</v>
      </c>
      <c r="E44">
        <f t="shared" si="1"/>
        <v>0.32834800963097732</v>
      </c>
      <c r="F44">
        <f t="shared" si="9"/>
        <v>4.0705801366169483E-2</v>
      </c>
      <c r="G44">
        <f t="shared" si="8"/>
        <v>0.10345935278510411</v>
      </c>
      <c r="K44">
        <v>0.18722466960352424</v>
      </c>
      <c r="L44">
        <v>0.32834800963097732</v>
      </c>
      <c r="M44">
        <v>4.0705801366169483E-2</v>
      </c>
      <c r="N44">
        <v>0.10345935278510411</v>
      </c>
    </row>
    <row r="45" spans="1:22" x14ac:dyDescent="0.3">
      <c r="A45">
        <v>44</v>
      </c>
      <c r="B45">
        <v>4</v>
      </c>
      <c r="C45">
        <f t="shared" si="0"/>
        <v>0.19162995594713655</v>
      </c>
      <c r="E45">
        <f t="shared" si="1"/>
        <v>0.4117990231391534</v>
      </c>
      <c r="F45">
        <f>V$5</f>
        <v>9.6583505865831282E-2</v>
      </c>
      <c r="G45">
        <f t="shared" si="8"/>
        <v>0.17993465976282919</v>
      </c>
      <c r="K45">
        <v>0.19162995594713655</v>
      </c>
      <c r="L45">
        <v>0.4117990231391534</v>
      </c>
      <c r="M45">
        <v>9.6583505865831282E-2</v>
      </c>
      <c r="N45">
        <v>0.17993465976282919</v>
      </c>
    </row>
    <row r="46" spans="1:22" x14ac:dyDescent="0.3">
      <c r="A46">
        <v>45</v>
      </c>
      <c r="B46">
        <v>4</v>
      </c>
      <c r="C46">
        <f t="shared" si="0"/>
        <v>0.1960352422907489</v>
      </c>
      <c r="E46">
        <f t="shared" si="1"/>
        <v>0.4117990231391534</v>
      </c>
      <c r="F46">
        <f t="shared" ref="F46:F71" si="10">V$5</f>
        <v>9.6583505865831282E-2</v>
      </c>
      <c r="G46">
        <f t="shared" si="8"/>
        <v>0.17993465976282919</v>
      </c>
      <c r="K46">
        <v>0.1960352422907489</v>
      </c>
      <c r="L46">
        <v>0.4117990231391534</v>
      </c>
      <c r="M46">
        <v>9.6583505865831282E-2</v>
      </c>
      <c r="N46">
        <v>0.17993465976282919</v>
      </c>
    </row>
    <row r="47" spans="1:22" x14ac:dyDescent="0.3">
      <c r="A47">
        <v>46</v>
      </c>
      <c r="B47">
        <v>4</v>
      </c>
      <c r="C47">
        <f t="shared" si="0"/>
        <v>0.20044052863436124</v>
      </c>
      <c r="E47">
        <f t="shared" si="1"/>
        <v>0.4117990231391534</v>
      </c>
      <c r="F47">
        <f t="shared" si="10"/>
        <v>9.6583505865831282E-2</v>
      </c>
      <c r="G47">
        <f t="shared" si="8"/>
        <v>0.17993465976282919</v>
      </c>
      <c r="K47">
        <v>0.20044052863436124</v>
      </c>
      <c r="L47">
        <v>0.4117990231391534</v>
      </c>
      <c r="M47">
        <v>9.6583505865831282E-2</v>
      </c>
      <c r="N47">
        <v>0.17993465976282919</v>
      </c>
    </row>
    <row r="48" spans="1:22" x14ac:dyDescent="0.3">
      <c r="A48">
        <v>47</v>
      </c>
      <c r="B48">
        <v>4</v>
      </c>
      <c r="C48">
        <f t="shared" si="0"/>
        <v>0.20484581497797358</v>
      </c>
      <c r="E48">
        <f t="shared" si="1"/>
        <v>0.4117990231391534</v>
      </c>
      <c r="F48">
        <f t="shared" si="10"/>
        <v>9.6583505865831282E-2</v>
      </c>
      <c r="G48">
        <f t="shared" si="8"/>
        <v>0.17993465976282919</v>
      </c>
      <c r="K48">
        <v>0.20484581497797358</v>
      </c>
      <c r="L48">
        <v>0.4117990231391534</v>
      </c>
      <c r="M48">
        <v>9.6583505865831282E-2</v>
      </c>
      <c r="N48">
        <v>0.17993465976282919</v>
      </c>
    </row>
    <row r="49" spans="1:14" x14ac:dyDescent="0.3">
      <c r="A49">
        <v>48</v>
      </c>
      <c r="B49">
        <v>4</v>
      </c>
      <c r="C49">
        <f t="shared" si="0"/>
        <v>0.20925110132158589</v>
      </c>
      <c r="E49">
        <f t="shared" si="1"/>
        <v>0.4117990231391534</v>
      </c>
      <c r="F49">
        <f t="shared" si="10"/>
        <v>9.6583505865831282E-2</v>
      </c>
      <c r="G49">
        <f t="shared" si="8"/>
        <v>0.17993465976282919</v>
      </c>
      <c r="K49">
        <v>0.20925110132158589</v>
      </c>
      <c r="L49">
        <v>0.4117990231391534</v>
      </c>
      <c r="M49">
        <v>9.6583505865831282E-2</v>
      </c>
      <c r="N49">
        <v>0.17993465976282919</v>
      </c>
    </row>
    <row r="50" spans="1:14" x14ac:dyDescent="0.3">
      <c r="A50">
        <v>49</v>
      </c>
      <c r="B50">
        <v>4</v>
      </c>
      <c r="C50">
        <f t="shared" si="0"/>
        <v>0.21365638766519823</v>
      </c>
      <c r="E50">
        <f t="shared" si="1"/>
        <v>0.4117990231391534</v>
      </c>
      <c r="F50">
        <f t="shared" si="10"/>
        <v>9.6583505865831282E-2</v>
      </c>
      <c r="G50">
        <f t="shared" si="8"/>
        <v>0.17993465976282919</v>
      </c>
      <c r="K50">
        <v>0.21365638766519823</v>
      </c>
      <c r="L50">
        <v>0.4117990231391534</v>
      </c>
      <c r="M50">
        <v>9.6583505865831282E-2</v>
      </c>
      <c r="N50">
        <v>0.17993465976282919</v>
      </c>
    </row>
    <row r="51" spans="1:14" x14ac:dyDescent="0.3">
      <c r="A51">
        <v>50</v>
      </c>
      <c r="B51">
        <v>4</v>
      </c>
      <c r="C51">
        <f t="shared" si="0"/>
        <v>0.21806167400881057</v>
      </c>
      <c r="E51">
        <f t="shared" si="1"/>
        <v>0.4117990231391534</v>
      </c>
      <c r="F51">
        <f t="shared" si="10"/>
        <v>9.6583505865831282E-2</v>
      </c>
      <c r="G51">
        <f t="shared" si="8"/>
        <v>0.17993465976282919</v>
      </c>
      <c r="K51">
        <v>0.21806167400881057</v>
      </c>
      <c r="L51">
        <v>0.4117990231391534</v>
      </c>
      <c r="M51">
        <v>9.6583505865831282E-2</v>
      </c>
      <c r="N51">
        <v>0.17993465976282919</v>
      </c>
    </row>
    <row r="52" spans="1:14" x14ac:dyDescent="0.3">
      <c r="A52">
        <v>51</v>
      </c>
      <c r="B52">
        <v>4</v>
      </c>
      <c r="C52">
        <f t="shared" si="0"/>
        <v>0.22246696035242292</v>
      </c>
      <c r="E52">
        <f t="shared" si="1"/>
        <v>0.4117990231391534</v>
      </c>
      <c r="F52">
        <f t="shared" si="10"/>
        <v>9.6583505865831282E-2</v>
      </c>
      <c r="G52">
        <f t="shared" si="8"/>
        <v>0.17993465976282919</v>
      </c>
      <c r="K52">
        <v>0.22246696035242292</v>
      </c>
      <c r="L52">
        <v>0.4117990231391534</v>
      </c>
      <c r="M52">
        <v>9.6583505865831282E-2</v>
      </c>
      <c r="N52">
        <v>0.17993465976282919</v>
      </c>
    </row>
    <row r="53" spans="1:14" x14ac:dyDescent="0.3">
      <c r="A53">
        <v>52</v>
      </c>
      <c r="B53">
        <v>4</v>
      </c>
      <c r="C53">
        <f t="shared" si="0"/>
        <v>0.22687224669603523</v>
      </c>
      <c r="E53">
        <f t="shared" si="1"/>
        <v>0.4117990231391534</v>
      </c>
      <c r="F53">
        <f t="shared" si="10"/>
        <v>9.6583505865831282E-2</v>
      </c>
      <c r="G53">
        <f t="shared" si="8"/>
        <v>0.17993465976282919</v>
      </c>
      <c r="K53">
        <v>0.22687224669603523</v>
      </c>
      <c r="L53">
        <v>0.4117990231391534</v>
      </c>
      <c r="M53">
        <v>9.6583505865831282E-2</v>
      </c>
      <c r="N53">
        <v>0.17993465976282919</v>
      </c>
    </row>
    <row r="54" spans="1:14" x14ac:dyDescent="0.3">
      <c r="A54">
        <v>53</v>
      </c>
      <c r="B54">
        <v>4</v>
      </c>
      <c r="C54">
        <f t="shared" si="0"/>
        <v>0.23127753303964757</v>
      </c>
      <c r="E54">
        <f t="shared" si="1"/>
        <v>0.4117990231391534</v>
      </c>
      <c r="F54">
        <f t="shared" si="10"/>
        <v>9.6583505865831282E-2</v>
      </c>
      <c r="G54">
        <f t="shared" si="8"/>
        <v>0.17993465976282919</v>
      </c>
      <c r="K54">
        <v>0.23127753303964757</v>
      </c>
      <c r="L54">
        <v>0.4117990231391534</v>
      </c>
      <c r="M54">
        <v>9.6583505865831282E-2</v>
      </c>
      <c r="N54">
        <v>0.17993465976282919</v>
      </c>
    </row>
    <row r="55" spans="1:14" x14ac:dyDescent="0.3">
      <c r="A55">
        <v>54</v>
      </c>
      <c r="B55">
        <v>4</v>
      </c>
      <c r="C55">
        <f t="shared" si="0"/>
        <v>0.23568281938325991</v>
      </c>
      <c r="E55">
        <f t="shared" si="1"/>
        <v>0.4117990231391534</v>
      </c>
      <c r="F55">
        <f t="shared" si="10"/>
        <v>9.6583505865831282E-2</v>
      </c>
      <c r="G55">
        <f t="shared" si="8"/>
        <v>0.17993465976282919</v>
      </c>
      <c r="K55">
        <v>0.23568281938325991</v>
      </c>
      <c r="L55">
        <v>0.4117990231391534</v>
      </c>
      <c r="M55">
        <v>9.6583505865831282E-2</v>
      </c>
      <c r="N55">
        <v>0.17993465976282919</v>
      </c>
    </row>
    <row r="56" spans="1:14" x14ac:dyDescent="0.3">
      <c r="A56">
        <v>55</v>
      </c>
      <c r="B56">
        <v>4</v>
      </c>
      <c r="C56">
        <f t="shared" si="0"/>
        <v>0.24008810572687225</v>
      </c>
      <c r="E56">
        <f t="shared" si="1"/>
        <v>0.4117990231391534</v>
      </c>
      <c r="F56">
        <f t="shared" si="10"/>
        <v>9.6583505865831282E-2</v>
      </c>
      <c r="G56">
        <f t="shared" si="8"/>
        <v>0.17993465976282919</v>
      </c>
      <c r="K56">
        <v>0.24008810572687225</v>
      </c>
      <c r="L56">
        <v>0.4117990231391534</v>
      </c>
      <c r="M56">
        <v>9.6583505865831282E-2</v>
      </c>
      <c r="N56">
        <v>0.17993465976282919</v>
      </c>
    </row>
    <row r="57" spans="1:14" x14ac:dyDescent="0.3">
      <c r="A57">
        <v>56</v>
      </c>
      <c r="B57">
        <v>4</v>
      </c>
      <c r="C57">
        <f t="shared" si="0"/>
        <v>0.24449339207048459</v>
      </c>
      <c r="E57">
        <f t="shared" si="1"/>
        <v>0.4117990231391534</v>
      </c>
      <c r="F57">
        <f t="shared" si="10"/>
        <v>9.6583505865831282E-2</v>
      </c>
      <c r="G57">
        <f t="shared" si="8"/>
        <v>0.17993465976282919</v>
      </c>
      <c r="K57">
        <v>0.24449339207048459</v>
      </c>
      <c r="L57">
        <v>0.4117990231391534</v>
      </c>
      <c r="M57">
        <v>9.6583505865831282E-2</v>
      </c>
      <c r="N57">
        <v>0.17993465976282919</v>
      </c>
    </row>
    <row r="58" spans="1:14" x14ac:dyDescent="0.3">
      <c r="A58">
        <v>57</v>
      </c>
      <c r="B58">
        <v>4</v>
      </c>
      <c r="C58">
        <f t="shared" si="0"/>
        <v>0.24889867841409691</v>
      </c>
      <c r="E58">
        <f t="shared" si="1"/>
        <v>0.4117990231391534</v>
      </c>
      <c r="F58">
        <f t="shared" si="10"/>
        <v>9.6583505865831282E-2</v>
      </c>
      <c r="G58">
        <f t="shared" si="8"/>
        <v>0.17993465976282919</v>
      </c>
      <c r="K58">
        <v>0.24889867841409691</v>
      </c>
      <c r="L58">
        <v>0.4117990231391534</v>
      </c>
      <c r="M58">
        <v>9.6583505865831282E-2</v>
      </c>
      <c r="N58">
        <v>0.17993465976282919</v>
      </c>
    </row>
    <row r="59" spans="1:14" x14ac:dyDescent="0.3">
      <c r="A59">
        <v>58</v>
      </c>
      <c r="B59">
        <v>4</v>
      </c>
      <c r="C59">
        <f t="shared" si="0"/>
        <v>0.25330396475770928</v>
      </c>
      <c r="E59">
        <f t="shared" si="1"/>
        <v>0.4117990231391534</v>
      </c>
      <c r="F59">
        <f t="shared" si="10"/>
        <v>9.6583505865831282E-2</v>
      </c>
      <c r="G59">
        <f t="shared" si="8"/>
        <v>0.17993465976282919</v>
      </c>
      <c r="K59">
        <v>0.25330396475770928</v>
      </c>
      <c r="L59">
        <v>0.4117990231391534</v>
      </c>
      <c r="M59">
        <v>9.6583505865831282E-2</v>
      </c>
      <c r="N59">
        <v>0.17993465976282919</v>
      </c>
    </row>
    <row r="60" spans="1:14" x14ac:dyDescent="0.3">
      <c r="A60">
        <v>59</v>
      </c>
      <c r="B60">
        <v>4</v>
      </c>
      <c r="C60">
        <f t="shared" si="0"/>
        <v>0.25770925110132159</v>
      </c>
      <c r="E60">
        <f t="shared" si="1"/>
        <v>0.4117990231391534</v>
      </c>
      <c r="F60">
        <f t="shared" si="10"/>
        <v>9.6583505865831282E-2</v>
      </c>
      <c r="G60">
        <f t="shared" si="8"/>
        <v>0.17993465976282919</v>
      </c>
      <c r="K60">
        <v>0.25770925110132159</v>
      </c>
      <c r="L60">
        <v>0.4117990231391534</v>
      </c>
      <c r="M60">
        <v>9.6583505865831282E-2</v>
      </c>
      <c r="N60">
        <v>0.17993465976282919</v>
      </c>
    </row>
    <row r="61" spans="1:14" x14ac:dyDescent="0.3">
      <c r="A61">
        <v>60</v>
      </c>
      <c r="B61">
        <v>4</v>
      </c>
      <c r="C61">
        <f t="shared" si="0"/>
        <v>0.2621145374449339</v>
      </c>
      <c r="E61">
        <f t="shared" si="1"/>
        <v>0.4117990231391534</v>
      </c>
      <c r="F61">
        <f t="shared" si="10"/>
        <v>9.6583505865831282E-2</v>
      </c>
      <c r="G61">
        <f t="shared" si="8"/>
        <v>0.17993465976282919</v>
      </c>
      <c r="K61">
        <v>0.2621145374449339</v>
      </c>
      <c r="L61">
        <v>0.4117990231391534</v>
      </c>
      <c r="M61">
        <v>9.6583505865831282E-2</v>
      </c>
      <c r="N61">
        <v>0.17993465976282919</v>
      </c>
    </row>
    <row r="62" spans="1:14" x14ac:dyDescent="0.3">
      <c r="A62">
        <v>61</v>
      </c>
      <c r="B62">
        <v>4</v>
      </c>
      <c r="C62">
        <f t="shared" si="0"/>
        <v>0.26651982378854627</v>
      </c>
      <c r="E62">
        <f t="shared" si="1"/>
        <v>0.4117990231391534</v>
      </c>
      <c r="F62">
        <f t="shared" si="10"/>
        <v>9.6583505865831282E-2</v>
      </c>
      <c r="G62">
        <f t="shared" si="8"/>
        <v>0.17993465976282919</v>
      </c>
      <c r="K62">
        <v>0.26651982378854627</v>
      </c>
      <c r="L62">
        <v>0.4117990231391534</v>
      </c>
      <c r="M62">
        <v>9.6583505865831282E-2</v>
      </c>
      <c r="N62">
        <v>0.17993465976282919</v>
      </c>
    </row>
    <row r="63" spans="1:14" x14ac:dyDescent="0.3">
      <c r="A63">
        <v>62</v>
      </c>
      <c r="B63">
        <v>4</v>
      </c>
      <c r="C63">
        <f t="shared" si="0"/>
        <v>0.27092511013215859</v>
      </c>
      <c r="E63">
        <f t="shared" si="1"/>
        <v>0.4117990231391534</v>
      </c>
      <c r="F63">
        <f t="shared" si="10"/>
        <v>9.6583505865831282E-2</v>
      </c>
      <c r="G63">
        <f t="shared" si="8"/>
        <v>0.17993465976282919</v>
      </c>
      <c r="K63">
        <v>0.27092511013215859</v>
      </c>
      <c r="L63">
        <v>0.4117990231391534</v>
      </c>
      <c r="M63">
        <v>9.6583505865831282E-2</v>
      </c>
      <c r="N63">
        <v>0.17993465976282919</v>
      </c>
    </row>
    <row r="64" spans="1:14" x14ac:dyDescent="0.3">
      <c r="A64">
        <v>63</v>
      </c>
      <c r="B64">
        <v>4</v>
      </c>
      <c r="C64">
        <f t="shared" si="0"/>
        <v>0.2753303964757709</v>
      </c>
      <c r="E64">
        <f t="shared" si="1"/>
        <v>0.4117990231391534</v>
      </c>
      <c r="F64">
        <f t="shared" si="10"/>
        <v>9.6583505865831282E-2</v>
      </c>
      <c r="G64">
        <f t="shared" si="8"/>
        <v>0.17993465976282919</v>
      </c>
      <c r="K64">
        <v>0.2753303964757709</v>
      </c>
      <c r="L64">
        <v>0.4117990231391534</v>
      </c>
      <c r="M64">
        <v>9.6583505865831282E-2</v>
      </c>
      <c r="N64">
        <v>0.17993465976282919</v>
      </c>
    </row>
    <row r="65" spans="1:14" x14ac:dyDescent="0.3">
      <c r="A65">
        <v>64</v>
      </c>
      <c r="B65">
        <v>4</v>
      </c>
      <c r="C65">
        <f t="shared" si="0"/>
        <v>0.27973568281938327</v>
      </c>
      <c r="E65">
        <f t="shared" si="1"/>
        <v>0.4117990231391534</v>
      </c>
      <c r="F65">
        <f t="shared" si="10"/>
        <v>9.6583505865831282E-2</v>
      </c>
      <c r="G65">
        <f t="shared" si="8"/>
        <v>0.17993465976282919</v>
      </c>
      <c r="K65">
        <v>0.27973568281938327</v>
      </c>
      <c r="L65">
        <v>0.4117990231391534</v>
      </c>
      <c r="M65">
        <v>9.6583505865831282E-2</v>
      </c>
      <c r="N65">
        <v>0.17993465976282919</v>
      </c>
    </row>
    <row r="66" spans="1:14" x14ac:dyDescent="0.3">
      <c r="A66">
        <v>65</v>
      </c>
      <c r="B66">
        <v>4</v>
      </c>
      <c r="C66">
        <f t="shared" si="0"/>
        <v>0.28414096916299558</v>
      </c>
      <c r="E66">
        <f t="shared" si="1"/>
        <v>0.4117990231391534</v>
      </c>
      <c r="F66">
        <f t="shared" si="10"/>
        <v>9.6583505865831282E-2</v>
      </c>
      <c r="G66">
        <f t="shared" si="8"/>
        <v>0.17993465976282919</v>
      </c>
      <c r="K66">
        <v>0.28414096916299558</v>
      </c>
      <c r="L66">
        <v>0.4117990231391534</v>
      </c>
      <c r="M66">
        <v>9.6583505865831282E-2</v>
      </c>
      <c r="N66">
        <v>0.17993465976282919</v>
      </c>
    </row>
    <row r="67" spans="1:14" x14ac:dyDescent="0.3">
      <c r="A67">
        <v>66</v>
      </c>
      <c r="B67">
        <v>4</v>
      </c>
      <c r="C67">
        <f t="shared" ref="C67:C130" si="11">(A67-0.5)/227</f>
        <v>0.28854625550660795</v>
      </c>
      <c r="E67">
        <f t="shared" ref="E67:E130" si="12">1-0.8757526^B67</f>
        <v>0.4117990231391534</v>
      </c>
      <c r="F67">
        <f t="shared" si="10"/>
        <v>9.6583505865831282E-2</v>
      </c>
      <c r="G67">
        <f t="shared" si="8"/>
        <v>0.17993465976282919</v>
      </c>
      <c r="K67">
        <v>0.28854625550660795</v>
      </c>
      <c r="L67">
        <v>0.4117990231391534</v>
      </c>
      <c r="M67">
        <v>9.6583505865831282E-2</v>
      </c>
      <c r="N67">
        <v>0.17993465976282919</v>
      </c>
    </row>
    <row r="68" spans="1:14" x14ac:dyDescent="0.3">
      <c r="A68">
        <v>67</v>
      </c>
      <c r="B68">
        <v>4</v>
      </c>
      <c r="C68">
        <f t="shared" si="11"/>
        <v>0.29295154185022027</v>
      </c>
      <c r="E68">
        <f t="shared" si="12"/>
        <v>0.4117990231391534</v>
      </c>
      <c r="F68">
        <f t="shared" si="10"/>
        <v>9.6583505865831282E-2</v>
      </c>
      <c r="G68">
        <f t="shared" si="8"/>
        <v>0.17993465976282919</v>
      </c>
      <c r="K68">
        <v>0.29295154185022027</v>
      </c>
      <c r="L68">
        <v>0.4117990231391534</v>
      </c>
      <c r="M68">
        <v>9.6583505865831282E-2</v>
      </c>
      <c r="N68">
        <v>0.17993465976282919</v>
      </c>
    </row>
    <row r="69" spans="1:14" x14ac:dyDescent="0.3">
      <c r="A69">
        <v>68</v>
      </c>
      <c r="B69">
        <v>4</v>
      </c>
      <c r="C69">
        <f t="shared" si="11"/>
        <v>0.29735682819383258</v>
      </c>
      <c r="E69">
        <f t="shared" si="12"/>
        <v>0.4117990231391534</v>
      </c>
      <c r="F69">
        <f t="shared" si="10"/>
        <v>9.6583505865831282E-2</v>
      </c>
      <c r="G69">
        <f t="shared" si="8"/>
        <v>0.17993465976282919</v>
      </c>
      <c r="K69">
        <v>0.29735682819383258</v>
      </c>
      <c r="L69">
        <v>0.4117990231391534</v>
      </c>
      <c r="M69">
        <v>9.6583505865831282E-2</v>
      </c>
      <c r="N69">
        <v>0.17993465976282919</v>
      </c>
    </row>
    <row r="70" spans="1:14" x14ac:dyDescent="0.3">
      <c r="A70">
        <v>69</v>
      </c>
      <c r="B70">
        <v>4</v>
      </c>
      <c r="C70">
        <f t="shared" si="11"/>
        <v>0.30176211453744495</v>
      </c>
      <c r="E70">
        <f t="shared" si="12"/>
        <v>0.4117990231391534</v>
      </c>
      <c r="F70">
        <f t="shared" si="10"/>
        <v>9.6583505865831282E-2</v>
      </c>
      <c r="G70">
        <f t="shared" si="8"/>
        <v>0.17993465976282919</v>
      </c>
      <c r="K70">
        <v>0.30176211453744495</v>
      </c>
      <c r="L70">
        <v>0.4117990231391534</v>
      </c>
      <c r="M70">
        <v>9.6583505865831282E-2</v>
      </c>
      <c r="N70">
        <v>0.17993465976282919</v>
      </c>
    </row>
    <row r="71" spans="1:14" x14ac:dyDescent="0.3">
      <c r="A71">
        <v>70</v>
      </c>
      <c r="B71">
        <v>4</v>
      </c>
      <c r="C71">
        <f t="shared" si="11"/>
        <v>0.30616740088105726</v>
      </c>
      <c r="E71">
        <f t="shared" si="12"/>
        <v>0.4117990231391534</v>
      </c>
      <c r="F71">
        <f t="shared" si="10"/>
        <v>9.6583505865831282E-2</v>
      </c>
      <c r="G71">
        <f t="shared" si="8"/>
        <v>0.17993465976282919</v>
      </c>
      <c r="K71">
        <v>0.30616740088105726</v>
      </c>
      <c r="L71">
        <v>0.4117990231391534</v>
      </c>
      <c r="M71">
        <v>9.6583505865831282E-2</v>
      </c>
      <c r="N71">
        <v>0.17993465976282919</v>
      </c>
    </row>
    <row r="72" spans="1:14" x14ac:dyDescent="0.3">
      <c r="A72">
        <v>71</v>
      </c>
      <c r="B72">
        <v>5</v>
      </c>
      <c r="C72">
        <f t="shared" si="11"/>
        <v>0.31057268722466963</v>
      </c>
      <c r="E72">
        <f t="shared" si="12"/>
        <v>0.48488146519157371</v>
      </c>
      <c r="F72">
        <f>V$6</f>
        <v>0.18652937910008865</v>
      </c>
      <c r="G72">
        <f t="shared" si="8"/>
        <v>0.26156580656849265</v>
      </c>
      <c r="K72">
        <v>0.31057268722466963</v>
      </c>
      <c r="L72">
        <v>0.48488146519157371</v>
      </c>
      <c r="M72">
        <v>0.18652937910008865</v>
      </c>
      <c r="N72">
        <v>0.26156580656849265</v>
      </c>
    </row>
    <row r="73" spans="1:14" x14ac:dyDescent="0.3">
      <c r="A73">
        <v>72</v>
      </c>
      <c r="B73">
        <v>5</v>
      </c>
      <c r="C73">
        <f t="shared" si="11"/>
        <v>0.31497797356828194</v>
      </c>
      <c r="E73">
        <f t="shared" si="12"/>
        <v>0.48488146519157371</v>
      </c>
      <c r="F73">
        <f t="shared" ref="F73:F96" si="13">V$6</f>
        <v>0.18652937910008865</v>
      </c>
      <c r="G73">
        <f t="shared" si="8"/>
        <v>0.26156580656849265</v>
      </c>
      <c r="K73">
        <v>0.31497797356828194</v>
      </c>
      <c r="L73">
        <v>0.48488146519157371</v>
      </c>
      <c r="M73">
        <v>0.18652937910008865</v>
      </c>
      <c r="N73">
        <v>0.26156580656849265</v>
      </c>
    </row>
    <row r="74" spans="1:14" x14ac:dyDescent="0.3">
      <c r="A74">
        <v>73</v>
      </c>
      <c r="B74">
        <v>5</v>
      </c>
      <c r="C74">
        <f t="shared" si="11"/>
        <v>0.31938325991189426</v>
      </c>
      <c r="E74">
        <f t="shared" si="12"/>
        <v>0.48488146519157371</v>
      </c>
      <c r="F74">
        <f t="shared" si="13"/>
        <v>0.18652937910008865</v>
      </c>
      <c r="G74">
        <f t="shared" si="8"/>
        <v>0.26156580656849265</v>
      </c>
      <c r="K74">
        <v>0.31938325991189426</v>
      </c>
      <c r="L74">
        <v>0.48488146519157371</v>
      </c>
      <c r="M74">
        <v>0.18652937910008865</v>
      </c>
      <c r="N74">
        <v>0.26156580656849265</v>
      </c>
    </row>
    <row r="75" spans="1:14" x14ac:dyDescent="0.3">
      <c r="A75">
        <v>74</v>
      </c>
      <c r="B75">
        <v>5</v>
      </c>
      <c r="C75">
        <f t="shared" si="11"/>
        <v>0.32378854625550663</v>
      </c>
      <c r="E75">
        <f t="shared" si="12"/>
        <v>0.48488146519157371</v>
      </c>
      <c r="F75">
        <f t="shared" si="13"/>
        <v>0.18652937910008865</v>
      </c>
      <c r="G75">
        <f t="shared" si="8"/>
        <v>0.26156580656849265</v>
      </c>
      <c r="K75">
        <v>0.32378854625550663</v>
      </c>
      <c r="L75">
        <v>0.48488146519157371</v>
      </c>
      <c r="M75">
        <v>0.18652937910008865</v>
      </c>
      <c r="N75">
        <v>0.26156580656849265</v>
      </c>
    </row>
    <row r="76" spans="1:14" x14ac:dyDescent="0.3">
      <c r="A76">
        <v>75</v>
      </c>
      <c r="B76">
        <v>5</v>
      </c>
      <c r="C76">
        <f t="shared" si="11"/>
        <v>0.32819383259911894</v>
      </c>
      <c r="E76">
        <f t="shared" si="12"/>
        <v>0.48488146519157371</v>
      </c>
      <c r="F76">
        <f t="shared" si="13"/>
        <v>0.18652937910008865</v>
      </c>
      <c r="G76">
        <f t="shared" ref="G76:G139" si="14">_xlfn.NEGBINOM.DIST(B76-$B$233,$B$233,$B$232,1)</f>
        <v>0.26156580656849265</v>
      </c>
      <c r="K76">
        <v>0.32819383259911894</v>
      </c>
      <c r="L76">
        <v>0.48488146519157371</v>
      </c>
      <c r="M76">
        <v>0.18652937910008865</v>
      </c>
      <c r="N76">
        <v>0.26156580656849265</v>
      </c>
    </row>
    <row r="77" spans="1:14" x14ac:dyDescent="0.3">
      <c r="A77">
        <v>76</v>
      </c>
      <c r="B77">
        <v>5</v>
      </c>
      <c r="C77">
        <f t="shared" si="11"/>
        <v>0.33259911894273125</v>
      </c>
      <c r="E77">
        <f t="shared" si="12"/>
        <v>0.48488146519157371</v>
      </c>
      <c r="F77">
        <f t="shared" si="13"/>
        <v>0.18652937910008865</v>
      </c>
      <c r="G77">
        <f t="shared" si="14"/>
        <v>0.26156580656849265</v>
      </c>
      <c r="K77">
        <v>0.33259911894273125</v>
      </c>
      <c r="L77">
        <v>0.48488146519157371</v>
      </c>
      <c r="M77">
        <v>0.18652937910008865</v>
      </c>
      <c r="N77">
        <v>0.26156580656849265</v>
      </c>
    </row>
    <row r="78" spans="1:14" x14ac:dyDescent="0.3">
      <c r="A78">
        <v>77</v>
      </c>
      <c r="B78">
        <v>5</v>
      </c>
      <c r="C78">
        <f t="shared" si="11"/>
        <v>0.33700440528634362</v>
      </c>
      <c r="E78">
        <f t="shared" si="12"/>
        <v>0.48488146519157371</v>
      </c>
      <c r="F78">
        <f t="shared" si="13"/>
        <v>0.18652937910008865</v>
      </c>
      <c r="G78">
        <f t="shared" si="14"/>
        <v>0.26156580656849265</v>
      </c>
      <c r="K78">
        <v>0.33700440528634362</v>
      </c>
      <c r="L78">
        <v>0.48488146519157371</v>
      </c>
      <c r="M78">
        <v>0.18652937910008865</v>
      </c>
      <c r="N78">
        <v>0.26156580656849265</v>
      </c>
    </row>
    <row r="79" spans="1:14" x14ac:dyDescent="0.3">
      <c r="A79">
        <v>78</v>
      </c>
      <c r="B79">
        <v>5</v>
      </c>
      <c r="C79">
        <f t="shared" si="11"/>
        <v>0.34140969162995594</v>
      </c>
      <c r="E79">
        <f t="shared" si="12"/>
        <v>0.48488146519157371</v>
      </c>
      <c r="F79">
        <f t="shared" si="13"/>
        <v>0.18652937910008865</v>
      </c>
      <c r="G79">
        <f t="shared" si="14"/>
        <v>0.26156580656849265</v>
      </c>
      <c r="K79">
        <v>0.34140969162995594</v>
      </c>
      <c r="L79">
        <v>0.48488146519157371</v>
      </c>
      <c r="M79">
        <v>0.18652937910008865</v>
      </c>
      <c r="N79">
        <v>0.26156580656849265</v>
      </c>
    </row>
    <row r="80" spans="1:14" x14ac:dyDescent="0.3">
      <c r="A80">
        <v>79</v>
      </c>
      <c r="B80">
        <v>5</v>
      </c>
      <c r="C80">
        <f t="shared" si="11"/>
        <v>0.3458149779735683</v>
      </c>
      <c r="E80">
        <f t="shared" si="12"/>
        <v>0.48488146519157371</v>
      </c>
      <c r="F80">
        <f t="shared" si="13"/>
        <v>0.18652937910008865</v>
      </c>
      <c r="G80">
        <f t="shared" si="14"/>
        <v>0.26156580656849265</v>
      </c>
      <c r="K80">
        <v>0.3458149779735683</v>
      </c>
      <c r="L80">
        <v>0.48488146519157371</v>
      </c>
      <c r="M80">
        <v>0.18652937910008865</v>
      </c>
      <c r="N80">
        <v>0.26156580656849265</v>
      </c>
    </row>
    <row r="81" spans="1:14" x14ac:dyDescent="0.3">
      <c r="A81">
        <v>80</v>
      </c>
      <c r="B81">
        <v>5</v>
      </c>
      <c r="C81">
        <f t="shared" si="11"/>
        <v>0.35022026431718062</v>
      </c>
      <c r="E81">
        <f t="shared" si="12"/>
        <v>0.48488146519157371</v>
      </c>
      <c r="F81">
        <f t="shared" si="13"/>
        <v>0.18652937910008865</v>
      </c>
      <c r="G81">
        <f t="shared" si="14"/>
        <v>0.26156580656849265</v>
      </c>
      <c r="K81">
        <v>0.35022026431718062</v>
      </c>
      <c r="L81">
        <v>0.48488146519157371</v>
      </c>
      <c r="M81">
        <v>0.18652937910008865</v>
      </c>
      <c r="N81">
        <v>0.26156580656849265</v>
      </c>
    </row>
    <row r="82" spans="1:14" x14ac:dyDescent="0.3">
      <c r="A82">
        <v>81</v>
      </c>
      <c r="B82">
        <v>5</v>
      </c>
      <c r="C82">
        <f t="shared" si="11"/>
        <v>0.35462555066079293</v>
      </c>
      <c r="E82">
        <f t="shared" si="12"/>
        <v>0.48488146519157371</v>
      </c>
      <c r="F82">
        <f t="shared" si="13"/>
        <v>0.18652937910008865</v>
      </c>
      <c r="G82">
        <f t="shared" si="14"/>
        <v>0.26156580656849265</v>
      </c>
      <c r="K82">
        <v>0.35462555066079293</v>
      </c>
      <c r="L82">
        <v>0.48488146519157371</v>
      </c>
      <c r="M82">
        <v>0.18652937910008865</v>
      </c>
      <c r="N82">
        <v>0.26156580656849265</v>
      </c>
    </row>
    <row r="83" spans="1:14" x14ac:dyDescent="0.3">
      <c r="A83">
        <v>82</v>
      </c>
      <c r="B83">
        <v>5</v>
      </c>
      <c r="C83">
        <f t="shared" si="11"/>
        <v>0.3590308370044053</v>
      </c>
      <c r="E83">
        <f t="shared" si="12"/>
        <v>0.48488146519157371</v>
      </c>
      <c r="F83">
        <f t="shared" si="13"/>
        <v>0.18652937910008865</v>
      </c>
      <c r="G83">
        <f t="shared" si="14"/>
        <v>0.26156580656849265</v>
      </c>
      <c r="K83">
        <v>0.3590308370044053</v>
      </c>
      <c r="L83">
        <v>0.48488146519157371</v>
      </c>
      <c r="M83">
        <v>0.18652937910008865</v>
      </c>
      <c r="N83">
        <v>0.26156580656849265</v>
      </c>
    </row>
    <row r="84" spans="1:14" x14ac:dyDescent="0.3">
      <c r="A84">
        <v>83</v>
      </c>
      <c r="B84">
        <v>5</v>
      </c>
      <c r="C84">
        <f t="shared" si="11"/>
        <v>0.36343612334801761</v>
      </c>
      <c r="E84">
        <f t="shared" si="12"/>
        <v>0.48488146519157371</v>
      </c>
      <c r="F84">
        <f t="shared" si="13"/>
        <v>0.18652937910008865</v>
      </c>
      <c r="G84">
        <f t="shared" si="14"/>
        <v>0.26156580656849265</v>
      </c>
      <c r="K84">
        <v>0.36343612334801761</v>
      </c>
      <c r="L84">
        <v>0.48488146519157371</v>
      </c>
      <c r="M84">
        <v>0.18652937910008865</v>
      </c>
      <c r="N84">
        <v>0.26156580656849265</v>
      </c>
    </row>
    <row r="85" spans="1:14" x14ac:dyDescent="0.3">
      <c r="A85">
        <v>84</v>
      </c>
      <c r="B85">
        <v>5</v>
      </c>
      <c r="C85">
        <f t="shared" si="11"/>
        <v>0.36784140969162998</v>
      </c>
      <c r="E85">
        <f t="shared" si="12"/>
        <v>0.48488146519157371</v>
      </c>
      <c r="F85">
        <f t="shared" si="13"/>
        <v>0.18652937910008865</v>
      </c>
      <c r="G85">
        <f t="shared" si="14"/>
        <v>0.26156580656849265</v>
      </c>
      <c r="K85">
        <v>0.36784140969162998</v>
      </c>
      <c r="L85">
        <v>0.48488146519157371</v>
      </c>
      <c r="M85">
        <v>0.18652937910008865</v>
      </c>
      <c r="N85">
        <v>0.26156580656849265</v>
      </c>
    </row>
    <row r="86" spans="1:14" x14ac:dyDescent="0.3">
      <c r="A86">
        <v>85</v>
      </c>
      <c r="B86">
        <v>5</v>
      </c>
      <c r="C86">
        <f t="shared" si="11"/>
        <v>0.3722466960352423</v>
      </c>
      <c r="E86">
        <f t="shared" si="12"/>
        <v>0.48488146519157371</v>
      </c>
      <c r="F86">
        <f t="shared" si="13"/>
        <v>0.18652937910008865</v>
      </c>
      <c r="G86">
        <f t="shared" si="14"/>
        <v>0.26156580656849265</v>
      </c>
      <c r="K86">
        <v>0.3722466960352423</v>
      </c>
      <c r="L86">
        <v>0.48488146519157371</v>
      </c>
      <c r="M86">
        <v>0.18652937910008865</v>
      </c>
      <c r="N86">
        <v>0.26156580656849265</v>
      </c>
    </row>
    <row r="87" spans="1:14" x14ac:dyDescent="0.3">
      <c r="A87">
        <v>86</v>
      </c>
      <c r="B87">
        <v>5</v>
      </c>
      <c r="C87">
        <f t="shared" si="11"/>
        <v>0.37665198237885461</v>
      </c>
      <c r="E87">
        <f t="shared" si="12"/>
        <v>0.48488146519157371</v>
      </c>
      <c r="F87">
        <f t="shared" si="13"/>
        <v>0.18652937910008865</v>
      </c>
      <c r="G87">
        <f t="shared" si="14"/>
        <v>0.26156580656849265</v>
      </c>
      <c r="K87">
        <v>0.37665198237885461</v>
      </c>
      <c r="L87">
        <v>0.48488146519157371</v>
      </c>
      <c r="M87">
        <v>0.18652937910008865</v>
      </c>
      <c r="N87">
        <v>0.26156580656849265</v>
      </c>
    </row>
    <row r="88" spans="1:14" x14ac:dyDescent="0.3">
      <c r="A88">
        <v>87</v>
      </c>
      <c r="B88">
        <v>5</v>
      </c>
      <c r="C88">
        <f t="shared" si="11"/>
        <v>0.38105726872246698</v>
      </c>
      <c r="E88">
        <f t="shared" si="12"/>
        <v>0.48488146519157371</v>
      </c>
      <c r="F88">
        <f t="shared" si="13"/>
        <v>0.18652937910008865</v>
      </c>
      <c r="G88">
        <f t="shared" si="14"/>
        <v>0.26156580656849265</v>
      </c>
      <c r="K88">
        <v>0.38105726872246698</v>
      </c>
      <c r="L88">
        <v>0.48488146519157371</v>
      </c>
      <c r="M88">
        <v>0.18652937910008865</v>
      </c>
      <c r="N88">
        <v>0.26156580656849265</v>
      </c>
    </row>
    <row r="89" spans="1:14" x14ac:dyDescent="0.3">
      <c r="A89">
        <v>88</v>
      </c>
      <c r="B89">
        <v>5</v>
      </c>
      <c r="C89">
        <f t="shared" si="11"/>
        <v>0.38546255506607929</v>
      </c>
      <c r="E89">
        <f t="shared" si="12"/>
        <v>0.48488146519157371</v>
      </c>
      <c r="F89">
        <f t="shared" si="13"/>
        <v>0.18652937910008865</v>
      </c>
      <c r="G89">
        <f t="shared" si="14"/>
        <v>0.26156580656849265</v>
      </c>
      <c r="K89">
        <v>0.38546255506607929</v>
      </c>
      <c r="L89">
        <v>0.48488146519157371</v>
      </c>
      <c r="M89">
        <v>0.18652937910008865</v>
      </c>
      <c r="N89">
        <v>0.26156580656849265</v>
      </c>
    </row>
    <row r="90" spans="1:14" x14ac:dyDescent="0.3">
      <c r="A90">
        <v>89</v>
      </c>
      <c r="B90">
        <v>5</v>
      </c>
      <c r="C90">
        <f t="shared" si="11"/>
        <v>0.38986784140969161</v>
      </c>
      <c r="E90">
        <f t="shared" si="12"/>
        <v>0.48488146519157371</v>
      </c>
      <c r="F90">
        <f t="shared" si="13"/>
        <v>0.18652937910008865</v>
      </c>
      <c r="G90">
        <f t="shared" si="14"/>
        <v>0.26156580656849265</v>
      </c>
      <c r="K90">
        <v>0.38986784140969161</v>
      </c>
      <c r="L90">
        <v>0.48488146519157371</v>
      </c>
      <c r="M90">
        <v>0.18652937910008865</v>
      </c>
      <c r="N90">
        <v>0.26156580656849265</v>
      </c>
    </row>
    <row r="91" spans="1:14" x14ac:dyDescent="0.3">
      <c r="A91">
        <v>90</v>
      </c>
      <c r="B91">
        <v>5</v>
      </c>
      <c r="C91">
        <f t="shared" si="11"/>
        <v>0.39427312775330398</v>
      </c>
      <c r="E91">
        <f t="shared" si="12"/>
        <v>0.48488146519157371</v>
      </c>
      <c r="F91">
        <f t="shared" si="13"/>
        <v>0.18652937910008865</v>
      </c>
      <c r="G91">
        <f t="shared" si="14"/>
        <v>0.26156580656849265</v>
      </c>
      <c r="K91">
        <v>0.39427312775330398</v>
      </c>
      <c r="L91">
        <v>0.48488146519157371</v>
      </c>
      <c r="M91">
        <v>0.18652937910008865</v>
      </c>
      <c r="N91">
        <v>0.26156580656849265</v>
      </c>
    </row>
    <row r="92" spans="1:14" x14ac:dyDescent="0.3">
      <c r="A92">
        <v>91</v>
      </c>
      <c r="B92">
        <v>5</v>
      </c>
      <c r="C92">
        <f t="shared" si="11"/>
        <v>0.39867841409691629</v>
      </c>
      <c r="E92">
        <f t="shared" si="12"/>
        <v>0.48488146519157371</v>
      </c>
      <c r="F92">
        <f t="shared" si="13"/>
        <v>0.18652937910008865</v>
      </c>
      <c r="G92">
        <f t="shared" si="14"/>
        <v>0.26156580656849265</v>
      </c>
      <c r="K92">
        <v>0.39867841409691629</v>
      </c>
      <c r="L92">
        <v>0.48488146519157371</v>
      </c>
      <c r="M92">
        <v>0.18652937910008865</v>
      </c>
      <c r="N92">
        <v>0.26156580656849265</v>
      </c>
    </row>
    <row r="93" spans="1:14" x14ac:dyDescent="0.3">
      <c r="A93">
        <v>92</v>
      </c>
      <c r="B93">
        <v>5</v>
      </c>
      <c r="C93">
        <f t="shared" si="11"/>
        <v>0.40308370044052866</v>
      </c>
      <c r="E93">
        <f t="shared" si="12"/>
        <v>0.48488146519157371</v>
      </c>
      <c r="F93">
        <f t="shared" si="13"/>
        <v>0.18652937910008865</v>
      </c>
      <c r="G93">
        <f t="shared" si="14"/>
        <v>0.26156580656849265</v>
      </c>
      <c r="K93">
        <v>0.40308370044052866</v>
      </c>
      <c r="L93">
        <v>0.48488146519157371</v>
      </c>
      <c r="M93">
        <v>0.18652937910008865</v>
      </c>
      <c r="N93">
        <v>0.26156580656849265</v>
      </c>
    </row>
    <row r="94" spans="1:14" x14ac:dyDescent="0.3">
      <c r="A94">
        <v>93</v>
      </c>
      <c r="B94">
        <v>5</v>
      </c>
      <c r="C94">
        <f t="shared" si="11"/>
        <v>0.40748898678414097</v>
      </c>
      <c r="E94">
        <f t="shared" si="12"/>
        <v>0.48488146519157371</v>
      </c>
      <c r="F94">
        <f t="shared" si="13"/>
        <v>0.18652937910008865</v>
      </c>
      <c r="G94">
        <f t="shared" si="14"/>
        <v>0.26156580656849265</v>
      </c>
      <c r="K94">
        <v>0.40748898678414097</v>
      </c>
      <c r="L94">
        <v>0.48488146519157371</v>
      </c>
      <c r="M94">
        <v>0.18652937910008865</v>
      </c>
      <c r="N94">
        <v>0.26156580656849265</v>
      </c>
    </row>
    <row r="95" spans="1:14" x14ac:dyDescent="0.3">
      <c r="A95">
        <v>94</v>
      </c>
      <c r="B95">
        <v>5</v>
      </c>
      <c r="C95">
        <f t="shared" si="11"/>
        <v>0.41189427312775329</v>
      </c>
      <c r="E95">
        <f t="shared" si="12"/>
        <v>0.48488146519157371</v>
      </c>
      <c r="F95">
        <f t="shared" si="13"/>
        <v>0.18652937910008865</v>
      </c>
      <c r="G95">
        <f t="shared" si="14"/>
        <v>0.26156580656849265</v>
      </c>
      <c r="K95">
        <v>0.41189427312775329</v>
      </c>
      <c r="L95">
        <v>0.48488146519157371</v>
      </c>
      <c r="M95">
        <v>0.18652937910008865</v>
      </c>
      <c r="N95">
        <v>0.26156580656849265</v>
      </c>
    </row>
    <row r="96" spans="1:14" x14ac:dyDescent="0.3">
      <c r="A96">
        <v>95</v>
      </c>
      <c r="B96">
        <v>5</v>
      </c>
      <c r="C96">
        <f t="shared" si="11"/>
        <v>0.41629955947136565</v>
      </c>
      <c r="E96">
        <f t="shared" si="12"/>
        <v>0.48488146519157371</v>
      </c>
      <c r="F96">
        <f t="shared" si="13"/>
        <v>0.18652937910008865</v>
      </c>
      <c r="G96">
        <f t="shared" si="14"/>
        <v>0.26156580656849265</v>
      </c>
      <c r="K96">
        <v>0.41629955947136565</v>
      </c>
      <c r="L96">
        <v>0.48488146519157371</v>
      </c>
      <c r="M96">
        <v>0.18652937910008865</v>
      </c>
      <c r="N96">
        <v>0.26156580656849265</v>
      </c>
    </row>
    <row r="97" spans="1:14" x14ac:dyDescent="0.3">
      <c r="A97">
        <v>96</v>
      </c>
      <c r="B97">
        <v>6</v>
      </c>
      <c r="C97">
        <f t="shared" si="11"/>
        <v>0.42070484581497797</v>
      </c>
      <c r="E97">
        <f t="shared" si="12"/>
        <v>0.54888360383333024</v>
      </c>
      <c r="F97">
        <f>V$7</f>
        <v>0.307183645178641</v>
      </c>
      <c r="G97">
        <f t="shared" si="14"/>
        <v>0.34325447991473884</v>
      </c>
      <c r="K97">
        <v>0.42070484581497797</v>
      </c>
      <c r="L97">
        <v>0.54888360383333024</v>
      </c>
      <c r="M97">
        <v>0.307183645178641</v>
      </c>
      <c r="N97">
        <v>0.34325447991473884</v>
      </c>
    </row>
    <row r="98" spans="1:14" x14ac:dyDescent="0.3">
      <c r="A98">
        <v>97</v>
      </c>
      <c r="B98">
        <v>6</v>
      </c>
      <c r="C98">
        <f t="shared" si="11"/>
        <v>0.42511013215859028</v>
      </c>
      <c r="E98">
        <f t="shared" si="12"/>
        <v>0.54888360383333024</v>
      </c>
      <c r="F98">
        <f t="shared" ref="F98:F119" si="15">V$7</f>
        <v>0.307183645178641</v>
      </c>
      <c r="G98">
        <f t="shared" si="14"/>
        <v>0.34325447991473884</v>
      </c>
      <c r="K98">
        <v>0.42511013215859028</v>
      </c>
      <c r="L98">
        <v>0.54888360383333024</v>
      </c>
      <c r="M98">
        <v>0.307183645178641</v>
      </c>
      <c r="N98">
        <v>0.34325447991473884</v>
      </c>
    </row>
    <row r="99" spans="1:14" x14ac:dyDescent="0.3">
      <c r="A99">
        <v>98</v>
      </c>
      <c r="B99">
        <v>6</v>
      </c>
      <c r="C99">
        <f t="shared" si="11"/>
        <v>0.42951541850220265</v>
      </c>
      <c r="E99">
        <f t="shared" si="12"/>
        <v>0.54888360383333024</v>
      </c>
      <c r="F99">
        <f t="shared" si="15"/>
        <v>0.307183645178641</v>
      </c>
      <c r="G99">
        <f t="shared" si="14"/>
        <v>0.34325447991473884</v>
      </c>
      <c r="K99">
        <v>0.42951541850220265</v>
      </c>
      <c r="L99">
        <v>0.54888360383333024</v>
      </c>
      <c r="M99">
        <v>0.307183645178641</v>
      </c>
      <c r="N99">
        <v>0.34325447991473884</v>
      </c>
    </row>
    <row r="100" spans="1:14" x14ac:dyDescent="0.3">
      <c r="A100">
        <v>99</v>
      </c>
      <c r="B100">
        <v>6</v>
      </c>
      <c r="C100">
        <f t="shared" si="11"/>
        <v>0.43392070484581496</v>
      </c>
      <c r="E100">
        <f t="shared" si="12"/>
        <v>0.54888360383333024</v>
      </c>
      <c r="F100">
        <f t="shared" si="15"/>
        <v>0.307183645178641</v>
      </c>
      <c r="G100">
        <f t="shared" si="14"/>
        <v>0.34325447991473884</v>
      </c>
      <c r="K100">
        <v>0.43392070484581496</v>
      </c>
      <c r="L100">
        <v>0.54888360383333024</v>
      </c>
      <c r="M100">
        <v>0.307183645178641</v>
      </c>
      <c r="N100">
        <v>0.34325447991473884</v>
      </c>
    </row>
    <row r="101" spans="1:14" x14ac:dyDescent="0.3">
      <c r="A101">
        <v>100</v>
      </c>
      <c r="B101">
        <v>6</v>
      </c>
      <c r="C101">
        <f t="shared" si="11"/>
        <v>0.43832599118942733</v>
      </c>
      <c r="E101">
        <f t="shared" si="12"/>
        <v>0.54888360383333024</v>
      </c>
      <c r="F101">
        <f t="shared" si="15"/>
        <v>0.307183645178641</v>
      </c>
      <c r="G101">
        <f t="shared" si="14"/>
        <v>0.34325447991473884</v>
      </c>
      <c r="K101">
        <v>0.43832599118942733</v>
      </c>
      <c r="L101">
        <v>0.54888360383333024</v>
      </c>
      <c r="M101">
        <v>0.307183645178641</v>
      </c>
      <c r="N101">
        <v>0.34325447991473884</v>
      </c>
    </row>
    <row r="102" spans="1:14" x14ac:dyDescent="0.3">
      <c r="A102">
        <v>101</v>
      </c>
      <c r="B102">
        <v>6</v>
      </c>
      <c r="C102">
        <f t="shared" si="11"/>
        <v>0.44273127753303965</v>
      </c>
      <c r="E102">
        <f t="shared" si="12"/>
        <v>0.54888360383333024</v>
      </c>
      <c r="F102">
        <f t="shared" si="15"/>
        <v>0.307183645178641</v>
      </c>
      <c r="G102">
        <f t="shared" si="14"/>
        <v>0.34325447991473884</v>
      </c>
      <c r="K102">
        <v>0.44273127753303965</v>
      </c>
      <c r="L102">
        <v>0.54888360383333024</v>
      </c>
      <c r="M102">
        <v>0.307183645178641</v>
      </c>
      <c r="N102">
        <v>0.34325447991473884</v>
      </c>
    </row>
    <row r="103" spans="1:14" x14ac:dyDescent="0.3">
      <c r="A103">
        <v>102</v>
      </c>
      <c r="B103">
        <v>6</v>
      </c>
      <c r="C103">
        <f t="shared" si="11"/>
        <v>0.44713656387665196</v>
      </c>
      <c r="E103">
        <f t="shared" si="12"/>
        <v>0.54888360383333024</v>
      </c>
      <c r="F103">
        <f t="shared" si="15"/>
        <v>0.307183645178641</v>
      </c>
      <c r="G103">
        <f t="shared" si="14"/>
        <v>0.34325447991473884</v>
      </c>
      <c r="K103">
        <v>0.44713656387665196</v>
      </c>
      <c r="L103">
        <v>0.54888360383333024</v>
      </c>
      <c r="M103">
        <v>0.307183645178641</v>
      </c>
      <c r="N103">
        <v>0.34325447991473884</v>
      </c>
    </row>
    <row r="104" spans="1:14" x14ac:dyDescent="0.3">
      <c r="A104">
        <v>103</v>
      </c>
      <c r="B104">
        <v>6</v>
      </c>
      <c r="C104">
        <f t="shared" si="11"/>
        <v>0.45154185022026433</v>
      </c>
      <c r="E104">
        <f t="shared" si="12"/>
        <v>0.54888360383333024</v>
      </c>
      <c r="F104">
        <f t="shared" si="15"/>
        <v>0.307183645178641</v>
      </c>
      <c r="G104">
        <f t="shared" si="14"/>
        <v>0.34325447991473884</v>
      </c>
      <c r="K104">
        <v>0.45154185022026433</v>
      </c>
      <c r="L104">
        <v>0.54888360383333024</v>
      </c>
      <c r="M104">
        <v>0.307183645178641</v>
      </c>
      <c r="N104">
        <v>0.34325447991473884</v>
      </c>
    </row>
    <row r="105" spans="1:14" x14ac:dyDescent="0.3">
      <c r="A105">
        <v>104</v>
      </c>
      <c r="B105">
        <v>6</v>
      </c>
      <c r="C105">
        <f t="shared" si="11"/>
        <v>0.45594713656387664</v>
      </c>
      <c r="E105">
        <f t="shared" si="12"/>
        <v>0.54888360383333024</v>
      </c>
      <c r="F105">
        <f t="shared" si="15"/>
        <v>0.307183645178641</v>
      </c>
      <c r="G105">
        <f t="shared" si="14"/>
        <v>0.34325447991473884</v>
      </c>
      <c r="K105">
        <v>0.45594713656387664</v>
      </c>
      <c r="L105">
        <v>0.54888360383333024</v>
      </c>
      <c r="M105">
        <v>0.307183645178641</v>
      </c>
      <c r="N105">
        <v>0.34325447991473884</v>
      </c>
    </row>
    <row r="106" spans="1:14" x14ac:dyDescent="0.3">
      <c r="A106">
        <v>105</v>
      </c>
      <c r="B106">
        <v>6</v>
      </c>
      <c r="C106">
        <f t="shared" si="11"/>
        <v>0.46035242290748901</v>
      </c>
      <c r="E106">
        <f t="shared" si="12"/>
        <v>0.54888360383333024</v>
      </c>
      <c r="F106">
        <f t="shared" si="15"/>
        <v>0.307183645178641</v>
      </c>
      <c r="G106">
        <f t="shared" si="14"/>
        <v>0.34325447991473884</v>
      </c>
      <c r="K106">
        <v>0.46035242290748901</v>
      </c>
      <c r="L106">
        <v>0.54888360383333024</v>
      </c>
      <c r="M106">
        <v>0.307183645178641</v>
      </c>
      <c r="N106">
        <v>0.34325447991473884</v>
      </c>
    </row>
    <row r="107" spans="1:14" x14ac:dyDescent="0.3">
      <c r="A107">
        <v>106</v>
      </c>
      <c r="B107">
        <v>6</v>
      </c>
      <c r="C107">
        <f t="shared" si="11"/>
        <v>0.46475770925110133</v>
      </c>
      <c r="E107">
        <f t="shared" si="12"/>
        <v>0.54888360383333024</v>
      </c>
      <c r="F107">
        <f t="shared" si="15"/>
        <v>0.307183645178641</v>
      </c>
      <c r="G107">
        <f t="shared" si="14"/>
        <v>0.34325447991473884</v>
      </c>
      <c r="K107">
        <v>0.46475770925110133</v>
      </c>
      <c r="L107">
        <v>0.54888360383333024</v>
      </c>
      <c r="M107">
        <v>0.307183645178641</v>
      </c>
      <c r="N107">
        <v>0.34325447991473884</v>
      </c>
    </row>
    <row r="108" spans="1:14" x14ac:dyDescent="0.3">
      <c r="A108">
        <v>107</v>
      </c>
      <c r="B108">
        <v>6</v>
      </c>
      <c r="C108">
        <f t="shared" si="11"/>
        <v>0.46916299559471364</v>
      </c>
      <c r="E108">
        <f t="shared" si="12"/>
        <v>0.54888360383333024</v>
      </c>
      <c r="F108">
        <f t="shared" si="15"/>
        <v>0.307183645178641</v>
      </c>
      <c r="G108">
        <f t="shared" si="14"/>
        <v>0.34325447991473884</v>
      </c>
      <c r="K108">
        <v>0.46916299559471364</v>
      </c>
      <c r="L108">
        <v>0.54888360383333024</v>
      </c>
      <c r="M108">
        <v>0.307183645178641</v>
      </c>
      <c r="N108">
        <v>0.34325447991473884</v>
      </c>
    </row>
    <row r="109" spans="1:14" x14ac:dyDescent="0.3">
      <c r="A109">
        <v>108</v>
      </c>
      <c r="B109">
        <v>6</v>
      </c>
      <c r="C109">
        <f t="shared" si="11"/>
        <v>0.47356828193832601</v>
      </c>
      <c r="E109">
        <f t="shared" si="12"/>
        <v>0.54888360383333024</v>
      </c>
      <c r="F109">
        <f t="shared" si="15"/>
        <v>0.307183645178641</v>
      </c>
      <c r="G109">
        <f t="shared" si="14"/>
        <v>0.34325447991473884</v>
      </c>
      <c r="K109">
        <v>0.47356828193832601</v>
      </c>
      <c r="L109">
        <v>0.54888360383333024</v>
      </c>
      <c r="M109">
        <v>0.307183645178641</v>
      </c>
      <c r="N109">
        <v>0.34325447991473884</v>
      </c>
    </row>
    <row r="110" spans="1:14" x14ac:dyDescent="0.3">
      <c r="A110">
        <v>109</v>
      </c>
      <c r="B110">
        <v>6</v>
      </c>
      <c r="C110">
        <f t="shared" si="11"/>
        <v>0.47797356828193832</v>
      </c>
      <c r="E110">
        <f t="shared" si="12"/>
        <v>0.54888360383333024</v>
      </c>
      <c r="F110">
        <f t="shared" si="15"/>
        <v>0.307183645178641</v>
      </c>
      <c r="G110">
        <f t="shared" si="14"/>
        <v>0.34325447991473884</v>
      </c>
      <c r="K110">
        <v>0.47797356828193832</v>
      </c>
      <c r="L110">
        <v>0.54888360383333024</v>
      </c>
      <c r="M110">
        <v>0.307183645178641</v>
      </c>
      <c r="N110">
        <v>0.34325447991473884</v>
      </c>
    </row>
    <row r="111" spans="1:14" x14ac:dyDescent="0.3">
      <c r="A111">
        <v>110</v>
      </c>
      <c r="B111">
        <v>6</v>
      </c>
      <c r="C111">
        <f t="shared" si="11"/>
        <v>0.48237885462555063</v>
      </c>
      <c r="E111">
        <f t="shared" si="12"/>
        <v>0.54888360383333024</v>
      </c>
      <c r="F111">
        <f t="shared" si="15"/>
        <v>0.307183645178641</v>
      </c>
      <c r="G111">
        <f t="shared" si="14"/>
        <v>0.34325447991473884</v>
      </c>
      <c r="K111">
        <v>0.48237885462555063</v>
      </c>
      <c r="L111">
        <v>0.54888360383333024</v>
      </c>
      <c r="M111">
        <v>0.307183645178641</v>
      </c>
      <c r="N111">
        <v>0.34325447991473884</v>
      </c>
    </row>
    <row r="112" spans="1:14" x14ac:dyDescent="0.3">
      <c r="A112">
        <v>111</v>
      </c>
      <c r="B112">
        <v>6</v>
      </c>
      <c r="C112">
        <f t="shared" si="11"/>
        <v>0.486784140969163</v>
      </c>
      <c r="E112">
        <f t="shared" si="12"/>
        <v>0.54888360383333024</v>
      </c>
      <c r="F112">
        <f t="shared" si="15"/>
        <v>0.307183645178641</v>
      </c>
      <c r="G112">
        <f t="shared" si="14"/>
        <v>0.34325447991473884</v>
      </c>
      <c r="K112">
        <v>0.486784140969163</v>
      </c>
      <c r="L112">
        <v>0.54888360383333024</v>
      </c>
      <c r="M112">
        <v>0.307183645178641</v>
      </c>
      <c r="N112">
        <v>0.34325447991473884</v>
      </c>
    </row>
    <row r="113" spans="1:14" x14ac:dyDescent="0.3">
      <c r="A113">
        <v>112</v>
      </c>
      <c r="B113">
        <v>6</v>
      </c>
      <c r="C113">
        <f t="shared" si="11"/>
        <v>0.49118942731277532</v>
      </c>
      <c r="E113">
        <f t="shared" si="12"/>
        <v>0.54888360383333024</v>
      </c>
      <c r="F113">
        <f t="shared" si="15"/>
        <v>0.307183645178641</v>
      </c>
      <c r="G113">
        <f t="shared" si="14"/>
        <v>0.34325447991473884</v>
      </c>
      <c r="K113">
        <v>0.49118942731277532</v>
      </c>
      <c r="L113">
        <v>0.54888360383333024</v>
      </c>
      <c r="M113">
        <v>0.307183645178641</v>
      </c>
      <c r="N113">
        <v>0.34325447991473884</v>
      </c>
    </row>
    <row r="114" spans="1:14" x14ac:dyDescent="0.3">
      <c r="A114">
        <v>113</v>
      </c>
      <c r="B114">
        <v>6</v>
      </c>
      <c r="C114">
        <f t="shared" si="11"/>
        <v>0.49559471365638769</v>
      </c>
      <c r="E114">
        <f t="shared" si="12"/>
        <v>0.54888360383333024</v>
      </c>
      <c r="F114">
        <f t="shared" si="15"/>
        <v>0.307183645178641</v>
      </c>
      <c r="G114">
        <f t="shared" si="14"/>
        <v>0.34325447991473884</v>
      </c>
      <c r="K114">
        <v>0.49559471365638769</v>
      </c>
      <c r="L114">
        <v>0.54888360383333024</v>
      </c>
      <c r="M114">
        <v>0.307183645178641</v>
      </c>
      <c r="N114">
        <v>0.34325447991473884</v>
      </c>
    </row>
    <row r="115" spans="1:14" x14ac:dyDescent="0.3">
      <c r="A115">
        <v>114</v>
      </c>
      <c r="B115">
        <v>6</v>
      </c>
      <c r="C115">
        <f t="shared" si="11"/>
        <v>0.5</v>
      </c>
      <c r="E115">
        <f t="shared" si="12"/>
        <v>0.54888360383333024</v>
      </c>
      <c r="F115">
        <f t="shared" si="15"/>
        <v>0.307183645178641</v>
      </c>
      <c r="G115">
        <f t="shared" si="14"/>
        <v>0.34325447991473884</v>
      </c>
      <c r="K115">
        <v>0.5</v>
      </c>
      <c r="L115">
        <v>0.54888360383333024</v>
      </c>
      <c r="M115">
        <v>0.307183645178641</v>
      </c>
      <c r="N115">
        <v>0.34325447991473884</v>
      </c>
    </row>
    <row r="116" spans="1:14" x14ac:dyDescent="0.3">
      <c r="A116">
        <v>115</v>
      </c>
      <c r="B116">
        <v>6</v>
      </c>
      <c r="C116">
        <f t="shared" si="11"/>
        <v>0.50440528634361237</v>
      </c>
      <c r="E116">
        <f t="shared" si="12"/>
        <v>0.54888360383333024</v>
      </c>
      <c r="F116">
        <f t="shared" si="15"/>
        <v>0.307183645178641</v>
      </c>
      <c r="G116">
        <f t="shared" si="14"/>
        <v>0.34325447991473884</v>
      </c>
      <c r="K116">
        <v>0.50440528634361237</v>
      </c>
      <c r="L116">
        <v>0.54888360383333024</v>
      </c>
      <c r="M116">
        <v>0.307183645178641</v>
      </c>
      <c r="N116">
        <v>0.34325447991473884</v>
      </c>
    </row>
    <row r="117" spans="1:14" x14ac:dyDescent="0.3">
      <c r="A117">
        <v>116</v>
      </c>
      <c r="B117">
        <v>6</v>
      </c>
      <c r="C117">
        <f t="shared" si="11"/>
        <v>0.50881057268722463</v>
      </c>
      <c r="E117">
        <f t="shared" si="12"/>
        <v>0.54888360383333024</v>
      </c>
      <c r="F117">
        <f t="shared" si="15"/>
        <v>0.307183645178641</v>
      </c>
      <c r="G117">
        <f t="shared" si="14"/>
        <v>0.34325447991473884</v>
      </c>
      <c r="K117">
        <v>0.50881057268722463</v>
      </c>
      <c r="L117">
        <v>0.54888360383333024</v>
      </c>
      <c r="M117">
        <v>0.307183645178641</v>
      </c>
      <c r="N117">
        <v>0.34325447991473884</v>
      </c>
    </row>
    <row r="118" spans="1:14" x14ac:dyDescent="0.3">
      <c r="A118">
        <v>117</v>
      </c>
      <c r="B118">
        <v>6</v>
      </c>
      <c r="C118">
        <f t="shared" si="11"/>
        <v>0.513215859030837</v>
      </c>
      <c r="E118">
        <f t="shared" si="12"/>
        <v>0.54888360383333024</v>
      </c>
      <c r="F118">
        <f t="shared" si="15"/>
        <v>0.307183645178641</v>
      </c>
      <c r="G118">
        <f t="shared" si="14"/>
        <v>0.34325447991473884</v>
      </c>
      <c r="K118">
        <v>0.513215859030837</v>
      </c>
      <c r="L118">
        <v>0.54888360383333024</v>
      </c>
      <c r="M118">
        <v>0.307183645178641</v>
      </c>
      <c r="N118">
        <v>0.34325447991473884</v>
      </c>
    </row>
    <row r="119" spans="1:14" x14ac:dyDescent="0.3">
      <c r="A119">
        <v>118</v>
      </c>
      <c r="B119">
        <v>6</v>
      </c>
      <c r="C119">
        <f t="shared" si="11"/>
        <v>0.51762114537444937</v>
      </c>
      <c r="E119">
        <f t="shared" si="12"/>
        <v>0.54888360383333024</v>
      </c>
      <c r="F119">
        <f t="shared" si="15"/>
        <v>0.307183645178641</v>
      </c>
      <c r="G119">
        <f t="shared" si="14"/>
        <v>0.34325447991473884</v>
      </c>
      <c r="K119">
        <v>0.51762114537444937</v>
      </c>
      <c r="L119">
        <v>0.54888360383333024</v>
      </c>
      <c r="M119">
        <v>0.307183645178641</v>
      </c>
      <c r="N119">
        <v>0.34325447991473884</v>
      </c>
    </row>
    <row r="120" spans="1:14" x14ac:dyDescent="0.3">
      <c r="A120">
        <v>119</v>
      </c>
      <c r="B120">
        <v>7</v>
      </c>
      <c r="C120">
        <f t="shared" si="11"/>
        <v>0.52202643171806162</v>
      </c>
      <c r="E120">
        <f t="shared" si="12"/>
        <v>0.60493364315440901</v>
      </c>
      <c r="F120">
        <f>V$8</f>
        <v>0.44590947533944342</v>
      </c>
      <c r="G120">
        <f t="shared" si="14"/>
        <v>0.42173087072421461</v>
      </c>
      <c r="K120">
        <v>0.52202643171806162</v>
      </c>
      <c r="L120">
        <v>0.60493364315440901</v>
      </c>
      <c r="M120">
        <v>0.44590947533944342</v>
      </c>
      <c r="N120">
        <v>0.42173087072421461</v>
      </c>
    </row>
    <row r="121" spans="1:14" x14ac:dyDescent="0.3">
      <c r="A121">
        <v>120</v>
      </c>
      <c r="B121">
        <v>7</v>
      </c>
      <c r="C121">
        <f t="shared" si="11"/>
        <v>0.52643171806167399</v>
      </c>
      <c r="E121">
        <f t="shared" si="12"/>
        <v>0.60493364315440901</v>
      </c>
      <c r="F121">
        <f t="shared" ref="F121:F133" si="16">V$8</f>
        <v>0.44590947533944342</v>
      </c>
      <c r="G121">
        <f t="shared" si="14"/>
        <v>0.42173087072421461</v>
      </c>
      <c r="K121">
        <v>0.52643171806167399</v>
      </c>
      <c r="L121">
        <v>0.60493364315440901</v>
      </c>
      <c r="M121">
        <v>0.44590947533944342</v>
      </c>
      <c r="N121">
        <v>0.42173087072421461</v>
      </c>
    </row>
    <row r="122" spans="1:14" x14ac:dyDescent="0.3">
      <c r="A122">
        <v>121</v>
      </c>
      <c r="B122">
        <v>7</v>
      </c>
      <c r="C122">
        <f t="shared" si="11"/>
        <v>0.53083700440528636</v>
      </c>
      <c r="E122">
        <f t="shared" si="12"/>
        <v>0.60493364315440901</v>
      </c>
      <c r="F122">
        <f t="shared" si="16"/>
        <v>0.44590947533944342</v>
      </c>
      <c r="G122">
        <f t="shared" si="14"/>
        <v>0.42173087072421461</v>
      </c>
      <c r="K122">
        <v>0.53083700440528636</v>
      </c>
      <c r="L122">
        <v>0.60493364315440901</v>
      </c>
      <c r="M122">
        <v>0.44590947533944342</v>
      </c>
      <c r="N122">
        <v>0.42173087072421461</v>
      </c>
    </row>
    <row r="123" spans="1:14" x14ac:dyDescent="0.3">
      <c r="A123">
        <v>122</v>
      </c>
      <c r="B123">
        <v>7</v>
      </c>
      <c r="C123">
        <f t="shared" si="11"/>
        <v>0.53524229074889873</v>
      </c>
      <c r="E123">
        <f t="shared" si="12"/>
        <v>0.60493364315440901</v>
      </c>
      <c r="F123">
        <f t="shared" si="16"/>
        <v>0.44590947533944342</v>
      </c>
      <c r="G123">
        <f t="shared" si="14"/>
        <v>0.42173087072421461</v>
      </c>
      <c r="K123">
        <v>0.53524229074889873</v>
      </c>
      <c r="L123">
        <v>0.60493364315440901</v>
      </c>
      <c r="M123">
        <v>0.44590947533944342</v>
      </c>
      <c r="N123">
        <v>0.42173087072421461</v>
      </c>
    </row>
    <row r="124" spans="1:14" x14ac:dyDescent="0.3">
      <c r="A124">
        <v>123</v>
      </c>
      <c r="B124">
        <v>7</v>
      </c>
      <c r="C124">
        <f t="shared" si="11"/>
        <v>0.53964757709251099</v>
      </c>
      <c r="E124">
        <f t="shared" si="12"/>
        <v>0.60493364315440901</v>
      </c>
      <c r="F124">
        <f t="shared" si="16"/>
        <v>0.44590947533944342</v>
      </c>
      <c r="G124">
        <f t="shared" si="14"/>
        <v>0.42173087072421461</v>
      </c>
      <c r="K124">
        <v>0.53964757709251099</v>
      </c>
      <c r="L124">
        <v>0.60493364315440901</v>
      </c>
      <c r="M124">
        <v>0.44590947533944342</v>
      </c>
      <c r="N124">
        <v>0.42173087072421461</v>
      </c>
    </row>
    <row r="125" spans="1:14" x14ac:dyDescent="0.3">
      <c r="A125">
        <v>124</v>
      </c>
      <c r="B125">
        <v>7</v>
      </c>
      <c r="C125">
        <f t="shared" si="11"/>
        <v>0.54405286343612336</v>
      </c>
      <c r="E125">
        <f t="shared" si="12"/>
        <v>0.60493364315440901</v>
      </c>
      <c r="F125">
        <f t="shared" si="16"/>
        <v>0.44590947533944342</v>
      </c>
      <c r="G125">
        <f t="shared" si="14"/>
        <v>0.42173087072421461</v>
      </c>
      <c r="K125">
        <v>0.54405286343612336</v>
      </c>
      <c r="L125">
        <v>0.60493364315440901</v>
      </c>
      <c r="M125">
        <v>0.44590947533944342</v>
      </c>
      <c r="N125">
        <v>0.42173087072421461</v>
      </c>
    </row>
    <row r="126" spans="1:14" x14ac:dyDescent="0.3">
      <c r="A126">
        <v>125</v>
      </c>
      <c r="B126">
        <v>7</v>
      </c>
      <c r="C126">
        <f t="shared" si="11"/>
        <v>0.54845814977973573</v>
      </c>
      <c r="E126">
        <f t="shared" si="12"/>
        <v>0.60493364315440901</v>
      </c>
      <c r="F126">
        <f t="shared" si="16"/>
        <v>0.44590947533944342</v>
      </c>
      <c r="G126">
        <f t="shared" si="14"/>
        <v>0.42173087072421461</v>
      </c>
      <c r="K126">
        <v>0.54845814977973573</v>
      </c>
      <c r="L126">
        <v>0.60493364315440901</v>
      </c>
      <c r="M126">
        <v>0.44590947533944342</v>
      </c>
      <c r="N126">
        <v>0.42173087072421461</v>
      </c>
    </row>
    <row r="127" spans="1:14" x14ac:dyDescent="0.3">
      <c r="A127">
        <v>126</v>
      </c>
      <c r="B127">
        <v>7</v>
      </c>
      <c r="C127">
        <f t="shared" si="11"/>
        <v>0.55286343612334798</v>
      </c>
      <c r="E127">
        <f t="shared" si="12"/>
        <v>0.60493364315440901</v>
      </c>
      <c r="F127">
        <f t="shared" si="16"/>
        <v>0.44590947533944342</v>
      </c>
      <c r="G127">
        <f t="shared" si="14"/>
        <v>0.42173087072421461</v>
      </c>
      <c r="K127">
        <v>0.55286343612334798</v>
      </c>
      <c r="L127">
        <v>0.60493364315440901</v>
      </c>
      <c r="M127">
        <v>0.44590947533944342</v>
      </c>
      <c r="N127">
        <v>0.42173087072421461</v>
      </c>
    </row>
    <row r="128" spans="1:14" x14ac:dyDescent="0.3">
      <c r="A128">
        <v>127</v>
      </c>
      <c r="B128">
        <v>7</v>
      </c>
      <c r="C128">
        <f t="shared" si="11"/>
        <v>0.55726872246696035</v>
      </c>
      <c r="E128">
        <f t="shared" si="12"/>
        <v>0.60493364315440901</v>
      </c>
      <c r="F128">
        <f t="shared" si="16"/>
        <v>0.44590947533944342</v>
      </c>
      <c r="G128">
        <f t="shared" si="14"/>
        <v>0.42173087072421461</v>
      </c>
      <c r="K128">
        <v>0.55726872246696035</v>
      </c>
      <c r="L128">
        <v>0.60493364315440901</v>
      </c>
      <c r="M128">
        <v>0.44590947533944342</v>
      </c>
      <c r="N128">
        <v>0.42173087072421461</v>
      </c>
    </row>
    <row r="129" spans="1:14" x14ac:dyDescent="0.3">
      <c r="A129">
        <v>128</v>
      </c>
      <c r="B129">
        <v>7</v>
      </c>
      <c r="C129">
        <f t="shared" si="11"/>
        <v>0.56167400881057272</v>
      </c>
      <c r="E129">
        <f t="shared" si="12"/>
        <v>0.60493364315440901</v>
      </c>
      <c r="F129">
        <f t="shared" si="16"/>
        <v>0.44590947533944342</v>
      </c>
      <c r="G129">
        <f t="shared" si="14"/>
        <v>0.42173087072421461</v>
      </c>
      <c r="K129">
        <v>0.56167400881057272</v>
      </c>
      <c r="L129">
        <v>0.60493364315440901</v>
      </c>
      <c r="M129">
        <v>0.44590947533944342</v>
      </c>
      <c r="N129">
        <v>0.42173087072421461</v>
      </c>
    </row>
    <row r="130" spans="1:14" x14ac:dyDescent="0.3">
      <c r="A130">
        <v>129</v>
      </c>
      <c r="B130">
        <v>7</v>
      </c>
      <c r="C130">
        <f t="shared" si="11"/>
        <v>0.56607929515418498</v>
      </c>
      <c r="E130">
        <f t="shared" si="12"/>
        <v>0.60493364315440901</v>
      </c>
      <c r="F130">
        <f t="shared" si="16"/>
        <v>0.44590947533944342</v>
      </c>
      <c r="G130">
        <f t="shared" si="14"/>
        <v>0.42173087072421461</v>
      </c>
      <c r="K130">
        <v>0.56607929515418498</v>
      </c>
      <c r="L130">
        <v>0.60493364315440901</v>
      </c>
      <c r="M130">
        <v>0.44590947533944342</v>
      </c>
      <c r="N130">
        <v>0.42173087072421461</v>
      </c>
    </row>
    <row r="131" spans="1:14" x14ac:dyDescent="0.3">
      <c r="A131">
        <v>130</v>
      </c>
      <c r="B131">
        <v>7</v>
      </c>
      <c r="C131">
        <f t="shared" ref="C131:C194" si="17">(A131-0.5)/227</f>
        <v>0.57048458149779735</v>
      </c>
      <c r="E131">
        <f t="shared" ref="E131:E194" si="18">1-0.8757526^B131</f>
        <v>0.60493364315440901</v>
      </c>
      <c r="F131">
        <f t="shared" si="16"/>
        <v>0.44590947533944342</v>
      </c>
      <c r="G131">
        <f t="shared" si="14"/>
        <v>0.42173087072421461</v>
      </c>
      <c r="K131">
        <v>0.57048458149779735</v>
      </c>
      <c r="L131">
        <v>0.60493364315440901</v>
      </c>
      <c r="M131">
        <v>0.44590947533944342</v>
      </c>
      <c r="N131">
        <v>0.42173087072421461</v>
      </c>
    </row>
    <row r="132" spans="1:14" x14ac:dyDescent="0.3">
      <c r="A132">
        <v>131</v>
      </c>
      <c r="B132">
        <v>7</v>
      </c>
      <c r="C132">
        <f t="shared" si="17"/>
        <v>0.57488986784140972</v>
      </c>
      <c r="E132">
        <f t="shared" si="18"/>
        <v>0.60493364315440901</v>
      </c>
      <c r="F132">
        <f t="shared" si="16"/>
        <v>0.44590947533944342</v>
      </c>
      <c r="G132">
        <f t="shared" si="14"/>
        <v>0.42173087072421461</v>
      </c>
      <c r="K132">
        <v>0.57488986784140972</v>
      </c>
      <c r="L132">
        <v>0.60493364315440901</v>
      </c>
      <c r="M132">
        <v>0.44590947533944342</v>
      </c>
      <c r="N132">
        <v>0.42173087072421461</v>
      </c>
    </row>
    <row r="133" spans="1:14" x14ac:dyDescent="0.3">
      <c r="A133">
        <v>132</v>
      </c>
      <c r="B133">
        <v>7</v>
      </c>
      <c r="C133">
        <f t="shared" si="17"/>
        <v>0.57929515418502198</v>
      </c>
      <c r="E133">
        <f t="shared" si="18"/>
        <v>0.60493364315440901</v>
      </c>
      <c r="F133">
        <f t="shared" si="16"/>
        <v>0.44590947533944342</v>
      </c>
      <c r="G133">
        <f t="shared" si="14"/>
        <v>0.42173087072421461</v>
      </c>
      <c r="K133">
        <v>0.57929515418502198</v>
      </c>
      <c r="L133">
        <v>0.60493364315440901</v>
      </c>
      <c r="M133">
        <v>0.44590947533944342</v>
      </c>
      <c r="N133">
        <v>0.42173087072421461</v>
      </c>
    </row>
    <row r="134" spans="1:14" x14ac:dyDescent="0.3">
      <c r="A134">
        <v>133</v>
      </c>
      <c r="B134">
        <v>8</v>
      </c>
      <c r="C134">
        <f t="shared" si="17"/>
        <v>0.58370044052863435</v>
      </c>
      <c r="E134">
        <f t="shared" si="18"/>
        <v>0.65401961081994586</v>
      </c>
      <c r="F134">
        <f>V$9</f>
        <v>0.58547560513227714</v>
      </c>
      <c r="G134">
        <f t="shared" si="14"/>
        <v>0.49502711859950899</v>
      </c>
      <c r="K134">
        <v>0.58370044052863435</v>
      </c>
      <c r="L134">
        <v>0.65401961081994586</v>
      </c>
      <c r="M134">
        <v>0.58547560513227714</v>
      </c>
      <c r="N134">
        <v>0.49502711859950899</v>
      </c>
    </row>
    <row r="135" spans="1:14" x14ac:dyDescent="0.3">
      <c r="A135">
        <v>134</v>
      </c>
      <c r="B135">
        <v>8</v>
      </c>
      <c r="C135">
        <f t="shared" si="17"/>
        <v>0.58810572687224671</v>
      </c>
      <c r="E135">
        <f t="shared" si="18"/>
        <v>0.65401961081994586</v>
      </c>
      <c r="F135">
        <f t="shared" ref="F135:F156" si="19">V$9</f>
        <v>0.58547560513227714</v>
      </c>
      <c r="G135">
        <f t="shared" si="14"/>
        <v>0.49502711859950899</v>
      </c>
      <c r="K135">
        <v>0.58810572687224671</v>
      </c>
      <c r="L135">
        <v>0.65401961081994586</v>
      </c>
      <c r="M135">
        <v>0.58547560513227714</v>
      </c>
      <c r="N135">
        <v>0.49502711859950899</v>
      </c>
    </row>
    <row r="136" spans="1:14" x14ac:dyDescent="0.3">
      <c r="A136">
        <v>135</v>
      </c>
      <c r="B136">
        <v>8</v>
      </c>
      <c r="C136">
        <f t="shared" si="17"/>
        <v>0.59251101321585908</v>
      </c>
      <c r="E136">
        <f t="shared" si="18"/>
        <v>0.65401961081994586</v>
      </c>
      <c r="F136">
        <f t="shared" si="19"/>
        <v>0.58547560513227714</v>
      </c>
      <c r="G136">
        <f t="shared" si="14"/>
        <v>0.49502711859950899</v>
      </c>
      <c r="K136">
        <v>0.59251101321585908</v>
      </c>
      <c r="L136">
        <v>0.65401961081994586</v>
      </c>
      <c r="M136">
        <v>0.58547560513227714</v>
      </c>
      <c r="N136">
        <v>0.49502711859950899</v>
      </c>
    </row>
    <row r="137" spans="1:14" x14ac:dyDescent="0.3">
      <c r="A137">
        <v>136</v>
      </c>
      <c r="B137">
        <v>8</v>
      </c>
      <c r="C137">
        <f t="shared" si="17"/>
        <v>0.59691629955947134</v>
      </c>
      <c r="E137">
        <f t="shared" si="18"/>
        <v>0.65401961081994586</v>
      </c>
      <c r="F137">
        <f t="shared" si="19"/>
        <v>0.58547560513227714</v>
      </c>
      <c r="G137">
        <f t="shared" si="14"/>
        <v>0.49502711859950899</v>
      </c>
      <c r="K137">
        <v>0.59691629955947134</v>
      </c>
      <c r="L137">
        <v>0.65401961081994586</v>
      </c>
      <c r="M137">
        <v>0.58547560513227714</v>
      </c>
      <c r="N137">
        <v>0.49502711859950899</v>
      </c>
    </row>
    <row r="138" spans="1:14" x14ac:dyDescent="0.3">
      <c r="A138">
        <v>137</v>
      </c>
      <c r="B138">
        <v>8</v>
      </c>
      <c r="C138">
        <f t="shared" si="17"/>
        <v>0.60132158590308371</v>
      </c>
      <c r="E138">
        <f t="shared" si="18"/>
        <v>0.65401961081994586</v>
      </c>
      <c r="F138">
        <f t="shared" si="19"/>
        <v>0.58547560513227714</v>
      </c>
      <c r="G138">
        <f t="shared" si="14"/>
        <v>0.49502711859950899</v>
      </c>
      <c r="K138">
        <v>0.60132158590308371</v>
      </c>
      <c r="L138">
        <v>0.65401961081994586</v>
      </c>
      <c r="M138">
        <v>0.58547560513227714</v>
      </c>
      <c r="N138">
        <v>0.49502711859950899</v>
      </c>
    </row>
    <row r="139" spans="1:14" x14ac:dyDescent="0.3">
      <c r="A139">
        <v>138</v>
      </c>
      <c r="B139">
        <v>8</v>
      </c>
      <c r="C139">
        <f t="shared" si="17"/>
        <v>0.60572687224669608</v>
      </c>
      <c r="E139">
        <f t="shared" si="18"/>
        <v>0.65401961081994586</v>
      </c>
      <c r="F139">
        <f t="shared" si="19"/>
        <v>0.58547560513227714</v>
      </c>
      <c r="G139">
        <f t="shared" si="14"/>
        <v>0.49502711859950899</v>
      </c>
      <c r="K139">
        <v>0.60572687224669608</v>
      </c>
      <c r="L139">
        <v>0.65401961081994586</v>
      </c>
      <c r="M139">
        <v>0.58547560513227714</v>
      </c>
      <c r="N139">
        <v>0.49502711859950899</v>
      </c>
    </row>
    <row r="140" spans="1:14" x14ac:dyDescent="0.3">
      <c r="A140">
        <v>139</v>
      </c>
      <c r="B140">
        <v>8</v>
      </c>
      <c r="C140">
        <f t="shared" si="17"/>
        <v>0.61013215859030834</v>
      </c>
      <c r="E140">
        <f t="shared" si="18"/>
        <v>0.65401961081994586</v>
      </c>
      <c r="F140">
        <f t="shared" si="19"/>
        <v>0.58547560513227714</v>
      </c>
      <c r="G140">
        <f t="shared" ref="G140:G203" si="20">_xlfn.NEGBINOM.DIST(B140-$B$233,$B$233,$B$232,1)</f>
        <v>0.49502711859950899</v>
      </c>
      <c r="K140">
        <v>0.61013215859030834</v>
      </c>
      <c r="L140">
        <v>0.65401961081994586</v>
      </c>
      <c r="M140">
        <v>0.58547560513227714</v>
      </c>
      <c r="N140">
        <v>0.49502711859950899</v>
      </c>
    </row>
    <row r="141" spans="1:14" x14ac:dyDescent="0.3">
      <c r="A141">
        <v>140</v>
      </c>
      <c r="B141">
        <v>8</v>
      </c>
      <c r="C141">
        <f t="shared" si="17"/>
        <v>0.61453744493392071</v>
      </c>
      <c r="E141">
        <f t="shared" si="18"/>
        <v>0.65401961081994586</v>
      </c>
      <c r="F141">
        <f t="shared" si="19"/>
        <v>0.58547560513227714</v>
      </c>
      <c r="G141">
        <f t="shared" si="20"/>
        <v>0.49502711859950899</v>
      </c>
      <c r="K141">
        <v>0.61453744493392071</v>
      </c>
      <c r="L141">
        <v>0.65401961081994586</v>
      </c>
      <c r="M141">
        <v>0.58547560513227714</v>
      </c>
      <c r="N141">
        <v>0.49502711859950899</v>
      </c>
    </row>
    <row r="142" spans="1:14" x14ac:dyDescent="0.3">
      <c r="A142">
        <v>141</v>
      </c>
      <c r="B142">
        <v>8</v>
      </c>
      <c r="C142">
        <f t="shared" si="17"/>
        <v>0.61894273127753308</v>
      </c>
      <c r="E142">
        <f t="shared" si="18"/>
        <v>0.65401961081994586</v>
      </c>
      <c r="F142">
        <f t="shared" si="19"/>
        <v>0.58547560513227714</v>
      </c>
      <c r="G142">
        <f t="shared" si="20"/>
        <v>0.49502711859950899</v>
      </c>
      <c r="K142">
        <v>0.61894273127753308</v>
      </c>
      <c r="L142">
        <v>0.65401961081994586</v>
      </c>
      <c r="M142">
        <v>0.58547560513227714</v>
      </c>
      <c r="N142">
        <v>0.49502711859950899</v>
      </c>
    </row>
    <row r="143" spans="1:14" x14ac:dyDescent="0.3">
      <c r="A143">
        <v>142</v>
      </c>
      <c r="B143">
        <v>8</v>
      </c>
      <c r="C143">
        <f t="shared" si="17"/>
        <v>0.62334801762114533</v>
      </c>
      <c r="E143">
        <f t="shared" si="18"/>
        <v>0.65401961081994586</v>
      </c>
      <c r="F143">
        <f t="shared" si="19"/>
        <v>0.58547560513227714</v>
      </c>
      <c r="G143">
        <f t="shared" si="20"/>
        <v>0.49502711859950899</v>
      </c>
      <c r="K143">
        <v>0.62334801762114533</v>
      </c>
      <c r="L143">
        <v>0.65401961081994586</v>
      </c>
      <c r="M143">
        <v>0.58547560513227714</v>
      </c>
      <c r="N143">
        <v>0.49502711859950899</v>
      </c>
    </row>
    <row r="144" spans="1:14" x14ac:dyDescent="0.3">
      <c r="A144">
        <v>143</v>
      </c>
      <c r="B144">
        <v>8</v>
      </c>
      <c r="C144">
        <f t="shared" si="17"/>
        <v>0.6277533039647577</v>
      </c>
      <c r="E144">
        <f t="shared" si="18"/>
        <v>0.65401961081994586</v>
      </c>
      <c r="F144">
        <f t="shared" si="19"/>
        <v>0.58547560513227714</v>
      </c>
      <c r="G144">
        <f t="shared" si="20"/>
        <v>0.49502711859950899</v>
      </c>
      <c r="K144">
        <v>0.6277533039647577</v>
      </c>
      <c r="L144">
        <v>0.65401961081994586</v>
      </c>
      <c r="M144">
        <v>0.58547560513227714</v>
      </c>
      <c r="N144">
        <v>0.49502711859950899</v>
      </c>
    </row>
    <row r="145" spans="1:14" x14ac:dyDescent="0.3">
      <c r="A145">
        <v>144</v>
      </c>
      <c r="B145">
        <v>8</v>
      </c>
      <c r="C145">
        <f t="shared" si="17"/>
        <v>0.63215859030837007</v>
      </c>
      <c r="E145">
        <f t="shared" si="18"/>
        <v>0.65401961081994586</v>
      </c>
      <c r="F145">
        <f t="shared" si="19"/>
        <v>0.58547560513227714</v>
      </c>
      <c r="G145">
        <f t="shared" si="20"/>
        <v>0.49502711859950899</v>
      </c>
      <c r="K145">
        <v>0.63215859030837007</v>
      </c>
      <c r="L145">
        <v>0.65401961081994586</v>
      </c>
      <c r="M145">
        <v>0.58547560513227714</v>
      </c>
      <c r="N145">
        <v>0.49502711859950899</v>
      </c>
    </row>
    <row r="146" spans="1:14" x14ac:dyDescent="0.3">
      <c r="A146">
        <v>145</v>
      </c>
      <c r="B146">
        <v>8</v>
      </c>
      <c r="C146">
        <f t="shared" si="17"/>
        <v>0.63656387665198233</v>
      </c>
      <c r="E146">
        <f t="shared" si="18"/>
        <v>0.65401961081994586</v>
      </c>
      <c r="F146">
        <f t="shared" si="19"/>
        <v>0.58547560513227714</v>
      </c>
      <c r="G146">
        <f t="shared" si="20"/>
        <v>0.49502711859950899</v>
      </c>
      <c r="K146">
        <v>0.63656387665198233</v>
      </c>
      <c r="L146">
        <v>0.65401961081994586</v>
      </c>
      <c r="M146">
        <v>0.58547560513227714</v>
      </c>
      <c r="N146">
        <v>0.49502711859950899</v>
      </c>
    </row>
    <row r="147" spans="1:14" x14ac:dyDescent="0.3">
      <c r="A147">
        <v>146</v>
      </c>
      <c r="B147">
        <v>8</v>
      </c>
      <c r="C147">
        <f t="shared" si="17"/>
        <v>0.6409691629955947</v>
      </c>
      <c r="E147">
        <f t="shared" si="18"/>
        <v>0.65401961081994586</v>
      </c>
      <c r="F147">
        <f t="shared" si="19"/>
        <v>0.58547560513227714</v>
      </c>
      <c r="G147">
        <f t="shared" si="20"/>
        <v>0.49502711859950899</v>
      </c>
      <c r="K147">
        <v>0.6409691629955947</v>
      </c>
      <c r="L147">
        <v>0.65401961081994586</v>
      </c>
      <c r="M147">
        <v>0.58547560513227714</v>
      </c>
      <c r="N147">
        <v>0.49502711859950899</v>
      </c>
    </row>
    <row r="148" spans="1:14" x14ac:dyDescent="0.3">
      <c r="A148">
        <v>147</v>
      </c>
      <c r="B148">
        <v>8</v>
      </c>
      <c r="C148">
        <f t="shared" si="17"/>
        <v>0.64537444933920707</v>
      </c>
      <c r="E148">
        <f t="shared" si="18"/>
        <v>0.65401961081994586</v>
      </c>
      <c r="F148">
        <f t="shared" si="19"/>
        <v>0.58547560513227714</v>
      </c>
      <c r="G148">
        <f t="shared" si="20"/>
        <v>0.49502711859950899</v>
      </c>
      <c r="K148">
        <v>0.64537444933920707</v>
      </c>
      <c r="L148">
        <v>0.65401961081994586</v>
      </c>
      <c r="M148">
        <v>0.58547560513227714</v>
      </c>
      <c r="N148">
        <v>0.49502711859950899</v>
      </c>
    </row>
    <row r="149" spans="1:14" x14ac:dyDescent="0.3">
      <c r="A149">
        <v>148</v>
      </c>
      <c r="B149">
        <v>8</v>
      </c>
      <c r="C149">
        <f t="shared" si="17"/>
        <v>0.64977973568281944</v>
      </c>
      <c r="E149">
        <f t="shared" si="18"/>
        <v>0.65401961081994586</v>
      </c>
      <c r="F149">
        <f t="shared" si="19"/>
        <v>0.58547560513227714</v>
      </c>
      <c r="G149">
        <f t="shared" si="20"/>
        <v>0.49502711859950899</v>
      </c>
      <c r="K149">
        <v>0.64977973568281944</v>
      </c>
      <c r="L149">
        <v>0.65401961081994586</v>
      </c>
      <c r="M149">
        <v>0.58547560513227714</v>
      </c>
      <c r="N149">
        <v>0.49502711859950899</v>
      </c>
    </row>
    <row r="150" spans="1:14" x14ac:dyDescent="0.3">
      <c r="A150">
        <v>149</v>
      </c>
      <c r="B150">
        <v>8</v>
      </c>
      <c r="C150">
        <f t="shared" si="17"/>
        <v>0.6541850220264317</v>
      </c>
      <c r="E150">
        <f t="shared" si="18"/>
        <v>0.65401961081994586</v>
      </c>
      <c r="F150">
        <f t="shared" si="19"/>
        <v>0.58547560513227714</v>
      </c>
      <c r="G150">
        <f t="shared" si="20"/>
        <v>0.49502711859950899</v>
      </c>
      <c r="K150">
        <v>0.6541850220264317</v>
      </c>
      <c r="L150">
        <v>0.65401961081994586</v>
      </c>
      <c r="M150">
        <v>0.58547560513227714</v>
      </c>
      <c r="N150">
        <v>0.49502711859950899</v>
      </c>
    </row>
    <row r="151" spans="1:14" x14ac:dyDescent="0.3">
      <c r="A151">
        <v>150</v>
      </c>
      <c r="B151">
        <v>8</v>
      </c>
      <c r="C151">
        <f t="shared" si="17"/>
        <v>0.65859030837004406</v>
      </c>
      <c r="E151">
        <f t="shared" si="18"/>
        <v>0.65401961081994586</v>
      </c>
      <c r="F151">
        <f t="shared" si="19"/>
        <v>0.58547560513227714</v>
      </c>
      <c r="G151">
        <f t="shared" si="20"/>
        <v>0.49502711859950899</v>
      </c>
      <c r="K151">
        <v>0.65859030837004406</v>
      </c>
      <c r="L151">
        <v>0.65401961081994586</v>
      </c>
      <c r="M151">
        <v>0.58547560513227714</v>
      </c>
      <c r="N151">
        <v>0.49502711859950899</v>
      </c>
    </row>
    <row r="152" spans="1:14" x14ac:dyDescent="0.3">
      <c r="A152">
        <v>151</v>
      </c>
      <c r="B152">
        <v>8</v>
      </c>
      <c r="C152">
        <f t="shared" si="17"/>
        <v>0.66299559471365643</v>
      </c>
      <c r="E152">
        <f t="shared" si="18"/>
        <v>0.65401961081994586</v>
      </c>
      <c r="F152">
        <f t="shared" si="19"/>
        <v>0.58547560513227714</v>
      </c>
      <c r="G152">
        <f t="shared" si="20"/>
        <v>0.49502711859950899</v>
      </c>
      <c r="K152">
        <v>0.66299559471365643</v>
      </c>
      <c r="L152">
        <v>0.65401961081994586</v>
      </c>
      <c r="M152">
        <v>0.58547560513227714</v>
      </c>
      <c r="N152">
        <v>0.49502711859950899</v>
      </c>
    </row>
    <row r="153" spans="1:14" x14ac:dyDescent="0.3">
      <c r="A153">
        <v>152</v>
      </c>
      <c r="B153">
        <v>8</v>
      </c>
      <c r="C153">
        <f t="shared" si="17"/>
        <v>0.66740088105726869</v>
      </c>
      <c r="E153">
        <f t="shared" si="18"/>
        <v>0.65401961081994586</v>
      </c>
      <c r="F153">
        <f t="shared" si="19"/>
        <v>0.58547560513227714</v>
      </c>
      <c r="G153">
        <f t="shared" si="20"/>
        <v>0.49502711859950899</v>
      </c>
      <c r="K153">
        <v>0.66740088105726869</v>
      </c>
      <c r="L153">
        <v>0.65401961081994586</v>
      </c>
      <c r="M153">
        <v>0.58547560513227714</v>
      </c>
      <c r="N153">
        <v>0.49502711859950899</v>
      </c>
    </row>
    <row r="154" spans="1:14" x14ac:dyDescent="0.3">
      <c r="A154">
        <v>153</v>
      </c>
      <c r="B154">
        <v>8</v>
      </c>
      <c r="C154">
        <f t="shared" si="17"/>
        <v>0.67180616740088106</v>
      </c>
      <c r="E154">
        <f t="shared" si="18"/>
        <v>0.65401961081994586</v>
      </c>
      <c r="F154">
        <f t="shared" si="19"/>
        <v>0.58547560513227714</v>
      </c>
      <c r="G154">
        <f t="shared" si="20"/>
        <v>0.49502711859950899</v>
      </c>
      <c r="K154">
        <v>0.67180616740088106</v>
      </c>
      <c r="L154">
        <v>0.65401961081994586</v>
      </c>
      <c r="M154">
        <v>0.58547560513227714</v>
      </c>
      <c r="N154">
        <v>0.49502711859950899</v>
      </c>
    </row>
    <row r="155" spans="1:14" x14ac:dyDescent="0.3">
      <c r="A155">
        <v>154</v>
      </c>
      <c r="B155">
        <v>8</v>
      </c>
      <c r="C155">
        <f t="shared" si="17"/>
        <v>0.67621145374449343</v>
      </c>
      <c r="E155">
        <f t="shared" si="18"/>
        <v>0.65401961081994586</v>
      </c>
      <c r="F155">
        <f t="shared" si="19"/>
        <v>0.58547560513227714</v>
      </c>
      <c r="G155">
        <f t="shared" si="20"/>
        <v>0.49502711859950899</v>
      </c>
      <c r="K155">
        <v>0.67621145374449343</v>
      </c>
      <c r="L155">
        <v>0.65401961081994586</v>
      </c>
      <c r="M155">
        <v>0.58547560513227714</v>
      </c>
      <c r="N155">
        <v>0.49502711859950899</v>
      </c>
    </row>
    <row r="156" spans="1:14" x14ac:dyDescent="0.3">
      <c r="A156">
        <v>155</v>
      </c>
      <c r="B156">
        <v>8</v>
      </c>
      <c r="C156">
        <f t="shared" si="17"/>
        <v>0.68061674008810569</v>
      </c>
      <c r="E156">
        <f t="shared" si="18"/>
        <v>0.65401961081994586</v>
      </c>
      <c r="F156">
        <f t="shared" si="19"/>
        <v>0.58547560513227714</v>
      </c>
      <c r="G156">
        <f t="shared" si="20"/>
        <v>0.49502711859950899</v>
      </c>
      <c r="K156">
        <v>0.68061674008810569</v>
      </c>
      <c r="L156">
        <v>0.65401961081994586</v>
      </c>
      <c r="M156">
        <v>0.58547560513227714</v>
      </c>
      <c r="N156">
        <v>0.49502711859950899</v>
      </c>
    </row>
    <row r="157" spans="1:14" x14ac:dyDescent="0.3">
      <c r="A157">
        <v>156</v>
      </c>
      <c r="B157">
        <v>9</v>
      </c>
      <c r="C157">
        <f t="shared" si="17"/>
        <v>0.68502202643171806</v>
      </c>
      <c r="E157">
        <f t="shared" si="18"/>
        <v>0.69700677462655569</v>
      </c>
      <c r="F157">
        <f>V$10</f>
        <v>0.71028584455053811</v>
      </c>
      <c r="G157">
        <f t="shared" si="20"/>
        <v>0.5620880563852948</v>
      </c>
      <c r="K157">
        <v>0.68502202643171806</v>
      </c>
      <c r="L157">
        <v>0.69700677462655569</v>
      </c>
      <c r="M157">
        <v>0.71028584455053811</v>
      </c>
      <c r="N157">
        <v>0.5620880563852948</v>
      </c>
    </row>
    <row r="158" spans="1:14" x14ac:dyDescent="0.3">
      <c r="A158">
        <v>157</v>
      </c>
      <c r="B158">
        <v>9</v>
      </c>
      <c r="C158">
        <f t="shared" si="17"/>
        <v>0.68942731277533043</v>
      </c>
      <c r="E158">
        <f t="shared" si="18"/>
        <v>0.69700677462655569</v>
      </c>
      <c r="F158">
        <f t="shared" ref="F158:F168" si="21">V$10</f>
        <v>0.71028584455053811</v>
      </c>
      <c r="G158">
        <f t="shared" si="20"/>
        <v>0.5620880563852948</v>
      </c>
      <c r="K158">
        <v>0.68942731277533043</v>
      </c>
      <c r="L158">
        <v>0.69700677462655569</v>
      </c>
      <c r="M158">
        <v>0.71028584455053811</v>
      </c>
      <c r="N158">
        <v>0.5620880563852948</v>
      </c>
    </row>
    <row r="159" spans="1:14" x14ac:dyDescent="0.3">
      <c r="A159">
        <v>158</v>
      </c>
      <c r="B159">
        <v>9</v>
      </c>
      <c r="C159">
        <f t="shared" si="17"/>
        <v>0.69383259911894268</v>
      </c>
      <c r="E159">
        <f t="shared" si="18"/>
        <v>0.69700677462655569</v>
      </c>
      <c r="F159">
        <f t="shared" si="21"/>
        <v>0.71028584455053811</v>
      </c>
      <c r="G159">
        <f t="shared" si="20"/>
        <v>0.5620880563852948</v>
      </c>
      <c r="K159">
        <v>0.69383259911894268</v>
      </c>
      <c r="L159">
        <v>0.69700677462655569</v>
      </c>
      <c r="M159">
        <v>0.71028584455053811</v>
      </c>
      <c r="N159">
        <v>0.5620880563852948</v>
      </c>
    </row>
    <row r="160" spans="1:14" x14ac:dyDescent="0.3">
      <c r="A160">
        <v>159</v>
      </c>
      <c r="B160">
        <v>9</v>
      </c>
      <c r="C160">
        <f t="shared" si="17"/>
        <v>0.69823788546255505</v>
      </c>
      <c r="E160">
        <f t="shared" si="18"/>
        <v>0.69700677462655569</v>
      </c>
      <c r="F160">
        <f t="shared" si="21"/>
        <v>0.71028584455053811</v>
      </c>
      <c r="G160">
        <f t="shared" si="20"/>
        <v>0.5620880563852948</v>
      </c>
      <c r="K160">
        <v>0.69823788546255505</v>
      </c>
      <c r="L160">
        <v>0.69700677462655569</v>
      </c>
      <c r="M160">
        <v>0.71028584455053811</v>
      </c>
      <c r="N160">
        <v>0.5620880563852948</v>
      </c>
    </row>
    <row r="161" spans="1:14" x14ac:dyDescent="0.3">
      <c r="A161">
        <v>160</v>
      </c>
      <c r="B161">
        <v>9</v>
      </c>
      <c r="C161">
        <f t="shared" si="17"/>
        <v>0.70264317180616742</v>
      </c>
      <c r="E161">
        <f t="shared" si="18"/>
        <v>0.69700677462655569</v>
      </c>
      <c r="F161">
        <f t="shared" si="21"/>
        <v>0.71028584455053811</v>
      </c>
      <c r="G161">
        <f t="shared" si="20"/>
        <v>0.5620880563852948</v>
      </c>
      <c r="K161">
        <v>0.70264317180616742</v>
      </c>
      <c r="L161">
        <v>0.69700677462655569</v>
      </c>
      <c r="M161">
        <v>0.71028584455053811</v>
      </c>
      <c r="N161">
        <v>0.5620880563852948</v>
      </c>
    </row>
    <row r="162" spans="1:14" x14ac:dyDescent="0.3">
      <c r="A162">
        <v>161</v>
      </c>
      <c r="B162">
        <v>9</v>
      </c>
      <c r="C162">
        <f t="shared" si="17"/>
        <v>0.70704845814977979</v>
      </c>
      <c r="E162">
        <f t="shared" si="18"/>
        <v>0.69700677462655569</v>
      </c>
      <c r="F162">
        <f t="shared" si="21"/>
        <v>0.71028584455053811</v>
      </c>
      <c r="G162">
        <f t="shared" si="20"/>
        <v>0.5620880563852948</v>
      </c>
      <c r="K162">
        <v>0.70704845814977979</v>
      </c>
      <c r="L162">
        <v>0.69700677462655569</v>
      </c>
      <c r="M162">
        <v>0.71028584455053811</v>
      </c>
      <c r="N162">
        <v>0.5620880563852948</v>
      </c>
    </row>
    <row r="163" spans="1:14" x14ac:dyDescent="0.3">
      <c r="A163">
        <v>162</v>
      </c>
      <c r="B163">
        <v>9</v>
      </c>
      <c r="C163">
        <f t="shared" si="17"/>
        <v>0.71145374449339205</v>
      </c>
      <c r="E163">
        <f t="shared" si="18"/>
        <v>0.69700677462655569</v>
      </c>
      <c r="F163">
        <f t="shared" si="21"/>
        <v>0.71028584455053811</v>
      </c>
      <c r="G163">
        <f t="shared" si="20"/>
        <v>0.5620880563852948</v>
      </c>
      <c r="K163">
        <v>0.71145374449339205</v>
      </c>
      <c r="L163">
        <v>0.69700677462655569</v>
      </c>
      <c r="M163">
        <v>0.71028584455053811</v>
      </c>
      <c r="N163">
        <v>0.5620880563852948</v>
      </c>
    </row>
    <row r="164" spans="1:14" x14ac:dyDescent="0.3">
      <c r="A164">
        <v>163</v>
      </c>
      <c r="B164">
        <v>9</v>
      </c>
      <c r="C164">
        <f t="shared" si="17"/>
        <v>0.71585903083700442</v>
      </c>
      <c r="E164">
        <f t="shared" si="18"/>
        <v>0.69700677462655569</v>
      </c>
      <c r="F164">
        <f t="shared" si="21"/>
        <v>0.71028584455053811</v>
      </c>
      <c r="G164">
        <f t="shared" si="20"/>
        <v>0.5620880563852948</v>
      </c>
      <c r="K164">
        <v>0.71585903083700442</v>
      </c>
      <c r="L164">
        <v>0.69700677462655569</v>
      </c>
      <c r="M164">
        <v>0.71028584455053811</v>
      </c>
      <c r="N164">
        <v>0.5620880563852948</v>
      </c>
    </row>
    <row r="165" spans="1:14" x14ac:dyDescent="0.3">
      <c r="A165">
        <v>164</v>
      </c>
      <c r="B165">
        <v>9</v>
      </c>
      <c r="C165">
        <f t="shared" si="17"/>
        <v>0.72026431718061679</v>
      </c>
      <c r="E165">
        <f t="shared" si="18"/>
        <v>0.69700677462655569</v>
      </c>
      <c r="F165">
        <f t="shared" si="21"/>
        <v>0.71028584455053811</v>
      </c>
      <c r="G165">
        <f t="shared" si="20"/>
        <v>0.5620880563852948</v>
      </c>
      <c r="K165">
        <v>0.72026431718061679</v>
      </c>
      <c r="L165">
        <v>0.69700677462655569</v>
      </c>
      <c r="M165">
        <v>0.71028584455053811</v>
      </c>
      <c r="N165">
        <v>0.5620880563852948</v>
      </c>
    </row>
    <row r="166" spans="1:14" x14ac:dyDescent="0.3">
      <c r="A166">
        <v>165</v>
      </c>
      <c r="B166">
        <v>9</v>
      </c>
      <c r="C166">
        <f t="shared" si="17"/>
        <v>0.72466960352422904</v>
      </c>
      <c r="E166">
        <f t="shared" si="18"/>
        <v>0.69700677462655569</v>
      </c>
      <c r="F166">
        <f t="shared" si="21"/>
        <v>0.71028584455053811</v>
      </c>
      <c r="G166">
        <f t="shared" si="20"/>
        <v>0.5620880563852948</v>
      </c>
      <c r="K166">
        <v>0.72466960352422904</v>
      </c>
      <c r="L166">
        <v>0.69700677462655569</v>
      </c>
      <c r="M166">
        <v>0.71028584455053811</v>
      </c>
      <c r="N166">
        <v>0.5620880563852948</v>
      </c>
    </row>
    <row r="167" spans="1:14" x14ac:dyDescent="0.3">
      <c r="A167">
        <v>166</v>
      </c>
      <c r="B167">
        <v>9</v>
      </c>
      <c r="C167">
        <f t="shared" si="17"/>
        <v>0.72907488986784141</v>
      </c>
      <c r="E167">
        <f t="shared" si="18"/>
        <v>0.69700677462655569</v>
      </c>
      <c r="F167">
        <f t="shared" si="21"/>
        <v>0.71028584455053811</v>
      </c>
      <c r="G167">
        <f t="shared" si="20"/>
        <v>0.5620880563852948</v>
      </c>
      <c r="K167">
        <v>0.72907488986784141</v>
      </c>
      <c r="L167">
        <v>0.69700677462655569</v>
      </c>
      <c r="M167">
        <v>0.71028584455053811</v>
      </c>
      <c r="N167">
        <v>0.5620880563852948</v>
      </c>
    </row>
    <row r="168" spans="1:14" x14ac:dyDescent="0.3">
      <c r="A168">
        <v>167</v>
      </c>
      <c r="B168">
        <v>9</v>
      </c>
      <c r="C168">
        <f t="shared" si="17"/>
        <v>0.73348017621145378</v>
      </c>
      <c r="E168">
        <f t="shared" si="18"/>
        <v>0.69700677462655569</v>
      </c>
      <c r="F168">
        <f t="shared" si="21"/>
        <v>0.71028584455053811</v>
      </c>
      <c r="G168">
        <f t="shared" si="20"/>
        <v>0.5620880563852948</v>
      </c>
      <c r="K168">
        <v>0.73348017621145378</v>
      </c>
      <c r="L168">
        <v>0.69700677462655569</v>
      </c>
      <c r="M168">
        <v>0.71028584455053811</v>
      </c>
      <c r="N168">
        <v>0.5620880563852948</v>
      </c>
    </row>
    <row r="169" spans="1:14" x14ac:dyDescent="0.3">
      <c r="A169">
        <v>168</v>
      </c>
      <c r="B169">
        <v>10</v>
      </c>
      <c r="C169">
        <f t="shared" si="17"/>
        <v>0.73788546255506604</v>
      </c>
      <c r="E169">
        <f t="shared" si="18"/>
        <v>0.73465289509682019</v>
      </c>
      <c r="F169">
        <f>V$11</f>
        <v>0.81073884341272429</v>
      </c>
      <c r="G169">
        <f t="shared" si="20"/>
        <v>0.62248543324324623</v>
      </c>
      <c r="K169">
        <v>0.73788546255506604</v>
      </c>
      <c r="L169">
        <v>0.73465289509682019</v>
      </c>
      <c r="M169">
        <v>0.81073884341272429</v>
      </c>
      <c r="N169">
        <v>0.62248543324324623</v>
      </c>
    </row>
    <row r="170" spans="1:14" x14ac:dyDescent="0.3">
      <c r="A170">
        <v>169</v>
      </c>
      <c r="B170">
        <v>10</v>
      </c>
      <c r="C170">
        <f t="shared" si="17"/>
        <v>0.74229074889867841</v>
      </c>
      <c r="E170">
        <f t="shared" si="18"/>
        <v>0.73465289509682019</v>
      </c>
      <c r="F170">
        <f t="shared" ref="F170:F181" si="22">V$11</f>
        <v>0.81073884341272429</v>
      </c>
      <c r="G170">
        <f t="shared" si="20"/>
        <v>0.62248543324324623</v>
      </c>
      <c r="K170">
        <v>0.74229074889867841</v>
      </c>
      <c r="L170">
        <v>0.73465289509682019</v>
      </c>
      <c r="M170">
        <v>0.81073884341272429</v>
      </c>
      <c r="N170">
        <v>0.62248543324324623</v>
      </c>
    </row>
    <row r="171" spans="1:14" x14ac:dyDescent="0.3">
      <c r="A171">
        <v>170</v>
      </c>
      <c r="B171">
        <v>10</v>
      </c>
      <c r="C171">
        <f t="shared" si="17"/>
        <v>0.74669603524229078</v>
      </c>
      <c r="E171">
        <f t="shared" si="18"/>
        <v>0.73465289509682019</v>
      </c>
      <c r="F171">
        <f t="shared" si="22"/>
        <v>0.81073884341272429</v>
      </c>
      <c r="G171">
        <f t="shared" si="20"/>
        <v>0.62248543324324623</v>
      </c>
      <c r="K171">
        <v>0.74669603524229078</v>
      </c>
      <c r="L171">
        <v>0.73465289509682019</v>
      </c>
      <c r="M171">
        <v>0.81073884341272429</v>
      </c>
      <c r="N171">
        <v>0.62248543324324623</v>
      </c>
    </row>
    <row r="172" spans="1:14" x14ac:dyDescent="0.3">
      <c r="A172">
        <v>171</v>
      </c>
      <c r="B172">
        <v>10</v>
      </c>
      <c r="C172">
        <f t="shared" si="17"/>
        <v>0.75110132158590304</v>
      </c>
      <c r="E172">
        <f t="shared" si="18"/>
        <v>0.73465289509682019</v>
      </c>
      <c r="F172">
        <f t="shared" si="22"/>
        <v>0.81073884341272429</v>
      </c>
      <c r="G172">
        <f t="shared" si="20"/>
        <v>0.62248543324324623</v>
      </c>
      <c r="K172">
        <v>0.75110132158590304</v>
      </c>
      <c r="L172">
        <v>0.73465289509682019</v>
      </c>
      <c r="M172">
        <v>0.81073884341272429</v>
      </c>
      <c r="N172">
        <v>0.62248543324324623</v>
      </c>
    </row>
    <row r="173" spans="1:14" x14ac:dyDescent="0.3">
      <c r="A173">
        <v>172</v>
      </c>
      <c r="B173">
        <v>10</v>
      </c>
      <c r="C173">
        <f t="shared" si="17"/>
        <v>0.75550660792951541</v>
      </c>
      <c r="E173">
        <f t="shared" si="18"/>
        <v>0.73465289509682019</v>
      </c>
      <c r="F173">
        <f t="shared" si="22"/>
        <v>0.81073884341272429</v>
      </c>
      <c r="G173">
        <f t="shared" si="20"/>
        <v>0.62248543324324623</v>
      </c>
      <c r="K173">
        <v>0.75550660792951541</v>
      </c>
      <c r="L173">
        <v>0.73465289509682019</v>
      </c>
      <c r="M173">
        <v>0.81073884341272429</v>
      </c>
      <c r="N173">
        <v>0.62248543324324623</v>
      </c>
    </row>
    <row r="174" spans="1:14" x14ac:dyDescent="0.3">
      <c r="A174">
        <v>173</v>
      </c>
      <c r="B174">
        <v>10</v>
      </c>
      <c r="C174">
        <f t="shared" si="17"/>
        <v>0.75991189427312777</v>
      </c>
      <c r="E174">
        <f t="shared" si="18"/>
        <v>0.73465289509682019</v>
      </c>
      <c r="F174">
        <f t="shared" si="22"/>
        <v>0.81073884341272429</v>
      </c>
      <c r="G174">
        <f t="shared" si="20"/>
        <v>0.62248543324324623</v>
      </c>
      <c r="K174">
        <v>0.75991189427312777</v>
      </c>
      <c r="L174">
        <v>0.73465289509682019</v>
      </c>
      <c r="M174">
        <v>0.81073884341272429</v>
      </c>
      <c r="N174">
        <v>0.62248543324324623</v>
      </c>
    </row>
    <row r="175" spans="1:14" x14ac:dyDescent="0.3">
      <c r="A175">
        <v>174</v>
      </c>
      <c r="B175">
        <v>10</v>
      </c>
      <c r="C175">
        <f t="shared" si="17"/>
        <v>0.76431718061674003</v>
      </c>
      <c r="E175">
        <f t="shared" si="18"/>
        <v>0.73465289509682019</v>
      </c>
      <c r="F175">
        <f t="shared" si="22"/>
        <v>0.81073884341272429</v>
      </c>
      <c r="G175">
        <f t="shared" si="20"/>
        <v>0.62248543324324623</v>
      </c>
      <c r="K175">
        <v>0.76431718061674003</v>
      </c>
      <c r="L175">
        <v>0.73465289509682019</v>
      </c>
      <c r="M175">
        <v>0.81073884341272429</v>
      </c>
      <c r="N175">
        <v>0.62248543324324623</v>
      </c>
    </row>
    <row r="176" spans="1:14" x14ac:dyDescent="0.3">
      <c r="A176">
        <v>175</v>
      </c>
      <c r="B176">
        <v>10</v>
      </c>
      <c r="C176">
        <f t="shared" si="17"/>
        <v>0.7687224669603524</v>
      </c>
      <c r="E176">
        <f t="shared" si="18"/>
        <v>0.73465289509682019</v>
      </c>
      <c r="F176">
        <f t="shared" si="22"/>
        <v>0.81073884341272429</v>
      </c>
      <c r="G176">
        <f t="shared" si="20"/>
        <v>0.62248543324324623</v>
      </c>
      <c r="K176">
        <v>0.7687224669603524</v>
      </c>
      <c r="L176">
        <v>0.73465289509682019</v>
      </c>
      <c r="M176">
        <v>0.81073884341272429</v>
      </c>
      <c r="N176">
        <v>0.62248543324324623</v>
      </c>
    </row>
    <row r="177" spans="1:14" x14ac:dyDescent="0.3">
      <c r="A177">
        <v>176</v>
      </c>
      <c r="B177">
        <v>10</v>
      </c>
      <c r="C177">
        <f t="shared" si="17"/>
        <v>0.77312775330396477</v>
      </c>
      <c r="E177">
        <f t="shared" si="18"/>
        <v>0.73465289509682019</v>
      </c>
      <c r="F177">
        <f t="shared" si="22"/>
        <v>0.81073884341272429</v>
      </c>
      <c r="G177">
        <f t="shared" si="20"/>
        <v>0.62248543324324623</v>
      </c>
      <c r="K177">
        <v>0.77312775330396477</v>
      </c>
      <c r="L177">
        <v>0.73465289509682019</v>
      </c>
      <c r="M177">
        <v>0.81073884341272429</v>
      </c>
      <c r="N177">
        <v>0.62248543324324623</v>
      </c>
    </row>
    <row r="178" spans="1:14" x14ac:dyDescent="0.3">
      <c r="A178">
        <v>177</v>
      </c>
      <c r="B178">
        <v>10</v>
      </c>
      <c r="C178">
        <f t="shared" si="17"/>
        <v>0.77753303964757714</v>
      </c>
      <c r="E178">
        <f t="shared" si="18"/>
        <v>0.73465289509682019</v>
      </c>
      <c r="F178">
        <f t="shared" si="22"/>
        <v>0.81073884341272429</v>
      </c>
      <c r="G178">
        <f t="shared" si="20"/>
        <v>0.62248543324324623</v>
      </c>
      <c r="K178">
        <v>0.77753303964757714</v>
      </c>
      <c r="L178">
        <v>0.73465289509682019</v>
      </c>
      <c r="M178">
        <v>0.81073884341272429</v>
      </c>
      <c r="N178">
        <v>0.62248543324324623</v>
      </c>
    </row>
    <row r="179" spans="1:14" x14ac:dyDescent="0.3">
      <c r="A179">
        <v>178</v>
      </c>
      <c r="B179">
        <v>10</v>
      </c>
      <c r="C179">
        <f t="shared" si="17"/>
        <v>0.7819383259911894</v>
      </c>
      <c r="E179">
        <f t="shared" si="18"/>
        <v>0.73465289509682019</v>
      </c>
      <c r="F179">
        <f t="shared" si="22"/>
        <v>0.81073884341272429</v>
      </c>
      <c r="G179">
        <f t="shared" si="20"/>
        <v>0.62248543324324623</v>
      </c>
      <c r="K179">
        <v>0.7819383259911894</v>
      </c>
      <c r="L179">
        <v>0.73465289509682019</v>
      </c>
      <c r="M179">
        <v>0.81073884341272429</v>
      </c>
      <c r="N179">
        <v>0.62248543324324623</v>
      </c>
    </row>
    <row r="180" spans="1:14" x14ac:dyDescent="0.3">
      <c r="A180">
        <v>179</v>
      </c>
      <c r="B180">
        <v>10</v>
      </c>
      <c r="C180">
        <f t="shared" si="17"/>
        <v>0.78634361233480177</v>
      </c>
      <c r="E180">
        <f t="shared" si="18"/>
        <v>0.73465289509682019</v>
      </c>
      <c r="F180">
        <f t="shared" si="22"/>
        <v>0.81073884341272429</v>
      </c>
      <c r="G180">
        <f t="shared" si="20"/>
        <v>0.62248543324324623</v>
      </c>
      <c r="K180">
        <v>0.78634361233480177</v>
      </c>
      <c r="L180">
        <v>0.73465289509682019</v>
      </c>
      <c r="M180">
        <v>0.81073884341272429</v>
      </c>
      <c r="N180">
        <v>0.62248543324324623</v>
      </c>
    </row>
    <row r="181" spans="1:14" x14ac:dyDescent="0.3">
      <c r="A181">
        <v>180</v>
      </c>
      <c r="B181">
        <v>10</v>
      </c>
      <c r="C181">
        <f t="shared" si="17"/>
        <v>0.79074889867841414</v>
      </c>
      <c r="E181">
        <f t="shared" si="18"/>
        <v>0.73465289509682019</v>
      </c>
      <c r="F181">
        <f t="shared" si="22"/>
        <v>0.81073884341272429</v>
      </c>
      <c r="G181">
        <f t="shared" si="20"/>
        <v>0.62248543324324623</v>
      </c>
      <c r="K181">
        <v>0.79074889867841414</v>
      </c>
      <c r="L181">
        <v>0.73465289509682019</v>
      </c>
      <c r="M181">
        <v>0.81073884341272429</v>
      </c>
      <c r="N181">
        <v>0.62248543324324623</v>
      </c>
    </row>
    <row r="182" spans="1:14" x14ac:dyDescent="0.3">
      <c r="A182">
        <v>181</v>
      </c>
      <c r="B182">
        <v>11</v>
      </c>
      <c r="C182">
        <f t="shared" si="17"/>
        <v>0.79515418502202639</v>
      </c>
      <c r="E182">
        <f t="shared" si="18"/>
        <v>0.76762158297856753</v>
      </c>
      <c r="F182">
        <f>V$12</f>
        <v>0.88423809408201326</v>
      </c>
      <c r="G182">
        <f t="shared" si="20"/>
        <v>0.67620982407182706</v>
      </c>
      <c r="K182">
        <v>0.79515418502202639</v>
      </c>
      <c r="L182">
        <v>0.76762158297856753</v>
      </c>
      <c r="M182">
        <v>0.88423809408201326</v>
      </c>
      <c r="N182">
        <v>0.67620982407182706</v>
      </c>
    </row>
    <row r="183" spans="1:14" x14ac:dyDescent="0.3">
      <c r="A183">
        <v>182</v>
      </c>
      <c r="B183">
        <v>11</v>
      </c>
      <c r="C183">
        <f t="shared" si="17"/>
        <v>0.79955947136563876</v>
      </c>
      <c r="E183">
        <f t="shared" si="18"/>
        <v>0.76762158297856753</v>
      </c>
      <c r="F183">
        <f t="shared" ref="F183:F184" si="23">V$12</f>
        <v>0.88423809408201326</v>
      </c>
      <c r="G183">
        <f t="shared" si="20"/>
        <v>0.67620982407182706</v>
      </c>
      <c r="K183">
        <v>0.79955947136563876</v>
      </c>
      <c r="L183">
        <v>0.76762158297856753</v>
      </c>
      <c r="M183">
        <v>0.88423809408201326</v>
      </c>
      <c r="N183">
        <v>0.67620982407182706</v>
      </c>
    </row>
    <row r="184" spans="1:14" x14ac:dyDescent="0.3">
      <c r="A184">
        <v>183</v>
      </c>
      <c r="B184">
        <v>11</v>
      </c>
      <c r="C184">
        <f t="shared" si="17"/>
        <v>0.80396475770925113</v>
      </c>
      <c r="E184">
        <f t="shared" si="18"/>
        <v>0.76762158297856753</v>
      </c>
      <c r="F184">
        <f t="shared" si="23"/>
        <v>0.88423809408201326</v>
      </c>
      <c r="G184">
        <f t="shared" si="20"/>
        <v>0.67620982407182706</v>
      </c>
      <c r="K184">
        <v>0.80396475770925113</v>
      </c>
      <c r="L184">
        <v>0.76762158297856753</v>
      </c>
      <c r="M184">
        <v>0.88423809408201326</v>
      </c>
      <c r="N184">
        <v>0.67620982407182706</v>
      </c>
    </row>
    <row r="185" spans="1:14" x14ac:dyDescent="0.3">
      <c r="A185">
        <v>184</v>
      </c>
      <c r="B185">
        <v>12</v>
      </c>
      <c r="C185">
        <f t="shared" si="17"/>
        <v>0.80837004405286339</v>
      </c>
      <c r="E185">
        <f t="shared" si="18"/>
        <v>0.79649399710959623</v>
      </c>
      <c r="F185">
        <f>V$13</f>
        <v>0.93353439766967505</v>
      </c>
      <c r="G185">
        <f t="shared" si="20"/>
        <v>0.72352060505033777</v>
      </c>
      <c r="K185">
        <v>0.80837004405286339</v>
      </c>
      <c r="L185">
        <v>0.79649399710959623</v>
      </c>
      <c r="M185">
        <v>0.93353439766967505</v>
      </c>
      <c r="N185">
        <v>0.72352060505033777</v>
      </c>
    </row>
    <row r="186" spans="1:14" x14ac:dyDescent="0.3">
      <c r="A186">
        <v>185</v>
      </c>
      <c r="B186">
        <v>12</v>
      </c>
      <c r="C186">
        <f t="shared" si="17"/>
        <v>0.81277533039647576</v>
      </c>
      <c r="E186">
        <f t="shared" si="18"/>
        <v>0.79649399710959623</v>
      </c>
      <c r="F186">
        <f t="shared" ref="F186:F192" si="24">V$13</f>
        <v>0.93353439766967505</v>
      </c>
      <c r="G186">
        <f t="shared" si="20"/>
        <v>0.72352060505033777</v>
      </c>
      <c r="K186">
        <v>0.81277533039647576</v>
      </c>
      <c r="L186">
        <v>0.79649399710959623</v>
      </c>
      <c r="M186">
        <v>0.93353439766967505</v>
      </c>
      <c r="N186">
        <v>0.72352060505033777</v>
      </c>
    </row>
    <row r="187" spans="1:14" x14ac:dyDescent="0.3">
      <c r="A187">
        <v>186</v>
      </c>
      <c r="B187">
        <v>12</v>
      </c>
      <c r="C187">
        <f t="shared" si="17"/>
        <v>0.81718061674008813</v>
      </c>
      <c r="E187">
        <f t="shared" si="18"/>
        <v>0.79649399710959623</v>
      </c>
      <c r="F187">
        <f t="shared" si="24"/>
        <v>0.93353439766967505</v>
      </c>
      <c r="G187">
        <f t="shared" si="20"/>
        <v>0.72352060505033777</v>
      </c>
      <c r="K187">
        <v>0.81718061674008813</v>
      </c>
      <c r="L187">
        <v>0.79649399710959623</v>
      </c>
      <c r="M187">
        <v>0.93353439766967505</v>
      </c>
      <c r="N187">
        <v>0.72352060505033777</v>
      </c>
    </row>
    <row r="188" spans="1:14" x14ac:dyDescent="0.3">
      <c r="A188">
        <v>187</v>
      </c>
      <c r="B188">
        <v>12</v>
      </c>
      <c r="C188">
        <f t="shared" si="17"/>
        <v>0.82158590308370039</v>
      </c>
      <c r="E188">
        <f t="shared" si="18"/>
        <v>0.79649399710959623</v>
      </c>
      <c r="F188">
        <f t="shared" si="24"/>
        <v>0.93353439766967505</v>
      </c>
      <c r="G188">
        <f t="shared" si="20"/>
        <v>0.72352060505033777</v>
      </c>
      <c r="K188">
        <v>0.82158590308370039</v>
      </c>
      <c r="L188">
        <v>0.79649399710959623</v>
      </c>
      <c r="M188">
        <v>0.93353439766967505</v>
      </c>
      <c r="N188">
        <v>0.72352060505033777</v>
      </c>
    </row>
    <row r="189" spans="1:14" x14ac:dyDescent="0.3">
      <c r="A189">
        <v>188</v>
      </c>
      <c r="B189">
        <v>12</v>
      </c>
      <c r="C189">
        <f t="shared" si="17"/>
        <v>0.82599118942731276</v>
      </c>
      <c r="E189">
        <f t="shared" si="18"/>
        <v>0.79649399710959623</v>
      </c>
      <c r="F189">
        <f t="shared" si="24"/>
        <v>0.93353439766967505</v>
      </c>
      <c r="G189">
        <f t="shared" si="20"/>
        <v>0.72352060505033777</v>
      </c>
      <c r="K189">
        <v>0.82599118942731276</v>
      </c>
      <c r="L189">
        <v>0.79649399710959623</v>
      </c>
      <c r="M189">
        <v>0.93353439766967505</v>
      </c>
      <c r="N189">
        <v>0.72352060505033777</v>
      </c>
    </row>
    <row r="190" spans="1:14" x14ac:dyDescent="0.3">
      <c r="A190">
        <v>189</v>
      </c>
      <c r="B190">
        <v>12</v>
      </c>
      <c r="C190">
        <f t="shared" si="17"/>
        <v>0.83039647577092512</v>
      </c>
      <c r="E190">
        <f t="shared" si="18"/>
        <v>0.79649399710959623</v>
      </c>
      <c r="F190">
        <f t="shared" si="24"/>
        <v>0.93353439766967505</v>
      </c>
      <c r="G190">
        <f t="shared" si="20"/>
        <v>0.72352060505033777</v>
      </c>
      <c r="K190">
        <v>0.83039647577092512</v>
      </c>
      <c r="L190">
        <v>0.79649399710959623</v>
      </c>
      <c r="M190">
        <v>0.93353439766967505</v>
      </c>
      <c r="N190">
        <v>0.72352060505033777</v>
      </c>
    </row>
    <row r="191" spans="1:14" x14ac:dyDescent="0.3">
      <c r="A191">
        <v>190</v>
      </c>
      <c r="B191">
        <v>12</v>
      </c>
      <c r="C191">
        <f t="shared" si="17"/>
        <v>0.83480176211453749</v>
      </c>
      <c r="E191">
        <f t="shared" si="18"/>
        <v>0.79649399710959623</v>
      </c>
      <c r="F191">
        <f t="shared" si="24"/>
        <v>0.93353439766967505</v>
      </c>
      <c r="G191">
        <f t="shared" si="20"/>
        <v>0.72352060505033777</v>
      </c>
      <c r="K191">
        <v>0.83480176211453749</v>
      </c>
      <c r="L191">
        <v>0.79649399710959623</v>
      </c>
      <c r="M191">
        <v>0.93353439766967505</v>
      </c>
      <c r="N191">
        <v>0.72352060505033777</v>
      </c>
    </row>
    <row r="192" spans="1:14" x14ac:dyDescent="0.3">
      <c r="A192">
        <v>191</v>
      </c>
      <c r="B192">
        <v>12</v>
      </c>
      <c r="C192">
        <f t="shared" si="17"/>
        <v>0.83920704845814975</v>
      </c>
      <c r="E192">
        <f t="shared" si="18"/>
        <v>0.79649399710959623</v>
      </c>
      <c r="F192">
        <f t="shared" si="24"/>
        <v>0.93353439766967505</v>
      </c>
      <c r="G192">
        <f t="shared" si="20"/>
        <v>0.72352060505033777</v>
      </c>
      <c r="K192">
        <v>0.83920704845814975</v>
      </c>
      <c r="L192">
        <v>0.79649399710959623</v>
      </c>
      <c r="M192">
        <v>0.93353439766967505</v>
      </c>
      <c r="N192">
        <v>0.72352060505033777</v>
      </c>
    </row>
    <row r="193" spans="1:14" x14ac:dyDescent="0.3">
      <c r="A193">
        <v>192</v>
      </c>
      <c r="B193">
        <v>13</v>
      </c>
      <c r="C193">
        <f t="shared" si="17"/>
        <v>0.84361233480176212</v>
      </c>
      <c r="E193">
        <f t="shared" si="18"/>
        <v>0.82177908885312134</v>
      </c>
      <c r="F193">
        <f>V$14</f>
        <v>0.96405433892845449</v>
      </c>
      <c r="G193">
        <f t="shared" si="20"/>
        <v>0.76483911109266356</v>
      </c>
      <c r="K193">
        <v>0.84361233480176212</v>
      </c>
      <c r="L193">
        <v>0.82177908885312134</v>
      </c>
      <c r="M193">
        <v>0.96405433892845449</v>
      </c>
      <c r="N193">
        <v>0.76483911109266356</v>
      </c>
    </row>
    <row r="194" spans="1:14" x14ac:dyDescent="0.3">
      <c r="A194">
        <v>193</v>
      </c>
      <c r="B194">
        <v>13</v>
      </c>
      <c r="C194">
        <f t="shared" si="17"/>
        <v>0.84801762114537449</v>
      </c>
      <c r="E194">
        <f t="shared" si="18"/>
        <v>0.82177908885312134</v>
      </c>
      <c r="F194">
        <f t="shared" ref="F194:F199" si="25">V$14</f>
        <v>0.96405433892845449</v>
      </c>
      <c r="G194">
        <f t="shared" si="20"/>
        <v>0.76483911109266356</v>
      </c>
      <c r="K194">
        <v>0.84801762114537449</v>
      </c>
      <c r="L194">
        <v>0.82177908885312134</v>
      </c>
      <c r="M194">
        <v>0.96405433892845449</v>
      </c>
      <c r="N194">
        <v>0.76483911109266356</v>
      </c>
    </row>
    <row r="195" spans="1:14" x14ac:dyDescent="0.3">
      <c r="A195">
        <v>194</v>
      </c>
      <c r="B195">
        <v>13</v>
      </c>
      <c r="C195">
        <f t="shared" ref="C195:C228" si="26">(A195-0.5)/227</f>
        <v>0.85242290748898675</v>
      </c>
      <c r="E195">
        <f t="shared" ref="E195:E228" si="27">1-0.8757526^B195</f>
        <v>0.82177908885312134</v>
      </c>
      <c r="F195">
        <f t="shared" si="25"/>
        <v>0.96405433892845449</v>
      </c>
      <c r="G195">
        <f t="shared" si="20"/>
        <v>0.76483911109266356</v>
      </c>
      <c r="K195">
        <v>0.85242290748898675</v>
      </c>
      <c r="L195">
        <v>0.82177908885312134</v>
      </c>
      <c r="M195">
        <v>0.96405433892845449</v>
      </c>
      <c r="N195">
        <v>0.76483911109266356</v>
      </c>
    </row>
    <row r="196" spans="1:14" x14ac:dyDescent="0.3">
      <c r="A196">
        <v>195</v>
      </c>
      <c r="B196">
        <v>13</v>
      </c>
      <c r="C196">
        <f t="shared" si="26"/>
        <v>0.85682819383259912</v>
      </c>
      <c r="E196">
        <f t="shared" si="27"/>
        <v>0.82177908885312134</v>
      </c>
      <c r="F196">
        <f t="shared" si="25"/>
        <v>0.96405433892845449</v>
      </c>
      <c r="G196">
        <f t="shared" si="20"/>
        <v>0.76483911109266356</v>
      </c>
      <c r="K196">
        <v>0.85682819383259912</v>
      </c>
      <c r="L196">
        <v>0.82177908885312134</v>
      </c>
      <c r="M196">
        <v>0.96405433892845449</v>
      </c>
      <c r="N196">
        <v>0.76483911109266356</v>
      </c>
    </row>
    <row r="197" spans="1:14" x14ac:dyDescent="0.3">
      <c r="A197">
        <v>196</v>
      </c>
      <c r="B197">
        <v>13</v>
      </c>
      <c r="C197">
        <f t="shared" si="26"/>
        <v>0.86123348017621149</v>
      </c>
      <c r="E197">
        <f t="shared" si="27"/>
        <v>0.82177908885312134</v>
      </c>
      <c r="F197">
        <f t="shared" si="25"/>
        <v>0.96405433892845449</v>
      </c>
      <c r="G197">
        <f t="shared" si="20"/>
        <v>0.76483911109266356</v>
      </c>
      <c r="K197">
        <v>0.86123348017621149</v>
      </c>
      <c r="L197">
        <v>0.82177908885312134</v>
      </c>
      <c r="M197">
        <v>0.96405433892845449</v>
      </c>
      <c r="N197">
        <v>0.76483911109266356</v>
      </c>
    </row>
    <row r="198" spans="1:14" x14ac:dyDescent="0.3">
      <c r="A198">
        <v>197</v>
      </c>
      <c r="B198">
        <v>13</v>
      </c>
      <c r="C198">
        <f t="shared" si="26"/>
        <v>0.86563876651982374</v>
      </c>
      <c r="E198">
        <f t="shared" si="27"/>
        <v>0.82177908885312134</v>
      </c>
      <c r="F198">
        <f t="shared" si="25"/>
        <v>0.96405433892845449</v>
      </c>
      <c r="G198">
        <f t="shared" si="20"/>
        <v>0.76483911109266356</v>
      </c>
      <c r="K198">
        <v>0.86563876651982374</v>
      </c>
      <c r="L198">
        <v>0.82177908885312134</v>
      </c>
      <c r="M198">
        <v>0.96405433892845449</v>
      </c>
      <c r="N198">
        <v>0.76483911109266356</v>
      </c>
    </row>
    <row r="199" spans="1:14" x14ac:dyDescent="0.3">
      <c r="A199">
        <v>198</v>
      </c>
      <c r="B199">
        <v>13</v>
      </c>
      <c r="C199">
        <f t="shared" si="26"/>
        <v>0.87004405286343611</v>
      </c>
      <c r="E199">
        <f t="shared" si="27"/>
        <v>0.82177908885312134</v>
      </c>
      <c r="F199">
        <f t="shared" si="25"/>
        <v>0.96405433892845449</v>
      </c>
      <c r="G199">
        <f t="shared" si="20"/>
        <v>0.76483911109266356</v>
      </c>
      <c r="K199">
        <v>0.87004405286343611</v>
      </c>
      <c r="L199">
        <v>0.82177908885312134</v>
      </c>
      <c r="M199">
        <v>0.96405433892845449</v>
      </c>
      <c r="N199">
        <v>0.76483911109266356</v>
      </c>
    </row>
    <row r="200" spans="1:14" x14ac:dyDescent="0.3">
      <c r="A200">
        <v>199</v>
      </c>
      <c r="B200">
        <v>14</v>
      </c>
      <c r="C200">
        <f t="shared" si="26"/>
        <v>0.87444933920704848</v>
      </c>
      <c r="E200">
        <f t="shared" si="27"/>
        <v>0.84392257368875212</v>
      </c>
      <c r="F200">
        <f>V$15</f>
        <v>0.98159994392524186</v>
      </c>
      <c r="G200">
        <f t="shared" si="20"/>
        <v>0.80067371833039958</v>
      </c>
      <c r="K200">
        <v>0.87444933920704848</v>
      </c>
      <c r="L200">
        <v>0.84392257368875212</v>
      </c>
      <c r="M200">
        <v>0.98159994392524186</v>
      </c>
      <c r="N200">
        <v>0.80067371833039958</v>
      </c>
    </row>
    <row r="201" spans="1:14" x14ac:dyDescent="0.3">
      <c r="A201">
        <v>200</v>
      </c>
      <c r="B201">
        <v>14</v>
      </c>
      <c r="C201">
        <f t="shared" si="26"/>
        <v>0.87885462555066074</v>
      </c>
      <c r="E201">
        <f t="shared" si="27"/>
        <v>0.84392257368875212</v>
      </c>
      <c r="F201">
        <f t="shared" ref="F201:F202" si="28">V$15</f>
        <v>0.98159994392524186</v>
      </c>
      <c r="G201">
        <f t="shared" si="20"/>
        <v>0.80067371833039958</v>
      </c>
      <c r="K201">
        <v>0.87885462555066074</v>
      </c>
      <c r="L201">
        <v>0.84392257368875212</v>
      </c>
      <c r="M201">
        <v>0.98159994392524186</v>
      </c>
      <c r="N201">
        <v>0.80067371833039958</v>
      </c>
    </row>
    <row r="202" spans="1:14" x14ac:dyDescent="0.3">
      <c r="A202">
        <v>201</v>
      </c>
      <c r="B202">
        <v>14</v>
      </c>
      <c r="C202">
        <f t="shared" si="26"/>
        <v>0.88325991189427311</v>
      </c>
      <c r="E202">
        <f t="shared" si="27"/>
        <v>0.84392257368875212</v>
      </c>
      <c r="F202">
        <f t="shared" si="28"/>
        <v>0.98159994392524186</v>
      </c>
      <c r="G202">
        <f t="shared" si="20"/>
        <v>0.80067371833039958</v>
      </c>
      <c r="K202">
        <v>0.88325991189427311</v>
      </c>
      <c r="L202">
        <v>0.84392257368875212</v>
      </c>
      <c r="M202">
        <v>0.98159994392524186</v>
      </c>
      <c r="N202">
        <v>0.80067371833039958</v>
      </c>
    </row>
    <row r="203" spans="1:14" x14ac:dyDescent="0.3">
      <c r="A203">
        <v>202</v>
      </c>
      <c r="B203">
        <v>15</v>
      </c>
      <c r="C203">
        <f t="shared" si="26"/>
        <v>0.88766519823788548</v>
      </c>
      <c r="E203">
        <f t="shared" si="27"/>
        <v>0.86331478810661622</v>
      </c>
      <c r="F203">
        <f>V$16</f>
        <v>0.99101428176052242</v>
      </c>
      <c r="G203">
        <f t="shared" si="20"/>
        <v>0.83156836725231487</v>
      </c>
      <c r="K203">
        <v>0.88766519823788548</v>
      </c>
      <c r="L203">
        <v>0.86331478810661622</v>
      </c>
      <c r="M203">
        <v>0.99101428176052242</v>
      </c>
      <c r="N203">
        <v>0.83156836725231487</v>
      </c>
    </row>
    <row r="204" spans="1:14" x14ac:dyDescent="0.3">
      <c r="A204">
        <v>203</v>
      </c>
      <c r="B204">
        <v>15</v>
      </c>
      <c r="C204">
        <f t="shared" si="26"/>
        <v>0.89207048458149785</v>
      </c>
      <c r="E204">
        <f t="shared" si="27"/>
        <v>0.86331478810661622</v>
      </c>
      <c r="F204">
        <f>V$16</f>
        <v>0.99101428176052242</v>
      </c>
      <c r="G204">
        <f t="shared" ref="G204:G228" si="29">_xlfn.NEGBINOM.DIST(B204-$B$233,$B$233,$B$232,1)</f>
        <v>0.83156836725231487</v>
      </c>
      <c r="K204">
        <v>0.89207048458149785</v>
      </c>
      <c r="L204">
        <v>0.86331478810661622</v>
      </c>
      <c r="M204">
        <v>0.99101428176052242</v>
      </c>
      <c r="N204">
        <v>0.83156836725231487</v>
      </c>
    </row>
    <row r="205" spans="1:14" x14ac:dyDescent="0.3">
      <c r="A205">
        <v>204</v>
      </c>
      <c r="B205">
        <v>16</v>
      </c>
      <c r="C205">
        <f t="shared" si="26"/>
        <v>0.8964757709251101</v>
      </c>
      <c r="E205">
        <f t="shared" si="27"/>
        <v>0.88029757030281819</v>
      </c>
      <c r="F205">
        <f>V$17</f>
        <v>0.99574996326521903</v>
      </c>
      <c r="G205">
        <f t="shared" si="29"/>
        <v>0.85806815649789536</v>
      </c>
      <c r="K205">
        <v>0.8964757709251101</v>
      </c>
      <c r="L205">
        <v>0.88029757030281819</v>
      </c>
      <c r="M205">
        <v>0.99574996326521903</v>
      </c>
      <c r="N205">
        <v>0.85806815649789536</v>
      </c>
    </row>
    <row r="206" spans="1:14" x14ac:dyDescent="0.3">
      <c r="A206">
        <v>205</v>
      </c>
      <c r="B206">
        <v>16</v>
      </c>
      <c r="C206">
        <f t="shared" si="26"/>
        <v>0.90088105726872247</v>
      </c>
      <c r="E206">
        <f t="shared" si="27"/>
        <v>0.88029757030281819</v>
      </c>
      <c r="F206">
        <f t="shared" ref="F206:F207" si="30">V$17</f>
        <v>0.99574996326521903</v>
      </c>
      <c r="G206">
        <f t="shared" si="29"/>
        <v>0.85806815649789536</v>
      </c>
      <c r="K206">
        <v>0.90088105726872247</v>
      </c>
      <c r="L206">
        <v>0.88029757030281819</v>
      </c>
      <c r="M206">
        <v>0.99574996326521903</v>
      </c>
      <c r="N206">
        <v>0.85806815649789536</v>
      </c>
    </row>
    <row r="207" spans="1:14" x14ac:dyDescent="0.3">
      <c r="A207">
        <v>206</v>
      </c>
      <c r="B207">
        <v>16</v>
      </c>
      <c r="C207">
        <f t="shared" si="26"/>
        <v>0.90528634361233484</v>
      </c>
      <c r="E207">
        <f t="shared" si="27"/>
        <v>0.88029757030281819</v>
      </c>
      <c r="F207">
        <f t="shared" si="30"/>
        <v>0.99574996326521903</v>
      </c>
      <c r="G207">
        <f t="shared" si="29"/>
        <v>0.85806815649789536</v>
      </c>
      <c r="K207">
        <v>0.90528634361233484</v>
      </c>
      <c r="L207">
        <v>0.88029757030281819</v>
      </c>
      <c r="M207">
        <v>0.99574996326521903</v>
      </c>
      <c r="N207">
        <v>0.85806815649789536</v>
      </c>
    </row>
    <row r="208" spans="1:14" x14ac:dyDescent="0.3">
      <c r="A208">
        <v>207</v>
      </c>
      <c r="B208">
        <v>17</v>
      </c>
      <c r="C208">
        <f t="shared" si="26"/>
        <v>0.9096916299559471</v>
      </c>
      <c r="E208">
        <f t="shared" si="27"/>
        <v>0.89517028596637582</v>
      </c>
      <c r="F208">
        <f>V$18</f>
        <v>0.99799201822999761</v>
      </c>
      <c r="G208">
        <f t="shared" si="29"/>
        <v>0.8806972457735246</v>
      </c>
      <c r="K208">
        <v>0.9096916299559471</v>
      </c>
      <c r="L208">
        <v>0.89517028596637582</v>
      </c>
      <c r="M208">
        <v>0.99799201822999761</v>
      </c>
      <c r="N208">
        <v>0.8806972457735246</v>
      </c>
    </row>
    <row r="209" spans="1:14" x14ac:dyDescent="0.3">
      <c r="A209">
        <v>208</v>
      </c>
      <c r="B209">
        <v>17</v>
      </c>
      <c r="C209">
        <f t="shared" si="26"/>
        <v>0.91409691629955947</v>
      </c>
      <c r="E209">
        <f t="shared" si="27"/>
        <v>0.89517028596637582</v>
      </c>
      <c r="F209">
        <f t="shared" ref="F209:F210" si="31">V$18</f>
        <v>0.99799201822999761</v>
      </c>
      <c r="G209">
        <f t="shared" si="29"/>
        <v>0.8806972457735246</v>
      </c>
      <c r="K209">
        <v>0.91409691629955947</v>
      </c>
      <c r="L209">
        <v>0.89517028596637582</v>
      </c>
      <c r="M209">
        <v>0.99799201822999761</v>
      </c>
      <c r="N209">
        <v>0.8806972457735246</v>
      </c>
    </row>
    <row r="210" spans="1:14" x14ac:dyDescent="0.3">
      <c r="A210">
        <v>209</v>
      </c>
      <c r="B210">
        <v>17</v>
      </c>
      <c r="C210">
        <f t="shared" si="26"/>
        <v>0.91850220264317184</v>
      </c>
      <c r="E210">
        <f t="shared" si="27"/>
        <v>0.89517028596637582</v>
      </c>
      <c r="F210">
        <f t="shared" si="31"/>
        <v>0.99799201822999761</v>
      </c>
      <c r="G210">
        <f t="shared" si="29"/>
        <v>0.8806972457735246</v>
      </c>
      <c r="K210">
        <v>0.91850220264317184</v>
      </c>
      <c r="L210">
        <v>0.89517028596637582</v>
      </c>
      <c r="M210">
        <v>0.99799201822999761</v>
      </c>
      <c r="N210">
        <v>0.8806972457735246</v>
      </c>
    </row>
    <row r="211" spans="1:14" x14ac:dyDescent="0.3">
      <c r="A211">
        <v>210</v>
      </c>
      <c r="B211">
        <v>18</v>
      </c>
      <c r="C211">
        <f t="shared" si="26"/>
        <v>0.9229074889867841</v>
      </c>
      <c r="E211">
        <f t="shared" si="27"/>
        <v>0.90819510537779724</v>
      </c>
      <c r="F211">
        <f>V$19</f>
        <v>0.99899452298297131</v>
      </c>
      <c r="G211">
        <f t="shared" si="29"/>
        <v>0.89994552662160054</v>
      </c>
      <c r="K211">
        <v>0.9229074889867841</v>
      </c>
      <c r="L211">
        <v>0.90819510537779724</v>
      </c>
      <c r="M211">
        <v>0.99899452298297131</v>
      </c>
      <c r="N211">
        <v>0.89994552662160054</v>
      </c>
    </row>
    <row r="212" spans="1:14" x14ac:dyDescent="0.3">
      <c r="A212">
        <v>211</v>
      </c>
      <c r="B212">
        <v>18</v>
      </c>
      <c r="C212">
        <f t="shared" si="26"/>
        <v>0.92731277533039647</v>
      </c>
      <c r="E212">
        <f t="shared" si="27"/>
        <v>0.90819510537779724</v>
      </c>
      <c r="F212">
        <f t="shared" ref="F212:F213" si="32">V$19</f>
        <v>0.99899452298297131</v>
      </c>
      <c r="G212">
        <f t="shared" si="29"/>
        <v>0.89994552662160054</v>
      </c>
      <c r="K212">
        <v>0.92731277533039647</v>
      </c>
      <c r="L212">
        <v>0.90819510537779724</v>
      </c>
      <c r="M212">
        <v>0.99899452298297131</v>
      </c>
      <c r="N212">
        <v>0.89994552662160054</v>
      </c>
    </row>
    <row r="213" spans="1:14" x14ac:dyDescent="0.3">
      <c r="A213">
        <v>212</v>
      </c>
      <c r="B213">
        <v>18</v>
      </c>
      <c r="C213">
        <f t="shared" si="26"/>
        <v>0.93171806167400884</v>
      </c>
      <c r="E213">
        <f t="shared" si="27"/>
        <v>0.90819510537779724</v>
      </c>
      <c r="F213">
        <f t="shared" si="32"/>
        <v>0.99899452298297131</v>
      </c>
      <c r="G213">
        <f t="shared" si="29"/>
        <v>0.89994552662160054</v>
      </c>
      <c r="K213">
        <v>0.93171806167400884</v>
      </c>
      <c r="L213">
        <v>0.90819510537779724</v>
      </c>
      <c r="M213">
        <v>0.99899452298297131</v>
      </c>
      <c r="N213">
        <v>0.89994552662160054</v>
      </c>
    </row>
    <row r="214" spans="1:14" x14ac:dyDescent="0.3">
      <c r="A214">
        <v>213</v>
      </c>
      <c r="B214">
        <v>19</v>
      </c>
      <c r="C214">
        <f t="shared" si="26"/>
        <v>0.93612334801762109</v>
      </c>
      <c r="E214">
        <f t="shared" si="27"/>
        <v>0.91960162484187991</v>
      </c>
      <c r="F214">
        <f>V$20</f>
        <v>0.99941918706451149</v>
      </c>
      <c r="G214">
        <f t="shared" si="29"/>
        <v>0.91626144269482901</v>
      </c>
      <c r="K214">
        <v>0.93612334801762109</v>
      </c>
      <c r="L214">
        <v>0.91960162484187991</v>
      </c>
      <c r="M214">
        <v>0.99941918706451149</v>
      </c>
      <c r="N214">
        <v>0.91626144269482901</v>
      </c>
    </row>
    <row r="215" spans="1:14" x14ac:dyDescent="0.3">
      <c r="A215">
        <v>214</v>
      </c>
      <c r="B215">
        <v>19</v>
      </c>
      <c r="C215">
        <f t="shared" si="26"/>
        <v>0.94052863436123346</v>
      </c>
      <c r="E215">
        <f t="shared" si="27"/>
        <v>0.91960162484187991</v>
      </c>
      <c r="F215">
        <f t="shared" ref="F215:F217" si="33">V$20</f>
        <v>0.99941918706451149</v>
      </c>
      <c r="G215">
        <f t="shared" si="29"/>
        <v>0.91626144269482901</v>
      </c>
      <c r="K215">
        <v>0.94052863436123346</v>
      </c>
      <c r="L215">
        <v>0.91960162484187991</v>
      </c>
      <c r="M215">
        <v>0.99941918706451149</v>
      </c>
      <c r="N215">
        <v>0.91626144269482901</v>
      </c>
    </row>
    <row r="216" spans="1:14" x14ac:dyDescent="0.3">
      <c r="A216">
        <v>215</v>
      </c>
      <c r="B216">
        <v>19</v>
      </c>
      <c r="C216">
        <f t="shared" si="26"/>
        <v>0.94493392070484583</v>
      </c>
      <c r="E216">
        <f t="shared" si="27"/>
        <v>0.91960162484187991</v>
      </c>
      <c r="F216">
        <f t="shared" si="33"/>
        <v>0.99941918706451149</v>
      </c>
      <c r="G216">
        <f t="shared" si="29"/>
        <v>0.91626144269482901</v>
      </c>
      <c r="K216">
        <v>0.94493392070484583</v>
      </c>
      <c r="L216">
        <v>0.91960162484187991</v>
      </c>
      <c r="M216">
        <v>0.99941918706451149</v>
      </c>
      <c r="N216">
        <v>0.91626144269482901</v>
      </c>
    </row>
    <row r="217" spans="1:14" x14ac:dyDescent="0.3">
      <c r="A217">
        <v>216</v>
      </c>
      <c r="B217">
        <v>19</v>
      </c>
      <c r="C217">
        <f t="shared" si="26"/>
        <v>0.9493392070484582</v>
      </c>
      <c r="E217">
        <f t="shared" si="27"/>
        <v>0.91960162484187991</v>
      </c>
      <c r="F217">
        <f t="shared" si="33"/>
        <v>0.99941918706451149</v>
      </c>
      <c r="G217">
        <f t="shared" si="29"/>
        <v>0.91626144269482901</v>
      </c>
      <c r="K217">
        <v>0.9493392070484582</v>
      </c>
      <c r="L217">
        <v>0.91960162484187991</v>
      </c>
      <c r="M217">
        <v>0.99941918706451149</v>
      </c>
      <c r="N217">
        <v>0.91626144269482901</v>
      </c>
    </row>
    <row r="218" spans="1:14" x14ac:dyDescent="0.3">
      <c r="A218">
        <v>217</v>
      </c>
      <c r="B218">
        <v>21</v>
      </c>
      <c r="C218">
        <f t="shared" si="26"/>
        <v>0.95374449339207046</v>
      </c>
      <c r="E218">
        <f t="shared" si="27"/>
        <v>0.93833905980137911</v>
      </c>
      <c r="F218">
        <f>V$22</f>
        <v>0.99965557865077348</v>
      </c>
      <c r="G218">
        <f t="shared" si="29"/>
        <v>0.94166782457299258</v>
      </c>
      <c r="K218">
        <v>0.95374449339207046</v>
      </c>
      <c r="L218">
        <v>0.93833905980137911</v>
      </c>
      <c r="M218">
        <v>0.99965557865077348</v>
      </c>
      <c r="N218">
        <v>0.94166782457299258</v>
      </c>
    </row>
    <row r="219" spans="1:14" x14ac:dyDescent="0.3">
      <c r="A219">
        <v>218</v>
      </c>
      <c r="B219">
        <v>23</v>
      </c>
      <c r="C219">
        <f t="shared" si="26"/>
        <v>0.95814977973568283</v>
      </c>
      <c r="E219">
        <f t="shared" si="27"/>
        <v>0.95270959719396897</v>
      </c>
      <c r="F219">
        <f>V$24</f>
        <v>0.99968792489274128</v>
      </c>
      <c r="G219">
        <f t="shared" si="29"/>
        <v>0.95962564332919298</v>
      </c>
      <c r="K219">
        <v>0.95814977973568283</v>
      </c>
      <c r="L219">
        <v>0.95270959719396897</v>
      </c>
      <c r="M219">
        <v>0.99968792489274128</v>
      </c>
      <c r="N219">
        <v>0.95962564332919298</v>
      </c>
    </row>
    <row r="220" spans="1:14" x14ac:dyDescent="0.3">
      <c r="A220">
        <v>219</v>
      </c>
      <c r="B220">
        <v>25</v>
      </c>
      <c r="C220">
        <f t="shared" si="26"/>
        <v>0.9625550660792952</v>
      </c>
      <c r="E220">
        <f t="shared" si="27"/>
        <v>0.96373097474101299</v>
      </c>
      <c r="F220">
        <f>V$26</f>
        <v>0.99969164203451255</v>
      </c>
      <c r="G220">
        <f t="shared" si="29"/>
        <v>0.97220824053637922</v>
      </c>
      <c r="K220">
        <v>0.9625550660792952</v>
      </c>
      <c r="L220">
        <v>0.96373097474101299</v>
      </c>
      <c r="M220">
        <v>0.99969164203451255</v>
      </c>
      <c r="N220">
        <v>0.97220824053637922</v>
      </c>
    </row>
    <row r="221" spans="1:14" x14ac:dyDescent="0.3">
      <c r="A221">
        <v>220</v>
      </c>
      <c r="B221">
        <v>25</v>
      </c>
      <c r="C221">
        <f t="shared" si="26"/>
        <v>0.96696035242290745</v>
      </c>
      <c r="E221">
        <f t="shared" si="27"/>
        <v>0.96373097474101299</v>
      </c>
      <c r="F221">
        <f>V$26</f>
        <v>0.99969164203451255</v>
      </c>
      <c r="G221">
        <f t="shared" si="29"/>
        <v>0.97220824053637922</v>
      </c>
      <c r="K221">
        <v>0.96696035242290745</v>
      </c>
      <c r="L221">
        <v>0.96373097474101299</v>
      </c>
      <c r="M221">
        <v>0.99969164203451255</v>
      </c>
      <c r="N221">
        <v>0.97220824053637922</v>
      </c>
    </row>
    <row r="222" spans="1:14" x14ac:dyDescent="0.3">
      <c r="A222">
        <v>221</v>
      </c>
      <c r="B222">
        <v>26</v>
      </c>
      <c r="C222">
        <f t="shared" si="26"/>
        <v>0.97136563876651982</v>
      </c>
      <c r="E222">
        <f t="shared" si="27"/>
        <v>0.96823730682997644</v>
      </c>
      <c r="F222">
        <f>V$27</f>
        <v>0.99969192226149806</v>
      </c>
      <c r="G222">
        <f t="shared" si="29"/>
        <v>0.97698408848916873</v>
      </c>
      <c r="K222">
        <v>0.97136563876651982</v>
      </c>
      <c r="L222">
        <v>0.96823730682997644</v>
      </c>
      <c r="M222">
        <v>0.99969192226149806</v>
      </c>
      <c r="N222">
        <v>0.97698408848916873</v>
      </c>
    </row>
    <row r="223" spans="1:14" x14ac:dyDescent="0.3">
      <c r="A223">
        <v>222</v>
      </c>
      <c r="B223">
        <v>28</v>
      </c>
      <c r="C223">
        <f t="shared" si="26"/>
        <v>0.97577092511013219</v>
      </c>
      <c r="E223">
        <f t="shared" si="27"/>
        <v>0.97563983699605694</v>
      </c>
      <c r="F223">
        <f>V$29</f>
        <v>0.99969202980583438</v>
      </c>
      <c r="G223">
        <f t="shared" si="29"/>
        <v>0.98426611452093504</v>
      </c>
      <c r="K223">
        <v>0.97577092511013219</v>
      </c>
      <c r="L223">
        <v>0.97563983699605694</v>
      </c>
      <c r="M223">
        <v>0.99969202980583438</v>
      </c>
      <c r="N223">
        <v>0.98426611452093504</v>
      </c>
    </row>
    <row r="224" spans="1:14" x14ac:dyDescent="0.3">
      <c r="A224">
        <v>223</v>
      </c>
      <c r="B224">
        <v>31</v>
      </c>
      <c r="C224">
        <f t="shared" si="26"/>
        <v>0.98017621145374445</v>
      </c>
      <c r="E224">
        <f t="shared" si="27"/>
        <v>0.98363844803268785</v>
      </c>
      <c r="F224">
        <f>V$32</f>
        <v>0.99969203872169687</v>
      </c>
      <c r="G224">
        <f t="shared" si="29"/>
        <v>0.99117071750519381</v>
      </c>
      <c r="K224">
        <v>0.98017621145374445</v>
      </c>
      <c r="L224">
        <v>0.98363844803268785</v>
      </c>
      <c r="M224">
        <v>0.99969203872169687</v>
      </c>
      <c r="N224">
        <v>0.99117071750519381</v>
      </c>
    </row>
    <row r="225" spans="1:14" x14ac:dyDescent="0.3">
      <c r="A225">
        <v>224</v>
      </c>
      <c r="B225">
        <v>33</v>
      </c>
      <c r="C225">
        <f t="shared" si="26"/>
        <v>0.98458149779735682</v>
      </c>
      <c r="E225">
        <f t="shared" si="27"/>
        <v>0.98745162852571444</v>
      </c>
      <c r="F225">
        <f>V$34</f>
        <v>0.99969203886691349</v>
      </c>
      <c r="G225">
        <f t="shared" si="29"/>
        <v>0.99401806788532232</v>
      </c>
      <c r="K225">
        <v>0.98458149779735682</v>
      </c>
      <c r="L225">
        <v>0.98745162852571444</v>
      </c>
      <c r="M225">
        <v>0.99969203886691349</v>
      </c>
      <c r="N225">
        <v>0.99401806788532232</v>
      </c>
    </row>
    <row r="226" spans="1:14" x14ac:dyDescent="0.3">
      <c r="A226">
        <v>225</v>
      </c>
      <c r="B226">
        <v>34</v>
      </c>
      <c r="C226">
        <f t="shared" si="26"/>
        <v>0.98898678414096919</v>
      </c>
      <c r="E226">
        <f t="shared" si="27"/>
        <v>0.98901073105562853</v>
      </c>
      <c r="F226">
        <f>V$35</f>
        <v>0.99969203887365354</v>
      </c>
      <c r="G226">
        <f t="shared" si="29"/>
        <v>0.99508170107553462</v>
      </c>
      <c r="K226">
        <v>0.98898678414096919</v>
      </c>
      <c r="L226">
        <v>0.98901073105562853</v>
      </c>
      <c r="M226">
        <v>0.99969203887365354</v>
      </c>
      <c r="N226">
        <v>0.99508170107553462</v>
      </c>
    </row>
    <row r="227" spans="1:14" x14ac:dyDescent="0.3">
      <c r="A227">
        <v>226</v>
      </c>
      <c r="B227">
        <v>36</v>
      </c>
      <c r="C227">
        <f t="shared" si="26"/>
        <v>0.99339207048458145</v>
      </c>
      <c r="E227">
        <f t="shared" si="27"/>
        <v>0.99157186132340625</v>
      </c>
      <c r="F227">
        <f>V$37</f>
        <v>0.99969203887555003</v>
      </c>
      <c r="G227">
        <f t="shared" si="29"/>
        <v>0.99668200974578092</v>
      </c>
      <c r="K227">
        <v>0.99339207048458145</v>
      </c>
      <c r="L227">
        <v>0.99157186132340625</v>
      </c>
      <c r="M227">
        <v>0.99969203887555003</v>
      </c>
      <c r="N227">
        <v>0.99668200974578092</v>
      </c>
    </row>
    <row r="228" spans="1:14" x14ac:dyDescent="0.3">
      <c r="A228">
        <v>227</v>
      </c>
      <c r="B228">
        <v>36</v>
      </c>
      <c r="C228">
        <f t="shared" si="26"/>
        <v>0.99779735682819382</v>
      </c>
      <c r="E228">
        <f t="shared" si="27"/>
        <v>0.99157186132340625</v>
      </c>
      <c r="F228">
        <f>V$37</f>
        <v>0.99969203887555003</v>
      </c>
      <c r="G228">
        <f t="shared" si="29"/>
        <v>0.99668200974578092</v>
      </c>
      <c r="K228">
        <v>0.99779735682819382</v>
      </c>
      <c r="L228">
        <v>0.99157186132340625</v>
      </c>
      <c r="M228">
        <v>0.99969203887555003</v>
      </c>
      <c r="N228">
        <v>0.99668200974578092</v>
      </c>
    </row>
    <row r="229" spans="1:14" x14ac:dyDescent="0.3">
      <c r="A229" t="s">
        <v>11</v>
      </c>
      <c r="B229">
        <f>AVERAGE(B2:B228)</f>
        <v>8.0484581497797354</v>
      </c>
    </row>
    <row r="230" spans="1:14" x14ac:dyDescent="0.3">
      <c r="A230" t="s">
        <v>12</v>
      </c>
      <c r="B230">
        <f>_xlfn.STDEV.S(B2:B228)</f>
        <v>6.3526410647174627</v>
      </c>
    </row>
    <row r="231" spans="1:14" x14ac:dyDescent="0.3">
      <c r="A231" t="s">
        <v>16</v>
      </c>
      <c r="B231">
        <f>B230^2</f>
        <v>40.356048497134616</v>
      </c>
    </row>
    <row r="232" spans="1:14" x14ac:dyDescent="0.3">
      <c r="A232" t="s">
        <v>17</v>
      </c>
      <c r="B232">
        <f>B229/B231</f>
        <v>0.19943622949980341</v>
      </c>
    </row>
    <row r="233" spans="1:14" x14ac:dyDescent="0.3">
      <c r="A233" t="s">
        <v>18</v>
      </c>
      <c r="B233">
        <v>2</v>
      </c>
    </row>
  </sheetData>
  <sortState ref="B2:B228">
    <sortCondition ref="B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B88" workbookViewId="0">
      <selection activeCell="B102" sqref="B102"/>
    </sheetView>
  </sheetViews>
  <sheetFormatPr defaultRowHeight="16.2" x14ac:dyDescent="0.3"/>
  <cols>
    <col min="1" max="1" width="9.66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3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>
        <f>_xlfn.NORM.INV(1-0.005,0,1)</f>
        <v>2.5758293035488999</v>
      </c>
      <c r="J2">
        <f>_xlfn.T.INV(0.25,99)</f>
        <v>-0.67697598554615868</v>
      </c>
    </row>
    <row r="3" spans="1:11" x14ac:dyDescent="0.3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H3">
        <f>0.025</f>
        <v>2.5000000000000001E-2</v>
      </c>
    </row>
    <row r="4" spans="1:11" x14ac:dyDescent="0.3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H4">
        <f>_xlfn.NORM.INV(0.125,0,1)</f>
        <v>-1.1503493803760083</v>
      </c>
    </row>
    <row r="5" spans="1:11" x14ac:dyDescent="0.3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</row>
    <row r="6" spans="1:11" x14ac:dyDescent="0.3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</row>
    <row r="7" spans="1:11" x14ac:dyDescent="0.3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</row>
    <row r="8" spans="1:11" x14ac:dyDescent="0.3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</row>
    <row r="9" spans="1:11" x14ac:dyDescent="0.3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</row>
    <row r="10" spans="1:11" x14ac:dyDescent="0.3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</row>
    <row r="11" spans="1:11" x14ac:dyDescent="0.3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</row>
    <row r="12" spans="1:11" x14ac:dyDescent="0.3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</row>
    <row r="13" spans="1:11" x14ac:dyDescent="0.3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K13">
        <f>60+J2</f>
        <v>59.323024014453843</v>
      </c>
    </row>
    <row r="14" spans="1:11" x14ac:dyDescent="0.3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</row>
    <row r="15" spans="1:11" x14ac:dyDescent="0.3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</row>
    <row r="16" spans="1:11" x14ac:dyDescent="0.3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</row>
    <row r="17" spans="1:6" x14ac:dyDescent="0.3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</row>
    <row r="18" spans="1:6" x14ac:dyDescent="0.3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</row>
    <row r="19" spans="1:6" x14ac:dyDescent="0.3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</row>
    <row r="20" spans="1:6" x14ac:dyDescent="0.3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</row>
    <row r="21" spans="1:6" x14ac:dyDescent="0.3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</row>
    <row r="22" spans="1:6" x14ac:dyDescent="0.3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</row>
    <row r="23" spans="1:6" x14ac:dyDescent="0.3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</row>
    <row r="24" spans="1:6" x14ac:dyDescent="0.3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</row>
    <row r="25" spans="1:6" x14ac:dyDescent="0.3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</row>
    <row r="26" spans="1:6" x14ac:dyDescent="0.3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</row>
    <row r="27" spans="1:6" x14ac:dyDescent="0.3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</row>
    <row r="28" spans="1:6" x14ac:dyDescent="0.3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</row>
    <row r="29" spans="1:6" x14ac:dyDescent="0.3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</row>
    <row r="30" spans="1:6" x14ac:dyDescent="0.3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</row>
    <row r="31" spans="1:6" x14ac:dyDescent="0.3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</row>
    <row r="32" spans="1:6" x14ac:dyDescent="0.3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</row>
    <row r="33" spans="1:6" x14ac:dyDescent="0.3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</row>
    <row r="34" spans="1:6" x14ac:dyDescent="0.3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</row>
    <row r="35" spans="1:6" x14ac:dyDescent="0.3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</row>
    <row r="36" spans="1:6" x14ac:dyDescent="0.3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</row>
    <row r="37" spans="1:6" x14ac:dyDescent="0.3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</row>
    <row r="38" spans="1:6" x14ac:dyDescent="0.3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</row>
    <row r="39" spans="1:6" x14ac:dyDescent="0.3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</row>
    <row r="40" spans="1:6" x14ac:dyDescent="0.3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</row>
    <row r="41" spans="1:6" x14ac:dyDescent="0.3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</row>
    <row r="42" spans="1:6" x14ac:dyDescent="0.3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</row>
    <row r="43" spans="1:6" x14ac:dyDescent="0.3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</row>
    <row r="44" spans="1:6" x14ac:dyDescent="0.3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</row>
    <row r="45" spans="1:6" x14ac:dyDescent="0.3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</row>
    <row r="46" spans="1:6" x14ac:dyDescent="0.3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</row>
    <row r="47" spans="1:6" x14ac:dyDescent="0.3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</row>
    <row r="48" spans="1:6" x14ac:dyDescent="0.3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</row>
    <row r="49" spans="1:6" x14ac:dyDescent="0.3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</row>
    <row r="50" spans="1:6" x14ac:dyDescent="0.3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</row>
    <row r="51" spans="1:6" x14ac:dyDescent="0.3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</row>
    <row r="52" spans="1:6" x14ac:dyDescent="0.3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</row>
    <row r="53" spans="1:6" x14ac:dyDescent="0.3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</row>
    <row r="54" spans="1:6" x14ac:dyDescent="0.3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</row>
    <row r="55" spans="1:6" x14ac:dyDescent="0.3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</row>
    <row r="56" spans="1:6" x14ac:dyDescent="0.3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</row>
    <row r="57" spans="1:6" x14ac:dyDescent="0.3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</row>
    <row r="58" spans="1:6" x14ac:dyDescent="0.3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</row>
    <row r="59" spans="1:6" x14ac:dyDescent="0.3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</row>
    <row r="60" spans="1:6" x14ac:dyDescent="0.3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</row>
    <row r="61" spans="1:6" x14ac:dyDescent="0.3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</row>
    <row r="62" spans="1:6" x14ac:dyDescent="0.3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</row>
    <row r="63" spans="1:6" x14ac:dyDescent="0.3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</row>
    <row r="64" spans="1:6" x14ac:dyDescent="0.3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</row>
    <row r="65" spans="1:6" x14ac:dyDescent="0.3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</row>
    <row r="66" spans="1:6" x14ac:dyDescent="0.3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</row>
    <row r="67" spans="1:6" x14ac:dyDescent="0.3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</row>
    <row r="68" spans="1:6" x14ac:dyDescent="0.3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</row>
    <row r="69" spans="1:6" x14ac:dyDescent="0.3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</row>
    <row r="70" spans="1:6" x14ac:dyDescent="0.3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</row>
    <row r="71" spans="1:6" x14ac:dyDescent="0.3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</row>
    <row r="72" spans="1:6" x14ac:dyDescent="0.3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</row>
    <row r="73" spans="1:6" x14ac:dyDescent="0.3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</row>
    <row r="74" spans="1:6" x14ac:dyDescent="0.3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</row>
    <row r="75" spans="1:6" x14ac:dyDescent="0.3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</row>
    <row r="76" spans="1:6" x14ac:dyDescent="0.3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</row>
    <row r="77" spans="1:6" x14ac:dyDescent="0.3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</row>
    <row r="78" spans="1:6" x14ac:dyDescent="0.3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</row>
    <row r="79" spans="1:6" x14ac:dyDescent="0.3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</row>
    <row r="80" spans="1:6" x14ac:dyDescent="0.3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</row>
    <row r="81" spans="1:6" x14ac:dyDescent="0.3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</row>
    <row r="82" spans="1:6" x14ac:dyDescent="0.3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</row>
    <row r="83" spans="1:6" x14ac:dyDescent="0.3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</row>
    <row r="84" spans="1:6" x14ac:dyDescent="0.3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</row>
    <row r="85" spans="1:6" x14ac:dyDescent="0.3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</row>
    <row r="86" spans="1:6" x14ac:dyDescent="0.3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</row>
    <row r="87" spans="1:6" x14ac:dyDescent="0.3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</row>
    <row r="88" spans="1:6" x14ac:dyDescent="0.3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</row>
    <row r="89" spans="1:6" x14ac:dyDescent="0.3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</row>
    <row r="90" spans="1:6" x14ac:dyDescent="0.3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</row>
    <row r="91" spans="1:6" x14ac:dyDescent="0.3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</row>
    <row r="92" spans="1:6" x14ac:dyDescent="0.3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</row>
    <row r="93" spans="1:6" x14ac:dyDescent="0.3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</row>
    <row r="94" spans="1:6" x14ac:dyDescent="0.3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</row>
    <row r="95" spans="1:6" x14ac:dyDescent="0.3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</row>
    <row r="96" spans="1:6" x14ac:dyDescent="0.3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</row>
    <row r="97" spans="1:12" x14ac:dyDescent="0.3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</row>
    <row r="98" spans="1:12" x14ac:dyDescent="0.3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</row>
    <row r="99" spans="1:12" x14ac:dyDescent="0.3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</row>
    <row r="100" spans="1:12" x14ac:dyDescent="0.3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H100" t="s">
        <v>19</v>
      </c>
    </row>
    <row r="101" spans="1:12" x14ac:dyDescent="0.3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H101">
        <f>$H$2*B103/10</f>
        <v>9.4220285808481477E-2</v>
      </c>
      <c r="I101">
        <f t="shared" ref="I101:L101" si="0">$H$2*C103/10</f>
        <v>7.6197382031612609E-2</v>
      </c>
      <c r="J101">
        <f t="shared" si="0"/>
        <v>0.10222975475168214</v>
      </c>
      <c r="K101">
        <f t="shared" si="0"/>
        <v>0.13558302464190203</v>
      </c>
      <c r="L101">
        <f t="shared" si="0"/>
        <v>7.6757753014802407E-2</v>
      </c>
    </row>
    <row r="102" spans="1:12" x14ac:dyDescent="0.3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  <c r="H102">
        <f>B102-H101</f>
        <v>60.17589371419151</v>
      </c>
      <c r="I102">
        <f t="shared" ref="I102:L102" si="1">C102-I101</f>
        <v>59.764363617968385</v>
      </c>
      <c r="J102">
        <f t="shared" si="1"/>
        <v>59.095364245248341</v>
      </c>
      <c r="K102">
        <f t="shared" si="1"/>
        <v>59.896962975358093</v>
      </c>
      <c r="L102">
        <f t="shared" si="1"/>
        <v>59.459644246985171</v>
      </c>
    </row>
    <row r="103" spans="1:12" x14ac:dyDescent="0.3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  <c r="H103">
        <f>B102+H101</f>
        <v>60.364334285808475</v>
      </c>
      <c r="I103">
        <f t="shared" ref="I103:L103" si="2">C102+I101</f>
        <v>59.916758382031617</v>
      </c>
      <c r="J103">
        <f t="shared" si="2"/>
        <v>59.299823754751706</v>
      </c>
      <c r="K103">
        <f t="shared" si="2"/>
        <v>60.1681290246419</v>
      </c>
      <c r="L103">
        <f t="shared" si="2"/>
        <v>59.613159753014777</v>
      </c>
    </row>
    <row r="104" spans="1:12" x14ac:dyDescent="0.3">
      <c r="H104" t="s">
        <v>20</v>
      </c>
    </row>
    <row r="105" spans="1:12" x14ac:dyDescent="0.3">
      <c r="H105">
        <f>B102-$J$2*H101</f>
        <v>60.333898870843633</v>
      </c>
      <c r="I105">
        <f t="shared" ref="I105:L105" si="3">C102-$J$2*I101</f>
        <v>59.892144797796888</v>
      </c>
      <c r="J105">
        <f t="shared" si="3"/>
        <v>59.266801088975186</v>
      </c>
      <c r="K105">
        <f t="shared" si="3"/>
        <v>60.124332451730275</v>
      </c>
      <c r="L105">
        <f t="shared" si="3"/>
        <v>59.588365155495481</v>
      </c>
    </row>
    <row r="106" spans="1:12" x14ac:dyDescent="0.3">
      <c r="H106">
        <f>B102+$J$2*H101</f>
        <v>60.206329129156352</v>
      </c>
      <c r="I106">
        <f t="shared" ref="I106:L106" si="4">C102+$J$2*I101</f>
        <v>59.788977202203114</v>
      </c>
      <c r="J106">
        <f t="shared" si="4"/>
        <v>59.128386911024862</v>
      </c>
      <c r="K106">
        <f t="shared" si="4"/>
        <v>59.940759548269718</v>
      </c>
      <c r="L106">
        <f t="shared" si="4"/>
        <v>59.484438844504467</v>
      </c>
    </row>
    <row r="108" spans="1:12" x14ac:dyDescent="0.3">
      <c r="H108">
        <f>$J$2*B103/10</f>
        <v>-2.4762848514750812E-2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2019-03-22T16:51:08Z</dcterms:created>
  <dcterms:modified xsi:type="dcterms:W3CDTF">2019-03-25T00:53:43Z</dcterms:modified>
</cp:coreProperties>
</file>