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2\"/>
    </mc:Choice>
  </mc:AlternateContent>
  <xr:revisionPtr revIDLastSave="0" documentId="13_ncr:1_{786A0E9D-66A0-417C-B787-00F9D7781984}" xr6:coauthVersionLast="47" xr6:coauthVersionMax="47" xr10:uidLastSave="{00000000-0000-0000-0000-000000000000}"/>
  <bookViews>
    <workbookView xWindow="5550" yWindow="2265" windowWidth="21600" windowHeight="11295" activeTab="2" xr2:uid="{CB8A175E-6191-4478-A7B3-8E35534C3B7C}"/>
  </bookViews>
  <sheets>
    <sheet name="1-1" sheetId="1" r:id="rId1"/>
    <sheet name="1-2" sheetId="2" r:id="rId2"/>
    <sheet name="2-1" sheetId="3" r:id="rId3"/>
  </sheets>
  <definedNames>
    <definedName name="solver_adj" localSheetId="0" hidden="1">'1-1'!$Q$36:$S$36</definedName>
    <definedName name="solver_adj" localSheetId="1" hidden="1">'1-2'!$C$28:$E$28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'1-1'!$Q$36</definedName>
    <definedName name="solver_lhs1" localSheetId="1" hidden="1">'1-2'!$C$28</definedName>
    <definedName name="solver_lhs2" localSheetId="0" hidden="1">'1-1'!$Q$36</definedName>
    <definedName name="solver_lhs2" localSheetId="1" hidden="1">'1-2'!$C$28</definedName>
    <definedName name="solver_lhs3" localSheetId="0" hidden="1">'1-1'!$R$36</definedName>
    <definedName name="solver_lhs3" localSheetId="1" hidden="1">'1-2'!$D$28</definedName>
    <definedName name="solver_lhs4" localSheetId="0" hidden="1">'1-1'!$R$36</definedName>
    <definedName name="solver_lhs4" localSheetId="1" hidden="1">'1-2'!$D$28</definedName>
    <definedName name="solver_lhs5" localSheetId="0" hidden="1">'1-1'!$S$36</definedName>
    <definedName name="solver_lhs5" localSheetId="1" hidden="1">'1-2'!$E$28</definedName>
    <definedName name="solver_lhs6" localSheetId="0" hidden="1">'1-1'!$S$36</definedName>
    <definedName name="solver_lhs6" localSheetId="1" hidden="1">'1-2'!$E$28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'1-1'!$T$36</definedName>
    <definedName name="solver_opt" localSheetId="1" hidden="1">'1-2'!$F$28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el6" localSheetId="0" hidden="1">3</definedName>
    <definedName name="solver_rel6" localSheetId="1" hidden="1">3</definedName>
    <definedName name="solver_rhs1" localSheetId="0" hidden="1">1</definedName>
    <definedName name="solver_rhs1" localSheetId="1" hidden="1">1</definedName>
    <definedName name="solver_rhs2" localSheetId="0" hidden="1">-1</definedName>
    <definedName name="solver_rhs2" localSheetId="1" hidden="1">-1</definedName>
    <definedName name="solver_rhs3" localSheetId="0" hidden="1">1</definedName>
    <definedName name="solver_rhs3" localSheetId="1" hidden="1">1</definedName>
    <definedName name="solver_rhs4" localSheetId="0" hidden="1">-1</definedName>
    <definedName name="solver_rhs4" localSheetId="1" hidden="1">-1</definedName>
    <definedName name="solver_rhs5" localSheetId="0" hidden="1">1</definedName>
    <definedName name="solver_rhs5" localSheetId="1" hidden="1">1</definedName>
    <definedName name="solver_rhs6" localSheetId="0" hidden="1">-1</definedName>
    <definedName name="solver_rhs6" localSheetId="1" hidden="1">-1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3" l="1"/>
  <c r="D39" i="3"/>
  <c r="E39" i="3"/>
  <c r="F39" i="3"/>
  <c r="G39" i="3"/>
  <c r="H39" i="3"/>
  <c r="I39" i="3"/>
  <c r="J39" i="3"/>
  <c r="K39" i="3"/>
  <c r="B39" i="3"/>
  <c r="D40" i="3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J16" i="3" s="1"/>
  <c r="Q34" i="3" s="1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J9" i="3" s="1"/>
  <c r="Q27" i="3" s="1"/>
  <c r="I8" i="3"/>
  <c r="H8" i="3"/>
  <c r="I7" i="3"/>
  <c r="H7" i="3"/>
  <c r="I6" i="3"/>
  <c r="H6" i="3"/>
  <c r="I5" i="3"/>
  <c r="H5" i="3"/>
  <c r="J5" i="3" s="1"/>
  <c r="Q23" i="3" s="1"/>
  <c r="I4" i="3"/>
  <c r="H4" i="3"/>
  <c r="I3" i="3"/>
  <c r="H3" i="3"/>
  <c r="I2" i="3"/>
  <c r="H2" i="3"/>
  <c r="J2" i="3" s="1"/>
  <c r="Q20" i="3" s="1"/>
  <c r="J17" i="3" l="1"/>
  <c r="Q35" i="3" s="1"/>
  <c r="J13" i="3"/>
  <c r="Q31" i="3" s="1"/>
  <c r="J6" i="3"/>
  <c r="Q24" i="3" s="1"/>
  <c r="O37" i="3" s="1"/>
  <c r="J10" i="3"/>
  <c r="Q28" i="3" s="1"/>
  <c r="J3" i="3"/>
  <c r="Q21" i="3" s="1"/>
  <c r="M37" i="3" s="1"/>
  <c r="J7" i="3"/>
  <c r="Q25" i="3" s="1"/>
  <c r="J8" i="3"/>
  <c r="Q26" i="3" s="1"/>
  <c r="J14" i="3"/>
  <c r="Q32" i="3" s="1"/>
  <c r="J4" i="3"/>
  <c r="Q22" i="3" s="1"/>
  <c r="N37" i="3" s="1"/>
  <c r="J11" i="3"/>
  <c r="Q29" i="3" s="1"/>
  <c r="J15" i="3"/>
  <c r="Q33" i="3" s="1"/>
  <c r="J12" i="3"/>
  <c r="Q30" i="3" s="1"/>
  <c r="G37" i="3" l="1"/>
  <c r="C37" i="3"/>
  <c r="L37" i="3"/>
  <c r="P37" i="3"/>
  <c r="B37" i="3"/>
  <c r="E37" i="3"/>
  <c r="H37" i="3"/>
  <c r="J37" i="3"/>
  <c r="I37" i="3"/>
  <c r="F37" i="3"/>
  <c r="D37" i="3"/>
  <c r="K37" i="3"/>
  <c r="F28" i="2"/>
  <c r="T36" i="1"/>
  <c r="Q37" i="3" l="1" a="1"/>
  <c r="Q37" i="3" s="1"/>
  <c r="R37" i="3" s="1"/>
  <c r="E38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J38" i="3" l="1"/>
  <c r="C38" i="3"/>
  <c r="D38" i="3"/>
  <c r="K38" i="3"/>
  <c r="G38" i="3"/>
  <c r="B38" i="3"/>
  <c r="F38" i="3"/>
  <c r="H38" i="3"/>
  <c r="I38" i="3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B37" i="1" l="1" a="1"/>
  <c r="B37" i="1" s="1"/>
  <c r="T27" i="1"/>
  <c r="T28" i="1"/>
  <c r="T29" i="1"/>
  <c r="T30" i="1"/>
  <c r="T31" i="1"/>
  <c r="T32" i="1"/>
  <c r="T33" i="1"/>
  <c r="T26" i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K13" i="1" l="1"/>
  <c r="K11" i="1"/>
  <c r="M23" i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Q29" i="1"/>
  <c r="K12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K8" i="1" s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L29" i="1" l="1"/>
  <c r="S29" i="1" s="1"/>
  <c r="O9" i="1"/>
  <c r="S26" i="1"/>
  <c r="R26" i="1"/>
  <c r="M8" i="1"/>
  <c r="L8" i="1"/>
  <c r="K21" i="1"/>
  <c r="K16" i="1"/>
  <c r="Q28" i="1"/>
  <c r="K28" i="1"/>
  <c r="R28" i="1" s="1"/>
  <c r="K20" i="1"/>
  <c r="L28" i="1"/>
  <c r="S28" i="1" s="1"/>
  <c r="K14" i="1"/>
  <c r="K29" i="1"/>
  <c r="R29" i="1" s="1"/>
  <c r="K15" i="1"/>
  <c r="K17" i="1"/>
  <c r="Q27" i="1"/>
  <c r="L27" i="1"/>
  <c r="S27" i="1" s="1"/>
  <c r="K19" i="1"/>
  <c r="K27" i="1"/>
  <c r="R27" i="1" s="1"/>
  <c r="L16" i="1" l="1"/>
  <c r="M16" i="1" s="1"/>
  <c r="L15" i="1"/>
  <c r="M15" i="1" s="1"/>
  <c r="L13" i="1"/>
  <c r="M13" i="1" s="1"/>
  <c r="L14" i="1"/>
  <c r="M14" i="1" s="1"/>
  <c r="L11" i="1"/>
  <c r="M11" i="1" s="1"/>
  <c r="L17" i="1"/>
  <c r="M17" i="1" s="1"/>
  <c r="L12" i="1"/>
  <c r="M12" i="1" s="1"/>
  <c r="L30" i="1"/>
  <c r="S30" i="1" s="1"/>
  <c r="K22" i="1"/>
  <c r="K30" i="1"/>
  <c r="R30" i="1" s="1"/>
  <c r="Q30" i="1"/>
  <c r="K31" i="1"/>
  <c r="R31" i="1" s="1"/>
  <c r="L31" i="1"/>
  <c r="S31" i="1" s="1"/>
  <c r="Q31" i="1"/>
  <c r="K23" i="1"/>
  <c r="K25" i="1"/>
  <c r="K33" i="1"/>
  <c r="R33" i="1" s="1"/>
  <c r="L33" i="1"/>
  <c r="S33" i="1" s="1"/>
  <c r="Q33" i="1"/>
  <c r="K32" i="1"/>
  <c r="R32" i="1" s="1"/>
  <c r="Q32" i="1"/>
  <c r="K24" i="1"/>
  <c r="L32" i="1"/>
  <c r="S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<sst xmlns="http://schemas.openxmlformats.org/spreadsheetml/2006/main" count="202" uniqueCount="131">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</sst>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171449</xdr:colOff>
      <xdr:row>8</xdr:row>
      <xdr:rowOff>206375</xdr:rowOff>
    </xdr:from>
    <xdr:to>
      <xdr:col>15</xdr:col>
      <xdr:colOff>514349</xdr:colOff>
      <xdr:row>26</xdr:row>
      <xdr:rowOff>69850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12</xdr:row>
      <xdr:rowOff>41275</xdr:rowOff>
    </xdr:from>
    <xdr:to>
      <xdr:col>25</xdr:col>
      <xdr:colOff>266700</xdr:colOff>
      <xdr:row>24</xdr:row>
      <xdr:rowOff>174625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topLeftCell="O10" workbookViewId="0">
      <selection activeCell="Q35" sqref="Q35:T36"/>
    </sheetView>
  </sheetViews>
  <sheetFormatPr defaultRowHeight="16.5" x14ac:dyDescent="0.25"/>
  <cols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</cols>
  <sheetData>
    <row r="1" spans="2:24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25" thickBot="1" x14ac:dyDescent="0.3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25" thickBot="1" x14ac:dyDescent="0.3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25" thickBot="1" x14ac:dyDescent="0.3">
      <c r="L10" s="1" t="s">
        <v>79</v>
      </c>
      <c r="M10" s="1" t="s">
        <v>81</v>
      </c>
      <c r="P10" t="s">
        <v>35</v>
      </c>
    </row>
    <row r="11" spans="2:24" x14ac:dyDescent="0.25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SUMPRODUCT(B12:B35,I12:I35)/(4*3)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25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SUMPRODUCT(C12:C35,I12:I35)/(4*3)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25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SUMPRODUCT(D12:D35,I12:I35)/(4*3)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25" thickBot="1" x14ac:dyDescent="0.3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SUMPRODUCT(E12:E35,I12:I35)/(4*3)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25" thickBot="1" x14ac:dyDescent="0.3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SUMPRODUCT(F12:F35,I12:I35)/(4*3)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25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SUMPRODUCT(G12:G35,I12:I35)/(4*3)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25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SUMPRODUCT(H12:H35,I12:I35)/(4*3)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25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25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25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25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25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25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25" thickBot="1" x14ac:dyDescent="0.3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25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25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25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25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25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25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25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25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25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25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25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5" priority="1" operator="lessThan">
      <formula>$L$19</formula>
    </cfRule>
    <cfRule type="cellIs" dxfId="4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workbookViewId="0">
      <selection activeCell="C27" sqref="C27:F28"/>
    </sheetView>
  </sheetViews>
  <sheetFormatPr defaultRowHeight="16.5" x14ac:dyDescent="0.25"/>
  <cols>
    <col min="9" max="11" width="0" hidden="1" customWidth="1"/>
  </cols>
  <sheetData>
    <row r="1" spans="2:17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2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2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25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25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25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25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25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25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25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25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25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25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25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25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25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25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25">
      <c r="C27" t="s">
        <v>3</v>
      </c>
      <c r="D27" t="s">
        <v>5</v>
      </c>
      <c r="E27" t="s">
        <v>7</v>
      </c>
      <c r="F27" t="s">
        <v>102</v>
      </c>
    </row>
    <row r="28" spans="2:14" x14ac:dyDescent="0.25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3" priority="1" operator="lessThan">
      <formula>$M$23</formula>
    </cfRule>
    <cfRule type="cellIs" dxfId="2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R40"/>
  <sheetViews>
    <sheetView tabSelected="1" topLeftCell="A4" zoomScale="70" zoomScaleNormal="70" workbookViewId="0">
      <selection activeCell="A36" sqref="A36:K39"/>
    </sheetView>
  </sheetViews>
  <sheetFormatPr defaultRowHeight="16.5" x14ac:dyDescent="0.25"/>
  <sheetData>
    <row r="1" spans="1:10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</row>
    <row r="2" spans="1:10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10*LOG(H2^2/I2)</f>
        <v>-2.0442063651487121</v>
      </c>
    </row>
    <row r="3" spans="1:10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10*LOG(H3^2/I3)</f>
        <v>8.0909686163949601</v>
      </c>
    </row>
    <row r="4" spans="1:10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5.1050069670400724</v>
      </c>
    </row>
    <row r="5" spans="1:10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6.0748674785633527</v>
      </c>
    </row>
    <row r="6" spans="1:10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-24.831909343586464</v>
      </c>
    </row>
    <row r="7" spans="1:10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16.574595611547892</v>
      </c>
    </row>
    <row r="8" spans="1:10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1.0489681524798404</v>
      </c>
    </row>
    <row r="9" spans="1:10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13.89166084364531</v>
      </c>
    </row>
    <row r="10" spans="1:10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9.4546858513181977</v>
      </c>
    </row>
    <row r="11" spans="1:10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7.2273672629376673</v>
      </c>
    </row>
    <row r="12" spans="1:10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26.628102795388816</v>
      </c>
    </row>
    <row r="13" spans="1:10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3.010299956639813</v>
      </c>
    </row>
    <row r="14" spans="1:10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6.4425790906585583</v>
      </c>
    </row>
    <row r="15" spans="1:10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-5.0989813756516558</v>
      </c>
    </row>
    <row r="16" spans="1:10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5.4715545888307009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18.811309430306839</v>
      </c>
    </row>
    <row r="19" spans="1:17" x14ac:dyDescent="0.25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25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-2.0442063651487121</v>
      </c>
    </row>
    <row r="21" spans="1:17" x14ac:dyDescent="0.25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3">B21*C21</f>
        <v>-1</v>
      </c>
      <c r="G21">
        <f t="shared" ref="G21:G35" si="4">B21*D21</f>
        <v>-1</v>
      </c>
      <c r="H21">
        <f t="shared" ref="H21:H35" si="5">B21*E21</f>
        <v>-1</v>
      </c>
      <c r="I21">
        <f t="shared" ref="I21:I35" si="6">C21*D21</f>
        <v>1</v>
      </c>
      <c r="J21">
        <f t="shared" ref="J21:J35" si="7">C21*E21</f>
        <v>1</v>
      </c>
      <c r="K21">
        <f t="shared" ref="K21:K35" si="8">D21*E21</f>
        <v>1</v>
      </c>
      <c r="L21">
        <f t="shared" ref="L21:L35" si="9">B21*C21*D21</f>
        <v>1</v>
      </c>
      <c r="M21">
        <f t="shared" ref="M21:M35" si="10">B21*C21*E21</f>
        <v>1</v>
      </c>
      <c r="N21">
        <f t="shared" ref="N21:N35" si="11">B21*D21*E21</f>
        <v>1</v>
      </c>
      <c r="O21">
        <f t="shared" ref="O21:O35" si="12">C21*D21*E21</f>
        <v>-1</v>
      </c>
      <c r="P21">
        <f t="shared" ref="P21:P35" si="13">B21*C21*D21*E21</f>
        <v>-1</v>
      </c>
      <c r="Q21">
        <f t="shared" ref="Q21:Q35" si="14">J3</f>
        <v>8.0909686163949601</v>
      </c>
    </row>
    <row r="22" spans="1:17" x14ac:dyDescent="0.25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3"/>
        <v>-1</v>
      </c>
      <c r="G22">
        <f t="shared" si="4"/>
        <v>1</v>
      </c>
      <c r="H22">
        <f t="shared" si="5"/>
        <v>1</v>
      </c>
      <c r="I22">
        <f t="shared" si="6"/>
        <v>-1</v>
      </c>
      <c r="J22">
        <f t="shared" si="7"/>
        <v>-1</v>
      </c>
      <c r="K22">
        <f t="shared" si="8"/>
        <v>1</v>
      </c>
      <c r="L22">
        <f t="shared" si="9"/>
        <v>1</v>
      </c>
      <c r="M22">
        <f t="shared" si="10"/>
        <v>1</v>
      </c>
      <c r="N22">
        <f t="shared" si="11"/>
        <v>-1</v>
      </c>
      <c r="O22">
        <f t="shared" si="12"/>
        <v>1</v>
      </c>
      <c r="P22">
        <f t="shared" si="13"/>
        <v>-1</v>
      </c>
      <c r="Q22">
        <f t="shared" si="14"/>
        <v>5.1050069670400724</v>
      </c>
    </row>
    <row r="23" spans="1:17" x14ac:dyDescent="0.25">
      <c r="A23">
        <v>4</v>
      </c>
      <c r="B23">
        <v>1</v>
      </c>
      <c r="C23">
        <v>1</v>
      </c>
      <c r="D23">
        <v>-1</v>
      </c>
      <c r="E23">
        <v>-1</v>
      </c>
      <c r="F23">
        <f t="shared" si="3"/>
        <v>1</v>
      </c>
      <c r="G23">
        <f t="shared" si="4"/>
        <v>-1</v>
      </c>
      <c r="H23">
        <f t="shared" si="5"/>
        <v>-1</v>
      </c>
      <c r="I23">
        <f t="shared" si="6"/>
        <v>-1</v>
      </c>
      <c r="J23">
        <f t="shared" si="7"/>
        <v>-1</v>
      </c>
      <c r="K23">
        <f t="shared" si="8"/>
        <v>1</v>
      </c>
      <c r="L23">
        <f t="shared" si="9"/>
        <v>-1</v>
      </c>
      <c r="M23">
        <f t="shared" si="10"/>
        <v>-1</v>
      </c>
      <c r="N23">
        <f t="shared" si="11"/>
        <v>1</v>
      </c>
      <c r="O23">
        <f t="shared" si="12"/>
        <v>1</v>
      </c>
      <c r="P23">
        <f t="shared" si="13"/>
        <v>1</v>
      </c>
      <c r="Q23">
        <f t="shared" si="14"/>
        <v>6.0748674785633527</v>
      </c>
    </row>
    <row r="24" spans="1:17" x14ac:dyDescent="0.25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3"/>
        <v>1</v>
      </c>
      <c r="G24">
        <f t="shared" si="4"/>
        <v>-1</v>
      </c>
      <c r="H24">
        <f t="shared" si="5"/>
        <v>1</v>
      </c>
      <c r="I24">
        <f t="shared" si="6"/>
        <v>-1</v>
      </c>
      <c r="J24">
        <f t="shared" si="7"/>
        <v>1</v>
      </c>
      <c r="K24">
        <f t="shared" si="8"/>
        <v>-1</v>
      </c>
      <c r="L24">
        <f t="shared" si="9"/>
        <v>1</v>
      </c>
      <c r="M24">
        <f t="shared" si="10"/>
        <v>-1</v>
      </c>
      <c r="N24">
        <f t="shared" si="11"/>
        <v>1</v>
      </c>
      <c r="O24">
        <f t="shared" si="12"/>
        <v>1</v>
      </c>
      <c r="P24">
        <f t="shared" si="13"/>
        <v>-1</v>
      </c>
      <c r="Q24">
        <f t="shared" si="14"/>
        <v>-24.831909343586464</v>
      </c>
    </row>
    <row r="25" spans="1:17" x14ac:dyDescent="0.25">
      <c r="A25">
        <v>6</v>
      </c>
      <c r="B25">
        <v>1</v>
      </c>
      <c r="C25">
        <v>-1</v>
      </c>
      <c r="D25">
        <v>1</v>
      </c>
      <c r="E25">
        <v>-1</v>
      </c>
      <c r="F25">
        <f t="shared" si="3"/>
        <v>-1</v>
      </c>
      <c r="G25">
        <f t="shared" si="4"/>
        <v>1</v>
      </c>
      <c r="H25">
        <f t="shared" si="5"/>
        <v>-1</v>
      </c>
      <c r="I25">
        <f t="shared" si="6"/>
        <v>-1</v>
      </c>
      <c r="J25">
        <f t="shared" si="7"/>
        <v>1</v>
      </c>
      <c r="K25">
        <f t="shared" si="8"/>
        <v>-1</v>
      </c>
      <c r="L25">
        <f t="shared" si="9"/>
        <v>-1</v>
      </c>
      <c r="M25">
        <f t="shared" si="10"/>
        <v>1</v>
      </c>
      <c r="N25">
        <f t="shared" si="11"/>
        <v>-1</v>
      </c>
      <c r="O25">
        <f t="shared" si="12"/>
        <v>1</v>
      </c>
      <c r="P25">
        <f t="shared" si="13"/>
        <v>1</v>
      </c>
      <c r="Q25">
        <f t="shared" si="14"/>
        <v>16.574595611547892</v>
      </c>
    </row>
    <row r="26" spans="1:17" x14ac:dyDescent="0.25">
      <c r="A26">
        <v>7</v>
      </c>
      <c r="B26">
        <v>-1</v>
      </c>
      <c r="C26">
        <v>1</v>
      </c>
      <c r="D26">
        <v>1</v>
      </c>
      <c r="E26">
        <v>-1</v>
      </c>
      <c r="F26">
        <f t="shared" si="3"/>
        <v>-1</v>
      </c>
      <c r="G26">
        <f t="shared" si="4"/>
        <v>-1</v>
      </c>
      <c r="H26">
        <f t="shared" si="5"/>
        <v>1</v>
      </c>
      <c r="I26">
        <f t="shared" si="6"/>
        <v>1</v>
      </c>
      <c r="J26">
        <f t="shared" si="7"/>
        <v>-1</v>
      </c>
      <c r="K26">
        <f t="shared" si="8"/>
        <v>-1</v>
      </c>
      <c r="L26">
        <f t="shared" si="9"/>
        <v>-1</v>
      </c>
      <c r="M26">
        <f t="shared" si="10"/>
        <v>1</v>
      </c>
      <c r="N26">
        <f t="shared" si="11"/>
        <v>1</v>
      </c>
      <c r="O26">
        <f t="shared" si="12"/>
        <v>-1</v>
      </c>
      <c r="P26">
        <f t="shared" si="13"/>
        <v>1</v>
      </c>
      <c r="Q26">
        <f t="shared" si="14"/>
        <v>1.0489681524798404</v>
      </c>
    </row>
    <row r="27" spans="1:17" x14ac:dyDescent="0.25">
      <c r="A27">
        <v>8</v>
      </c>
      <c r="B27">
        <v>1</v>
      </c>
      <c r="C27">
        <v>1</v>
      </c>
      <c r="D27">
        <v>1</v>
      </c>
      <c r="E27">
        <v>-1</v>
      </c>
      <c r="F27">
        <f t="shared" si="3"/>
        <v>1</v>
      </c>
      <c r="G27">
        <f t="shared" si="4"/>
        <v>1</v>
      </c>
      <c r="H27">
        <f t="shared" si="5"/>
        <v>-1</v>
      </c>
      <c r="I27">
        <f t="shared" si="6"/>
        <v>1</v>
      </c>
      <c r="J27">
        <f t="shared" si="7"/>
        <v>-1</v>
      </c>
      <c r="K27">
        <f t="shared" si="8"/>
        <v>-1</v>
      </c>
      <c r="L27">
        <f t="shared" si="9"/>
        <v>1</v>
      </c>
      <c r="M27">
        <f t="shared" si="10"/>
        <v>-1</v>
      </c>
      <c r="N27">
        <f t="shared" si="11"/>
        <v>-1</v>
      </c>
      <c r="O27">
        <f t="shared" si="12"/>
        <v>-1</v>
      </c>
      <c r="P27">
        <f t="shared" si="13"/>
        <v>-1</v>
      </c>
      <c r="Q27">
        <f t="shared" si="14"/>
        <v>13.89166084364531</v>
      </c>
    </row>
    <row r="28" spans="1:17" x14ac:dyDescent="0.25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3"/>
        <v>1</v>
      </c>
      <c r="G28">
        <f t="shared" si="4"/>
        <v>1</v>
      </c>
      <c r="H28">
        <f t="shared" si="5"/>
        <v>-1</v>
      </c>
      <c r="I28">
        <f t="shared" si="6"/>
        <v>1</v>
      </c>
      <c r="J28">
        <f t="shared" si="7"/>
        <v>-1</v>
      </c>
      <c r="K28">
        <f t="shared" si="8"/>
        <v>-1</v>
      </c>
      <c r="L28">
        <f t="shared" si="9"/>
        <v>-1</v>
      </c>
      <c r="M28">
        <f t="shared" si="10"/>
        <v>1</v>
      </c>
      <c r="N28">
        <f t="shared" si="11"/>
        <v>1</v>
      </c>
      <c r="O28">
        <f t="shared" si="12"/>
        <v>1</v>
      </c>
      <c r="P28">
        <f t="shared" si="13"/>
        <v>-1</v>
      </c>
      <c r="Q28">
        <f t="shared" si="14"/>
        <v>9.4546858513181977</v>
      </c>
    </row>
    <row r="29" spans="1:17" x14ac:dyDescent="0.25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3"/>
        <v>-1</v>
      </c>
      <c r="G29">
        <f t="shared" si="4"/>
        <v>-1</v>
      </c>
      <c r="H29">
        <f t="shared" si="5"/>
        <v>1</v>
      </c>
      <c r="I29">
        <f t="shared" si="6"/>
        <v>1</v>
      </c>
      <c r="J29">
        <f t="shared" si="7"/>
        <v>-1</v>
      </c>
      <c r="K29">
        <f t="shared" si="8"/>
        <v>-1</v>
      </c>
      <c r="L29">
        <f t="shared" si="9"/>
        <v>1</v>
      </c>
      <c r="M29">
        <f t="shared" si="10"/>
        <v>-1</v>
      </c>
      <c r="N29">
        <f t="shared" si="11"/>
        <v>-1</v>
      </c>
      <c r="O29">
        <f t="shared" si="12"/>
        <v>1</v>
      </c>
      <c r="P29">
        <f t="shared" si="13"/>
        <v>1</v>
      </c>
      <c r="Q29">
        <f t="shared" si="14"/>
        <v>7.2273672629376673</v>
      </c>
    </row>
    <row r="30" spans="1:17" x14ac:dyDescent="0.25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3"/>
        <v>-1</v>
      </c>
      <c r="G30">
        <f t="shared" si="4"/>
        <v>1</v>
      </c>
      <c r="H30">
        <f t="shared" si="5"/>
        <v>-1</v>
      </c>
      <c r="I30">
        <f t="shared" si="6"/>
        <v>-1</v>
      </c>
      <c r="J30">
        <f t="shared" si="7"/>
        <v>1</v>
      </c>
      <c r="K30">
        <f t="shared" si="8"/>
        <v>-1</v>
      </c>
      <c r="L30">
        <f t="shared" si="9"/>
        <v>1</v>
      </c>
      <c r="M30">
        <f t="shared" si="10"/>
        <v>-1</v>
      </c>
      <c r="N30">
        <f t="shared" si="11"/>
        <v>1</v>
      </c>
      <c r="O30">
        <f t="shared" si="12"/>
        <v>-1</v>
      </c>
      <c r="P30">
        <f t="shared" si="13"/>
        <v>1</v>
      </c>
      <c r="Q30">
        <f t="shared" si="14"/>
        <v>26.628102795388816</v>
      </c>
    </row>
    <row r="31" spans="1:17" x14ac:dyDescent="0.25">
      <c r="A31">
        <v>12</v>
      </c>
      <c r="B31">
        <v>1</v>
      </c>
      <c r="C31">
        <v>1</v>
      </c>
      <c r="D31">
        <v>-1</v>
      </c>
      <c r="E31">
        <v>1</v>
      </c>
      <c r="F31">
        <f t="shared" si="3"/>
        <v>1</v>
      </c>
      <c r="G31">
        <f t="shared" si="4"/>
        <v>-1</v>
      </c>
      <c r="H31">
        <f t="shared" si="5"/>
        <v>1</v>
      </c>
      <c r="I31">
        <f t="shared" si="6"/>
        <v>-1</v>
      </c>
      <c r="J31">
        <f t="shared" si="7"/>
        <v>1</v>
      </c>
      <c r="K31">
        <f t="shared" si="8"/>
        <v>-1</v>
      </c>
      <c r="L31">
        <f t="shared" si="9"/>
        <v>-1</v>
      </c>
      <c r="M31">
        <f t="shared" si="10"/>
        <v>1</v>
      </c>
      <c r="N31">
        <f t="shared" si="11"/>
        <v>-1</v>
      </c>
      <c r="O31">
        <f t="shared" si="12"/>
        <v>-1</v>
      </c>
      <c r="P31">
        <f t="shared" si="13"/>
        <v>-1</v>
      </c>
      <c r="Q31">
        <f t="shared" si="14"/>
        <v>3.010299956639813</v>
      </c>
    </row>
    <row r="32" spans="1:17" x14ac:dyDescent="0.25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3"/>
        <v>1</v>
      </c>
      <c r="G32">
        <f t="shared" si="4"/>
        <v>-1</v>
      </c>
      <c r="H32">
        <f t="shared" si="5"/>
        <v>-1</v>
      </c>
      <c r="I32">
        <f t="shared" si="6"/>
        <v>-1</v>
      </c>
      <c r="J32">
        <f t="shared" si="7"/>
        <v>-1</v>
      </c>
      <c r="K32">
        <f t="shared" si="8"/>
        <v>1</v>
      </c>
      <c r="L32">
        <f t="shared" si="9"/>
        <v>1</v>
      </c>
      <c r="M32">
        <f t="shared" si="10"/>
        <v>1</v>
      </c>
      <c r="N32">
        <f t="shared" si="11"/>
        <v>-1</v>
      </c>
      <c r="O32">
        <f t="shared" si="12"/>
        <v>-1</v>
      </c>
      <c r="P32">
        <f t="shared" si="13"/>
        <v>1</v>
      </c>
      <c r="Q32">
        <f t="shared" si="14"/>
        <v>6.4425790906585583</v>
      </c>
    </row>
    <row r="33" spans="1:18" x14ac:dyDescent="0.25">
      <c r="A33">
        <v>14</v>
      </c>
      <c r="B33">
        <v>1</v>
      </c>
      <c r="C33">
        <v>-1</v>
      </c>
      <c r="D33">
        <v>1</v>
      </c>
      <c r="E33">
        <v>1</v>
      </c>
      <c r="F33">
        <f t="shared" si="3"/>
        <v>-1</v>
      </c>
      <c r="G33">
        <f t="shared" si="4"/>
        <v>1</v>
      </c>
      <c r="H33">
        <f t="shared" si="5"/>
        <v>1</v>
      </c>
      <c r="I33">
        <f t="shared" si="6"/>
        <v>-1</v>
      </c>
      <c r="J33">
        <f t="shared" si="7"/>
        <v>-1</v>
      </c>
      <c r="K33">
        <f t="shared" si="8"/>
        <v>1</v>
      </c>
      <c r="L33">
        <f t="shared" si="9"/>
        <v>-1</v>
      </c>
      <c r="M33">
        <f t="shared" si="10"/>
        <v>-1</v>
      </c>
      <c r="N33">
        <f t="shared" si="11"/>
        <v>1</v>
      </c>
      <c r="O33">
        <f t="shared" si="12"/>
        <v>-1</v>
      </c>
      <c r="P33">
        <f t="shared" si="13"/>
        <v>-1</v>
      </c>
      <c r="Q33">
        <f t="shared" si="14"/>
        <v>-5.0989813756516558</v>
      </c>
    </row>
    <row r="34" spans="1:18" x14ac:dyDescent="0.25">
      <c r="A34">
        <v>15</v>
      </c>
      <c r="B34">
        <v>-1</v>
      </c>
      <c r="C34">
        <v>1</v>
      </c>
      <c r="D34">
        <v>1</v>
      </c>
      <c r="E34">
        <v>1</v>
      </c>
      <c r="F34">
        <f t="shared" si="3"/>
        <v>-1</v>
      </c>
      <c r="G34">
        <f t="shared" si="4"/>
        <v>-1</v>
      </c>
      <c r="H34">
        <f t="shared" si="5"/>
        <v>-1</v>
      </c>
      <c r="I34">
        <f t="shared" si="6"/>
        <v>1</v>
      </c>
      <c r="J34">
        <f t="shared" si="7"/>
        <v>1</v>
      </c>
      <c r="K34">
        <f t="shared" si="8"/>
        <v>1</v>
      </c>
      <c r="L34">
        <f t="shared" si="9"/>
        <v>-1</v>
      </c>
      <c r="M34">
        <f t="shared" si="10"/>
        <v>-1</v>
      </c>
      <c r="N34">
        <f t="shared" si="11"/>
        <v>-1</v>
      </c>
      <c r="O34">
        <f t="shared" si="12"/>
        <v>1</v>
      </c>
      <c r="P34">
        <f t="shared" si="13"/>
        <v>-1</v>
      </c>
      <c r="Q34">
        <f t="shared" si="14"/>
        <v>5.4715545888307009</v>
      </c>
    </row>
    <row r="35" spans="1:18" x14ac:dyDescent="0.25">
      <c r="A35">
        <v>16</v>
      </c>
      <c r="B35">
        <v>1</v>
      </c>
      <c r="C35">
        <v>1</v>
      </c>
      <c r="D35">
        <v>1</v>
      </c>
      <c r="E35">
        <v>1</v>
      </c>
      <c r="F35">
        <f t="shared" si="3"/>
        <v>1</v>
      </c>
      <c r="G35">
        <f t="shared" si="4"/>
        <v>1</v>
      </c>
      <c r="H35">
        <f t="shared" si="5"/>
        <v>1</v>
      </c>
      <c r="I35">
        <f t="shared" si="6"/>
        <v>1</v>
      </c>
      <c r="J35">
        <f t="shared" si="7"/>
        <v>1</v>
      </c>
      <c r="K35">
        <f t="shared" si="8"/>
        <v>1</v>
      </c>
      <c r="L35">
        <f t="shared" si="9"/>
        <v>1</v>
      </c>
      <c r="M35">
        <f t="shared" si="10"/>
        <v>1</v>
      </c>
      <c r="N35">
        <f t="shared" si="11"/>
        <v>1</v>
      </c>
      <c r="O35">
        <f t="shared" si="12"/>
        <v>1</v>
      </c>
      <c r="P35">
        <f t="shared" si="13"/>
        <v>1</v>
      </c>
      <c r="Q35">
        <f t="shared" si="14"/>
        <v>18.811309430306839</v>
      </c>
    </row>
    <row r="36" spans="1:18" x14ac:dyDescent="0.25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25">
      <c r="B37">
        <f>SUMPRODUCT(B20:B35,$Q$20:$Q$35)/8</f>
        <v>5.1634132609253989</v>
      </c>
      <c r="C37">
        <f t="shared" ref="C37:P37" si="15">SUMPRODUCT(C20:C35,$Q$20:$Q$35)/8</f>
        <v>8.0283338580530383</v>
      </c>
      <c r="D37">
        <f t="shared" si="15"/>
        <v>-3.9046644456128949</v>
      </c>
      <c r="E37">
        <f t="shared" si="15"/>
        <v>6.0046207049365847</v>
      </c>
      <c r="F37">
        <f t="shared" si="15"/>
        <v>-4.2797869595714246</v>
      </c>
      <c r="G37">
        <f t="shared" si="15"/>
        <v>8.8484347444410414</v>
      </c>
      <c r="H37">
        <f t="shared" si="15"/>
        <v>-11.175145023916301</v>
      </c>
      <c r="I37">
        <f t="shared" si="15"/>
        <v>3.505968400020552</v>
      </c>
      <c r="J37">
        <f t="shared" si="15"/>
        <v>0.94557012742281255</v>
      </c>
      <c r="K37">
        <f t="shared" si="15"/>
        <v>-1.2688340874221198</v>
      </c>
      <c r="L37">
        <f t="shared" si="15"/>
        <v>3.3591627205257928</v>
      </c>
      <c r="M37">
        <f t="shared" si="15"/>
        <v>5.1524947239258925</v>
      </c>
      <c r="N37">
        <f t="shared" si="15"/>
        <v>-1.9376057938671765</v>
      </c>
      <c r="O37">
        <f t="shared" si="15"/>
        <v>-1.0102392334310841</v>
      </c>
      <c r="P37">
        <f t="shared" si="15"/>
        <v>8.2087871690129148</v>
      </c>
      <c r="Q37" cm="1">
        <f t="array" ref="Q37">SUM((L37:P37)^2)/5</f>
        <v>21.998252474079312</v>
      </c>
      <c r="R37">
        <f>Q37^0.5</f>
        <v>4.6902294692348807</v>
      </c>
    </row>
    <row r="38" spans="1:18" x14ac:dyDescent="0.25">
      <c r="A38" t="s">
        <v>98</v>
      </c>
      <c r="B38">
        <f>(B37-0)/$R$37</f>
        <v>1.1008871303193848</v>
      </c>
      <c r="C38">
        <f t="shared" ref="C38:K38" si="16">(C37-0)/$R$37</f>
        <v>1.7117145143354158</v>
      </c>
      <c r="D38">
        <f t="shared" si="16"/>
        <v>-0.83251032198428121</v>
      </c>
      <c r="E38">
        <f t="shared" si="16"/>
        <v>1.2802402834068844</v>
      </c>
      <c r="F38">
        <f t="shared" si="16"/>
        <v>-0.91248988725269942</v>
      </c>
      <c r="G38">
        <f t="shared" si="16"/>
        <v>1.8865675554856147</v>
      </c>
      <c r="H38">
        <f t="shared" si="16"/>
        <v>-2.3826435566145778</v>
      </c>
      <c r="I38">
        <f t="shared" si="16"/>
        <v>0.7475046632617065</v>
      </c>
      <c r="J38">
        <f t="shared" si="16"/>
        <v>0.20160423570428504</v>
      </c>
      <c r="K38">
        <f t="shared" si="16"/>
        <v>-0.27052708097651035</v>
      </c>
    </row>
    <row r="39" spans="1:18" x14ac:dyDescent="0.25">
      <c r="A39" t="s">
        <v>130</v>
      </c>
      <c r="B39">
        <f>IF(_xlfn.T.DIST(B37,5,1)&gt;0.5,(1-_xlfn.T.DIST(B37,5,1))*2,_xlfn.T.DIST(B37,5,1)*2)</f>
        <v>3.5745139247873592E-3</v>
      </c>
      <c r="C39">
        <f t="shared" ref="C39:K39" si="17">IF(_xlfn.T.DIST(C37,5,1)&gt;0.5,(1-_xlfn.T.DIST(C37,5,1))*2,_xlfn.T.DIST(C37,5,1)*2)</f>
        <v>4.8480146406526536E-4</v>
      </c>
      <c r="D39">
        <f t="shared" si="17"/>
        <v>1.1355811123537271E-2</v>
      </c>
      <c r="E39">
        <f t="shared" si="17"/>
        <v>1.8397886366192662E-3</v>
      </c>
      <c r="F39">
        <f t="shared" si="17"/>
        <v>7.8651038810831943E-3</v>
      </c>
      <c r="G39">
        <f t="shared" si="17"/>
        <v>3.0641083091875743E-4</v>
      </c>
      <c r="H39">
        <f t="shared" si="17"/>
        <v>1.0011102377068635E-4</v>
      </c>
      <c r="I39">
        <f t="shared" si="17"/>
        <v>1.7174483602127033E-2</v>
      </c>
      <c r="J39">
        <f t="shared" si="17"/>
        <v>0.38778622202613411</v>
      </c>
      <c r="K39">
        <f t="shared" si="17"/>
        <v>0.2603597047125048</v>
      </c>
    </row>
    <row r="40" spans="1:18" x14ac:dyDescent="0.25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</row>
  </sheetData>
  <phoneticPr fontId="1" type="noConversion"/>
  <conditionalFormatting sqref="B38:K39">
    <cfRule type="cellIs" dxfId="1" priority="1" operator="lessThan">
      <formula>$B$40</formula>
    </cfRule>
    <cfRule type="cellIs" dxfId="0" priority="2" operator="greaterThan">
      <formula>$D$40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1-1</vt:lpstr>
      <vt:lpstr>1-2</vt:lpstr>
      <vt:lpstr>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2024-05-15T06:12:23Z</dcterms:created>
  <dcterms:modified xsi:type="dcterms:W3CDTF">2024-05-16T11:19:31Z</dcterms:modified>
</cp:coreProperties>
</file>