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70" windowHeight="12540" tabRatio="807"/>
  </bookViews>
  <sheets>
    <sheet name="基础配置" sheetId="2" r:id="rId1"/>
    <sheet name="兑换配置" sheetId="4" r:id="rId2"/>
    <sheet name="轮回等级" sheetId="9" r:id="rId3"/>
    <sheet name="轮回装备附灵配置" sheetId="5" r:id="rId4"/>
    <sheet name="轮回装备套装配置" sheetId="11" r:id="rId5"/>
    <sheet name="轮回装备配置" sheetId="8" r:id="rId6"/>
    <sheet name="轮回装备合成" sheetId="12" r:id="rId7"/>
    <sheet name="Sheet1" sheetId="10" r:id="rId8"/>
    <sheet name="【废弃】轮回装备套装配置" sheetId="6" r:id="rId9"/>
  </sheets>
  <externalReferences>
    <externalReference r:id="rId10"/>
  </externalReferences>
  <definedNames>
    <definedName name="_xlnm._FilterDatabase" localSheetId="7" hidden="1">Sheet1!$W$2:$X$218</definedName>
    <definedName name="_xlnm._FilterDatabase" localSheetId="6" hidden="1">轮回装备合成!$A$5:$H$79</definedName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转生等级*1000+等级</t>
        </r>
      </text>
    </comment>
    <comment ref="C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道具id,兑换值,可使用次数</t>
        </r>
      </text>
    </comment>
    <comment ref="C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道具id,兑换值,可使用次数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5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装备上的转生等级</t>
        </r>
      </text>
    </comment>
    <comment ref="E5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后端给3职业加要除以3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b/>
            <sz val="9"/>
            <rFont val="宋体"/>
            <charset val="134"/>
          </rPr>
          <t xml:space="preserve">1:神 轮回装备；
</t>
        </r>
        <r>
          <rPr>
            <sz val="9"/>
            <rFont val="宋体"/>
            <charset val="134"/>
          </rPr>
          <t>2：圣 轮回装备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T227" authorId="0">
      <text>
        <r>
          <rPr>
            <sz val="9"/>
            <rFont val="宋体"/>
            <charset val="134"/>
          </rPr>
          <t xml:space="preserve">wangzhong:
留空默认为0
</t>
        </r>
      </text>
    </comment>
    <comment ref="U227" authorId="0">
      <text>
        <r>
          <rPr>
            <b/>
            <sz val="9"/>
            <rFont val="宋体"/>
            <charset val="134"/>
          </rPr>
          <t>wangzhong:</t>
        </r>
        <r>
          <rPr>
            <sz val="9"/>
            <rFont val="宋体"/>
            <charset val="134"/>
          </rPr>
          <t xml:space="preserve">
留空默认为0</t>
        </r>
      </text>
    </comment>
    <comment ref="V227" authorId="0">
      <text>
        <r>
          <rPr>
            <sz val="9"/>
            <rFont val="宋体"/>
            <charset val="134"/>
          </rPr>
          <t xml:space="preserve">wangzhong:
留空默认为0
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C10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六道的境界等级</t>
        </r>
      </text>
    </comment>
  </commentList>
</comments>
</file>

<file path=xl/sharedStrings.xml><?xml version="1.0" encoding="utf-8"?>
<sst xmlns="http://schemas.openxmlformats.org/spreadsheetml/2006/main" count="1358">
  <si>
    <t>导出类型</t>
  </si>
  <si>
    <t>tiny</t>
  </si>
  <si>
    <t>导出文件头</t>
  </si>
  <si>
    <t>ReincarnationBase={</t>
  </si>
  <si>
    <t>导出文件</t>
  </si>
  <si>
    <t>reincarnation/reincarnationbase.config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</si>
  <si>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</si>
  <si>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</si>
  <si>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</si>
  <si>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</si>
  <si>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</si>
  <si>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</si>
  <si>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</si>
  <si>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开启等级</t>
  </si>
  <si>
    <t>sc</t>
  </si>
  <si>
    <t>openLevel</t>
  </si>
  <si>
    <t>普通道具兑换次数</t>
  </si>
  <si>
    <t>normalItem</t>
  </si>
  <si>
    <t>{id=201104,value=30000,time=20}</t>
  </si>
  <si>
    <t>高级道具兑换次数</t>
  </si>
  <si>
    <t>advanceItem</t>
  </si>
  <si>
    <t>{id=201105,value=300000,time=4}</t>
  </si>
  <si>
    <t>等级兑换次数限制</t>
  </si>
  <si>
    <t>levelExchangeTimes</t>
  </si>
  <si>
    <t>等级兑换限制</t>
  </si>
  <si>
    <t>levelLimit</t>
  </si>
  <si>
    <t>地狱道</t>
  </si>
  <si>
    <t>c</t>
  </si>
  <si>
    <t>hellsLv</t>
  </si>
  <si>
    <t>{0,6}</t>
  </si>
  <si>
    <t>饿鬼道</t>
  </si>
  <si>
    <t>ghostsLv</t>
  </si>
  <si>
    <t>{7,12}</t>
  </si>
  <si>
    <t>畜生道</t>
  </si>
  <si>
    <t>animalsLv</t>
  </si>
  <si>
    <t>{13,18}</t>
  </si>
  <si>
    <t>修罗道</t>
  </si>
  <si>
    <t>demigodsLv</t>
  </si>
  <si>
    <t>{19,24}</t>
  </si>
  <si>
    <t>人间道</t>
  </si>
  <si>
    <t>humansLv</t>
  </si>
  <si>
    <t>{25,30}</t>
  </si>
  <si>
    <t>天道</t>
  </si>
  <si>
    <t>godsLv</t>
  </si>
  <si>
    <t>{31,36}</t>
  </si>
  <si>
    <t>hellsName</t>
  </si>
  <si>
    <t>"脱凡境"</t>
  </si>
  <si>
    <t>ghostsName</t>
  </si>
  <si>
    <t>"三山境"</t>
  </si>
  <si>
    <t>animalsName</t>
  </si>
  <si>
    <t>"九霄境"</t>
  </si>
  <si>
    <t>demigodsName</t>
  </si>
  <si>
    <t>"飞升境"</t>
  </si>
  <si>
    <t>humansName</t>
  </si>
  <si>
    <t>"仙人境"</t>
  </si>
  <si>
    <t>godsName</t>
  </si>
  <si>
    <t>"大罗境"</t>
  </si>
  <si>
    <t>境界</t>
  </si>
  <si>
    <t>state</t>
  </si>
  <si>
    <t>{"蒙尘","问心","求真","破妄","修法","历劫","大乘"}</t>
  </si>
  <si>
    <t>轮回装备前缀</t>
  </si>
  <si>
    <t>headName</t>
  </si>
  <si>
    <t>{"神","道"}</t>
  </si>
  <si>
    <t>轮回装备转数集</t>
  </si>
  <si>
    <t>equipsList</t>
  </si>
  <si>
    <t>{{7,8,9,10,11,12},{7,8,9,10,11,12}}</t>
  </si>
  <si>
    <t>受魔化加成的附加属性</t>
  </si>
  <si>
    <t>effectAttrType</t>
  </si>
  <si>
    <t>{57}</t>
  </si>
  <si>
    <t>base</t>
  </si>
  <si>
    <t>ReincarnationExchange={</t>
  </si>
  <si>
    <t>reincarnation/reincarnationexchange.config</t>
  </si>
  <si>
    <t>导出文件尾</t>
  </si>
  <si>
    <t>等级</t>
  </si>
  <si>
    <t>兑换轮回值</t>
  </si>
  <si>
    <t>Level</t>
  </si>
  <si>
    <t>value</t>
  </si>
  <si>
    <t>ReincarnationLevel={</t>
  </si>
  <si>
    <t>reincarnation/reincarnationlevel.config</t>
  </si>
  <si>
    <t>轮回等级</t>
  </si>
  <si>
    <t>消耗</t>
  </si>
  <si>
    <t>属性加成(覆盖)</t>
  </si>
  <si>
    <t>扩展属性加成(覆盖)</t>
  </si>
  <si>
    <t>额外战力</t>
  </si>
  <si>
    <t>公告id</t>
  </si>
  <si>
    <t>s</t>
  </si>
  <si>
    <t>单级属性</t>
  </si>
  <si>
    <t>累计属性</t>
  </si>
  <si>
    <t>这列手填</t>
  </si>
  <si>
    <t>level</t>
  </si>
  <si>
    <t>consume</t>
  </si>
  <si>
    <t>attrs</t>
  </si>
  <si>
    <t>ex_attrs</t>
  </si>
  <si>
    <t>ex_power</t>
  </si>
  <si>
    <t>noticeId</t>
  </si>
  <si>
    <t>单级消耗</t>
  </si>
  <si>
    <t>基础属性</t>
  </si>
  <si>
    <t>拓展属性</t>
  </si>
  <si>
    <t>拓展战力</t>
  </si>
  <si>
    <t>编号</t>
  </si>
  <si>
    <t>对应道</t>
  </si>
  <si>
    <t>对应门</t>
  </si>
  <si>
    <t>攻击</t>
  </si>
  <si>
    <t>物防</t>
  </si>
  <si>
    <t>法防</t>
  </si>
  <si>
    <t>生命</t>
  </si>
  <si>
    <t>战斗力</t>
  </si>
  <si>
    <t>预期战力</t>
  </si>
  <si>
    <t>神圣合击伤害</t>
  </si>
  <si>
    <t>总战力</t>
  </si>
  <si>
    <t>X个业力丹</t>
  </si>
  <si>
    <t>"地狱道·初重"</t>
  </si>
  <si>
    <t>{{type=2,value=0},{type=4,value=0},{type=5,value=0},{type=6,value=0},{type=60,value=0}}</t>
  </si>
  <si>
    <t>"地狱道·玄境"</t>
  </si>
  <si>
    <t>{{type=2,value=1080},{type=4,value=80},{type=5,value=20},{type=6,value=20},{type=60,value=50000}}</t>
  </si>
  <si>
    <t>玄</t>
  </si>
  <si>
    <t>"地狱道·生境"</t>
  </si>
  <si>
    <t>{{type=2,value=2376},{type=4,value=176},{type=5,value=44},{type=6,value=44},{type=60,value=100000}}</t>
  </si>
  <si>
    <t>生</t>
  </si>
  <si>
    <t>"地狱道·破境"</t>
  </si>
  <si>
    <t>{{type=2,value=3888},{type=4,value=288},{type=5,value=72},{type=6,value=72},{type=60,value=150000}}</t>
  </si>
  <si>
    <t>破</t>
  </si>
  <si>
    <t>"地狱道·虚境"</t>
  </si>
  <si>
    <t>{{type=2,value=5616},{type=4,value=416},{type=5,value=104},{type=6,value=104},{type=60,value=200000}}</t>
  </si>
  <si>
    <t>虚</t>
  </si>
  <si>
    <t>"地狱道·妄境"</t>
  </si>
  <si>
    <t>{{type=2,value=7560},{type=4,value=560},{type=5,value=140},{type=6,value=140},{type=60,value=250000}}</t>
  </si>
  <si>
    <t>妄</t>
  </si>
  <si>
    <t>"地狱道·灭境"</t>
  </si>
  <si>
    <t>{{type=2,value=9720},{type=4,value=720},{type=5,value=180},{type=6,value=180},{type=60,value=300000}}</t>
  </si>
  <si>
    <t>灭</t>
  </si>
  <si>
    <t>"饿鬼道·玄境"</t>
  </si>
  <si>
    <t>{{type=2,value=12420},{type=4,value=920},{type=5,value=230},{type=6,value=230},{type=60,value=400000}}</t>
  </si>
  <si>
    <t>"饿鬼道·生境"</t>
  </si>
  <si>
    <t>{{type=2,value=15660},{type=4,value=1160},{type=5,value=290},{type=6,value=290},{type=60,value=500000}}</t>
  </si>
  <si>
    <t>"饿鬼道·破境"</t>
  </si>
  <si>
    <t>{{type=2,value=19440},{type=4,value=1440},{type=5,value=360},{type=6,value=360},{type=60,value=600000}}</t>
  </si>
  <si>
    <t>"饿鬼道·虚境"</t>
  </si>
  <si>
    <t>{{type=2,value=23760},{type=4,value=1760},{type=5,value=440},{type=6,value=440},{type=60,value=700000}}</t>
  </si>
  <si>
    <t>"饿鬼道·妄境"</t>
  </si>
  <si>
    <t>{{type=2,value=28620},{type=4,value=2120},{type=5,value=530},{type=6,value=530},{type=60,value=800000}}</t>
  </si>
  <si>
    <t>"饿鬼道·灭境"</t>
  </si>
  <si>
    <t>{{type=2,value=34020},{type=4,value=2520},{type=5,value=630},{type=6,value=630},{type=60,value=900000}}</t>
  </si>
  <si>
    <t>"畜生道·玄境"</t>
  </si>
  <si>
    <t>{{type=2,value=40500},{type=4,value=3000},{type=5,value=750},{type=6,value=750},{type=60,value=1050000}}</t>
  </si>
  <si>
    <t>"畜生道·生境"</t>
  </si>
  <si>
    <t>{{type=2,value=48060},{type=4,value=3560},{type=5,value=890},{type=6,value=890},{type=60,value=1200000}}</t>
  </si>
  <si>
    <t>"畜生道·破境"</t>
  </si>
  <si>
    <t>{{type=2,value=56700},{type=4,value=4200},{type=5,value=1050},{type=6,value=1050},{type=60,value=1350000}}</t>
  </si>
  <si>
    <t>"畜生道·虚境"</t>
  </si>
  <si>
    <t>{{type=2,value=66420},{type=4,value=4920},{type=5,value=1230},{type=6,value=1230},{type=60,value=1500000}}</t>
  </si>
  <si>
    <t>"畜生道·妄境"</t>
  </si>
  <si>
    <t>{{type=2,value=77220},{type=4,value=5720},{type=5,value=1430},{type=6,value=1430},{type=60,value=1650000}}</t>
  </si>
  <si>
    <t>"畜生道·灭境"</t>
  </si>
  <si>
    <t>{{type=2,value=89100},{type=4,value=6600},{type=5,value=1650},{type=6,value=1650},{type=60,value=1800000}}</t>
  </si>
  <si>
    <t>"修罗道·玄境"</t>
  </si>
  <si>
    <t>{{type=2,value=102600},{type=4,value=7600},{type=5,value=1900},{type=6,value=1900},{type=60,value=1950000}}</t>
  </si>
  <si>
    <t>"修罗道·生境"</t>
  </si>
  <si>
    <t>{{type=2,value=117720},{type=4,value=8720},{type=5,value=2180},{type=6,value=2180},{type=60,value=2100000}}</t>
  </si>
  <si>
    <t>"修罗道·破境"</t>
  </si>
  <si>
    <t>{{type=2,value=134460},{type=4,value=9960},{type=5,value=2490},{type=6,value=2490},{type=60,value=2250000}}</t>
  </si>
  <si>
    <t>"修罗道·虚境"</t>
  </si>
  <si>
    <t>{{type=2,value=152820},{type=4,value=11320},{type=5,value=2830},{type=6,value=2830},{type=60,value=2400000}}</t>
  </si>
  <si>
    <t>"修罗道·妄境"</t>
  </si>
  <si>
    <t>{{type=2,value=172800},{type=4,value=12800},{type=5,value=3200},{type=6,value=3200},{type=60,value=2550000}}</t>
  </si>
  <si>
    <t>"修罗道·灭境"</t>
  </si>
  <si>
    <t>{{type=2,value=194400},{type=4,value=14400},{type=5,value=3600},{type=6,value=3600},{type=60,value=2700000}}</t>
  </si>
  <si>
    <t>"人间道·玄境"</t>
  </si>
  <si>
    <t>{{type=2,value=217080},{type=4,value=16080},{type=5,value=4020},{type=6,value=4020},{type=60,value=2900000}}</t>
  </si>
  <si>
    <t>"人间道·生境"</t>
  </si>
  <si>
    <t>{{type=2,value=243000},{type=4,value=18000},{type=5,value=4500},{type=6,value=4500},{type=60,value=3100000}}</t>
  </si>
  <si>
    <t>"人间道·破境"</t>
  </si>
  <si>
    <t>{{type=2,value=272160},{type=4,value=20160},{type=5,value=5040},{type=6,value=5040},{type=60,value=3300000}}</t>
  </si>
  <si>
    <t>"人间道·虚境"</t>
  </si>
  <si>
    <t>{{type=2,value=304560},{type=4,value=22560},{type=5,value=5640},{type=6,value=5640},{type=60,value=3500000}}</t>
  </si>
  <si>
    <t>"人间道·妄境"</t>
  </si>
  <si>
    <t>{{type=2,value=340200},{type=4,value=25200},{type=5,value=6300},{type=6,value=6300},{type=60,value=3700000}}</t>
  </si>
  <si>
    <t>"人间道·灭境"</t>
  </si>
  <si>
    <t>{{type=2,value=379080},{type=4,value=28080},{type=5,value=7020},{type=6,value=7020},{type=60,value=3900000}}</t>
  </si>
  <si>
    <t>"天道·玄境"</t>
  </si>
  <si>
    <t>{{type=2,value=422280},{type=4,value=31280},{type=5,value=7820},{type=6,value=7820},{type=60,value=4100000}}</t>
  </si>
  <si>
    <t>"天道·生境"</t>
  </si>
  <si>
    <t>{{type=2,value=468720},{type=4,value=34720},{type=5,value=8680},{type=6,value=8680},{type=60,value=4300000}}</t>
  </si>
  <si>
    <t>"天道·破境"</t>
  </si>
  <si>
    <t>{{type=2,value=518400},{type=4,value=38400},{type=5,value=9600},{type=6,value=9600},{type=60,value=4500000}}</t>
  </si>
  <si>
    <t>"天道·虚境"</t>
  </si>
  <si>
    <t>{{type=2,value=571320},{type=4,value=42320},{type=5,value=10580},{type=6,value=10580},{type=60,value=4700000}}</t>
  </si>
  <si>
    <t>"天道·妄境"</t>
  </si>
  <si>
    <t>{{type=2,value=627480},{type=4,value=46480},{type=5,value=11620},{type=6,value=11620},{type=60,value=4900000}}</t>
  </si>
  <si>
    <t>"天道·灭境"</t>
  </si>
  <si>
    <t>{{type=2,value=686880},{type=4,value=50880},{type=5,value=12720},{type=6,value=12720},{type=60,value=5100000}}</t>
  </si>
  <si>
    <t>ReincarnateSpirit={</t>
  </si>
  <si>
    <t>reincarnation/reincarnatespirit.config</t>
  </si>
  <si>
    <t>部位</t>
  </si>
  <si>
    <t>消耗(附灵值)</t>
  </si>
  <si>
    <t>增加万分比</t>
  </si>
  <si>
    <t>斗笠</t>
  </si>
  <si>
    <t>面甲</t>
  </si>
  <si>
    <t>披风</t>
  </si>
  <si>
    <t>盾牌</t>
  </si>
  <si>
    <t>slot</t>
  </si>
  <si>
    <t>exAttrs</t>
  </si>
  <si>
    <t>precent</t>
  </si>
  <si>
    <t>消耗值</t>
  </si>
  <si>
    <t>附灵等级</t>
  </si>
  <si>
    <t>单级战力</t>
  </si>
  <si>
    <t>累计战力</t>
  </si>
  <si>
    <t>消耗注灵值</t>
  </si>
  <si>
    <t>{{type=4,value=250},{type=2,value=250},{type=5,value=13},{type=6,value=13}}</t>
  </si>
  <si>
    <t>{{type=4,value=500},{type=2,value=500},{type=5,value=27},{type=6,value=27}}</t>
  </si>
  <si>
    <t>{{type=4,value=750},{type=2,value=750},{type=5,value=41},{type=6,value=41}}</t>
  </si>
  <si>
    <t>{{type=4,value=1000},{type=2,value=1000},{type=5,value=55},{type=6,value=55}}</t>
  </si>
  <si>
    <t>{{type=4,value=1250},{type=2,value=1250},{type=5,value=69},{type=6,value=69}}</t>
  </si>
  <si>
    <t>{{type=4,value=1500},{type=2,value=1500},{type=5,value=83},{type=6,value=83}}</t>
  </si>
  <si>
    <t>{{type=4,value=1750},{type=2,value=1750},{type=5,value=97},{type=6,value=97}}</t>
  </si>
  <si>
    <t>{{type=4,value=2000},{type=2,value=2000},{type=5,value=111},{type=6,value=111}}</t>
  </si>
  <si>
    <t>{{type=4,value=2250},{type=2,value=2250},{type=5,value=125},{type=6,value=125}}</t>
  </si>
  <si>
    <t>{{type=4,value=2500},{type=2,value=2500},{type=5,value=138},{type=6,value=138}}</t>
  </si>
  <si>
    <t>{{type=4,value=2775},{type=2,value=2775},{type=5,value=154},{type=6,value=154}}</t>
  </si>
  <si>
    <t>{{type=4,value=3050},{type=2,value=3050},{type=5,value=169},{type=6,value=169}}</t>
  </si>
  <si>
    <t>{{type=4,value=3325},{type=2,value=3325},{type=5,value=184},{type=6,value=184}}</t>
  </si>
  <si>
    <t>{{type=4,value=3600},{type=2,value=3600},{type=5,value=200},{type=6,value=200}}</t>
  </si>
  <si>
    <t>{{type=4,value=3875},{type=2,value=3875},{type=5,value=215},{type=6,value=215}}</t>
  </si>
  <si>
    <t>{{type=4,value=4150},{type=2,value=4150},{type=5,value=230},{type=6,value=230}}</t>
  </si>
  <si>
    <t>{{type=4,value=4425},{type=2,value=4425},{type=5,value=245},{type=6,value=245}}</t>
  </si>
  <si>
    <t>{{type=4,value=4700},{type=2,value=4700},{type=5,value=261},{type=6,value=261}}</t>
  </si>
  <si>
    <t>{{type=4,value=4975},{type=2,value=4975},{type=5,value=276},{type=6,value=276}}</t>
  </si>
  <si>
    <t>{{type=4,value=5250},{type=2,value=5250},{type=5,value=291},{type=6,value=291}}</t>
  </si>
  <si>
    <t>{{type=4,value=5550},{type=2,value=5550},{type=5,value=308},{type=6,value=308}}</t>
  </si>
  <si>
    <t>{{type=4,value=5850},{type=2,value=5850},{type=5,value=325},{type=6,value=325}}</t>
  </si>
  <si>
    <t>{{type=4,value=6150},{type=2,value=6150},{type=5,value=341},{type=6,value=341}}</t>
  </si>
  <si>
    <t>{{type=4,value=6450},{type=2,value=6450},{type=5,value=358},{type=6,value=358}}</t>
  </si>
  <si>
    <t>{{type=4,value=6750},{type=2,value=6750},{type=5,value=375},{type=6,value=375}}</t>
  </si>
  <si>
    <t>{{type=4,value=7050},{type=2,value=7050},{type=5,value=391},{type=6,value=391}}</t>
  </si>
  <si>
    <t>{{type=4,value=7350},{type=2,value=7350},{type=5,value=408},{type=6,value=408}}</t>
  </si>
  <si>
    <t>{{type=4,value=7650},{type=2,value=7650},{type=5,value=425},{type=6,value=425}}</t>
  </si>
  <si>
    <t>{{type=4,value=7950},{type=2,value=7950},{type=5,value=441},{type=6,value=441}}</t>
  </si>
  <si>
    <t>{{type=4,value=8250},{type=2,value=8250},{type=5,value=458},{type=6,value=458}}</t>
  </si>
  <si>
    <t>{{type=4,value=8575},{type=2,value=8575},{type=5,value=476},{type=6,value=476}}</t>
  </si>
  <si>
    <t>{{type=4,value=8900},{type=2,value=8900},{type=5,value=494},{type=6,value=494}}</t>
  </si>
  <si>
    <t>{{type=4,value=9225},{type=2,value=9225},{type=5,value=512},{type=6,value=512}}</t>
  </si>
  <si>
    <t>{{type=4,value=9550},{type=2,value=9550},{type=5,value=530},{type=6,value=530}}</t>
  </si>
  <si>
    <t>{{type=4,value=9875},{type=2,value=9875},{type=5,value=548},{type=6,value=548}}</t>
  </si>
  <si>
    <t>{{type=4,value=10200},{type=2,value=10200},{type=5,value=566},{type=6,value=566}}</t>
  </si>
  <si>
    <t>{{type=4,value=10525},{type=2,value=10525},{type=5,value=584},{type=6,value=584}}</t>
  </si>
  <si>
    <t>{{type=4,value=10850},{type=2,value=10850},{type=5,value=602},{type=6,value=602}}</t>
  </si>
  <si>
    <t>{{type=4,value=11175},{type=2,value=11175},{type=5,value=620},{type=6,value=620}}</t>
  </si>
  <si>
    <t>{{type=4,value=11500},{type=2,value=11500},{type=5,value=638},{type=6,value=638}}</t>
  </si>
  <si>
    <t>{{type=4,value=11850},{type=2,value=11850},{type=5,value=658},{type=6,value=658}}</t>
  </si>
  <si>
    <t>{{type=4,value=12200},{type=2,value=12200},{type=5,value=677},{type=6,value=677}}</t>
  </si>
  <si>
    <t>{{type=4,value=12550},{type=2,value=12550},{type=5,value=697},{type=6,value=697}}</t>
  </si>
  <si>
    <t>{{type=4,value=12900},{type=2,value=12900},{type=5,value=716},{type=6,value=716}}</t>
  </si>
  <si>
    <t>{{type=4,value=13250},{type=2,value=13250},{type=5,value=736},{type=6,value=736}}</t>
  </si>
  <si>
    <t>{{type=4,value=13600},{type=2,value=13600},{type=5,value=755},{type=6,value=755}}</t>
  </si>
  <si>
    <t>{{type=4,value=13950},{type=2,value=13950},{type=5,value=775},{type=6,value=775}}</t>
  </si>
  <si>
    <t>{{type=4,value=14300},{type=2,value=14300},{type=5,value=794},{type=6,value=794}}</t>
  </si>
  <si>
    <t>{{type=4,value=14650},{type=2,value=14650},{type=5,value=813},{type=6,value=813}}</t>
  </si>
  <si>
    <t>{{type=4,value=15000},{type=2,value=15000},{type=5,value=833},{type=6,value=833}}</t>
  </si>
  <si>
    <t>{{type=4,value=15375},{type=2,value=15375},{type=5,value=854},{type=6,value=854}}</t>
  </si>
  <si>
    <t>{{type=4,value=15750},{type=2,value=15750},{type=5,value=875},{type=6,value=875}}</t>
  </si>
  <si>
    <t>{{type=4,value=16125},{type=2,value=16125},{type=5,value=895},{type=6,value=895}}</t>
  </si>
  <si>
    <t>{{type=4,value=16500},{type=2,value=16500},{type=5,value=916},{type=6,value=916}}</t>
  </si>
  <si>
    <t>{{type=4,value=16875},{type=2,value=16875},{type=5,value=937},{type=6,value=937}}</t>
  </si>
  <si>
    <t>{{type=4,value=17250},{type=2,value=17250},{type=5,value=958},{type=6,value=958}}</t>
  </si>
  <si>
    <t>{{type=4,value=17625},{type=2,value=17625},{type=5,value=979},{type=6,value=979}}</t>
  </si>
  <si>
    <t>{{type=4,value=18000},{type=2,value=18000},{type=5,value=1000},{type=6,value=1000}}</t>
  </si>
  <si>
    <t>{{type=4,value=18375},{type=2,value=18375},{type=5,value=1020},{type=6,value=1020}}</t>
  </si>
  <si>
    <t>{{type=4,value=18750},{type=2,value=18750},{type=5,value=1041},{type=6,value=1041}}</t>
  </si>
  <si>
    <t>{{type=4,value=19150},{type=2,value=19150},{type=5,value=1063},{type=6,value=1063}}</t>
  </si>
  <si>
    <t>{{type=4,value=19550},{type=2,value=19550},{type=5,value=1086},{type=6,value=1086}}</t>
  </si>
  <si>
    <t>{{type=4,value=19950},{type=2,value=19950},{type=5,value=1108},{type=6,value=1108}}</t>
  </si>
  <si>
    <t>{{type=4,value=20350},{type=2,value=20350},{type=5,value=1130},{type=6,value=1130}}</t>
  </si>
  <si>
    <t>{{type=4,value=20750},{type=2,value=20750},{type=5,value=1152},{type=6,value=1152}}</t>
  </si>
  <si>
    <t>{{type=4,value=21150},{type=2,value=21150},{type=5,value=1175},{type=6,value=1175}}</t>
  </si>
  <si>
    <t>{{type=4,value=21550},{type=2,value=21550},{type=5,value=1197},{type=6,value=1197}}</t>
  </si>
  <si>
    <t>{{type=4,value=21950},{type=2,value=21950},{type=5,value=1219},{type=6,value=1219}}</t>
  </si>
  <si>
    <t>{{type=4,value=22350},{type=2,value=22350},{type=5,value=1241},{type=6,value=1241}}</t>
  </si>
  <si>
    <t>{{type=4,value=22750},{type=2,value=22750},{type=5,value=1263},{type=6,value=1263}}</t>
  </si>
  <si>
    <t>{{type=4,value=23175},{type=2,value=23175},{type=5,value=1287},{type=6,value=1287}}</t>
  </si>
  <si>
    <t>{{type=4,value=23600},{type=2,value=23600},{type=5,value=1311},{type=6,value=1311}}</t>
  </si>
  <si>
    <t>{{type=4,value=24025},{type=2,value=24025},{type=5,value=1334},{type=6,value=1334}}</t>
  </si>
  <si>
    <t>{{type=4,value=24450},{type=2,value=24450},{type=5,value=1358},{type=6,value=1358}}</t>
  </si>
  <si>
    <t>{{type=4,value=24875},{type=2,value=24875},{type=5,value=1381},{type=6,value=1381}}</t>
  </si>
  <si>
    <t>{{type=4,value=25300},{type=2,value=25300},{type=5,value=1405},{type=6,value=1405}}</t>
  </si>
  <si>
    <t>{{type=4,value=25725},{type=2,value=25725},{type=5,value=1429},{type=6,value=1429}}</t>
  </si>
  <si>
    <t>{{type=4,value=26150},{type=2,value=26150},{type=5,value=1452},{type=6,value=1452}}</t>
  </si>
  <si>
    <t>{{type=4,value=26575},{type=2,value=26575},{type=5,value=1476},{type=6,value=1476}}</t>
  </si>
  <si>
    <t>{{type=4,value=27000},{type=2,value=27000},{type=5,value=1500},{type=6,value=1500}}</t>
  </si>
  <si>
    <t>{{type=4,value=27450},{type=2,value=27450},{type=5,value=1525},{type=6,value=1525}}</t>
  </si>
  <si>
    <t>{{type=4,value=27900},{type=2,value=27900},{type=5,value=1550},{type=6,value=1550}}</t>
  </si>
  <si>
    <t>{{type=4,value=28350},{type=2,value=28350},{type=5,value=1575},{type=6,value=1575}}</t>
  </si>
  <si>
    <t>{{type=4,value=28800},{type=2,value=28800},{type=5,value=1600},{type=6,value=1600}}</t>
  </si>
  <si>
    <t>{{type=4,value=29250},{type=2,value=29250},{type=5,value=1625},{type=6,value=1625}}</t>
  </si>
  <si>
    <t>{{type=4,value=29700},{type=2,value=29700},{type=5,value=1650},{type=6,value=1650}}</t>
  </si>
  <si>
    <t>{{type=4,value=30150},{type=2,value=30150},{type=5,value=1675},{type=6,value=1675}}</t>
  </si>
  <si>
    <t>{{type=4,value=30600},{type=2,value=30600},{type=5,value=1700},{type=6,value=1700}}</t>
  </si>
  <si>
    <t>{{type=4,value=31050},{type=2,value=31050},{type=5,value=1725},{type=6,value=1725}}</t>
  </si>
  <si>
    <t>{{type=4,value=31500},{type=2,value=31500},{type=5,value=1750},{type=6,value=1750}}</t>
  </si>
  <si>
    <t>{{type=4,value=31975},{type=2,value=31975},{type=5,value=1776},{type=6,value=1776}}</t>
  </si>
  <si>
    <t>{{type=4,value=32450},{type=2,value=32450},{type=5,value=1802},{type=6,value=1802}}</t>
  </si>
  <si>
    <t>{{type=4,value=32925},{type=2,value=32925},{type=5,value=1829},{type=6,value=1829}}</t>
  </si>
  <si>
    <t>{{type=4,value=33400},{type=2,value=33400},{type=5,value=1855},{type=6,value=1855}}</t>
  </si>
  <si>
    <t>{{type=4,value=33875},{type=2,value=33875},{type=5,value=1881},{type=6,value=1881}}</t>
  </si>
  <si>
    <t>{{type=4,value=34350},{type=2,value=34350},{type=5,value=1908},{type=6,value=1908}}</t>
  </si>
  <si>
    <t>{{type=4,value=34825},{type=2,value=34825},{type=5,value=1934},{type=6,value=1934}}</t>
  </si>
  <si>
    <t>{{type=4,value=35300},{type=2,value=35300},{type=5,value=1961},{type=6,value=1961}}</t>
  </si>
  <si>
    <t>{{type=4,value=35775},{type=2,value=35775},{type=5,value=1987},{type=6,value=1987}}</t>
  </si>
  <si>
    <t>{{type=4,value=36250},{type=2,value=36250},{type=5,value=2013},{type=6,value=2013}}</t>
  </si>
  <si>
    <t>{{type=4,value=166},{type=2,value=1250},{type=5,value=41},{type=6,value=41}}</t>
  </si>
  <si>
    <t>{{type=4,value=333},{type=2,value=2500},{type=5,value=83},{type=6,value=83}}</t>
  </si>
  <si>
    <t>{{type=4,value=500},{type=2,value=3750},{type=5,value=125},{type=6,value=125}}</t>
  </si>
  <si>
    <t>{{type=4,value=666},{type=2,value=5000},{type=5,value=166},{type=6,value=166}}</t>
  </si>
  <si>
    <t>{{type=4,value=833},{type=2,value=6250},{type=5,value=208},{type=6,value=208}}</t>
  </si>
  <si>
    <t>{{type=4,value=1000},{type=2,value=7500},{type=5,value=250},{type=6,value=250}}</t>
  </si>
  <si>
    <t>{{type=4,value=1166},{type=2,value=8750},{type=5,value=291},{type=6,value=291}}</t>
  </si>
  <si>
    <t>{{type=4,value=1333},{type=2,value=10000},{type=5,value=333},{type=6,value=333}}</t>
  </si>
  <si>
    <t>{{type=4,value=1500},{type=2,value=11250},{type=5,value=375},{type=6,value=375}}</t>
  </si>
  <si>
    <t>{{type=4,value=1666},{type=2,value=12500},{type=5,value=416},{type=6,value=416}}</t>
  </si>
  <si>
    <t>{{type=4,value=1850},{type=2,value=13875},{type=5,value=462},{type=6,value=462}}</t>
  </si>
  <si>
    <t>{{type=4,value=2033},{type=2,value=15250},{type=5,value=508},{type=6,value=508}}</t>
  </si>
  <si>
    <t>{{type=4,value=2216},{type=2,value=16625},{type=5,value=554},{type=6,value=554}}</t>
  </si>
  <si>
    <t>{{type=4,value=2400},{type=2,value=18000},{type=5,value=600},{type=6,value=600}}</t>
  </si>
  <si>
    <t>{{type=4,value=2583},{type=2,value=19375},{type=5,value=645},{type=6,value=645}}</t>
  </si>
  <si>
    <t>{{type=4,value=2766},{type=2,value=20750},{type=5,value=691},{type=6,value=691}}</t>
  </si>
  <si>
    <t>{{type=4,value=2950},{type=2,value=22125},{type=5,value=737},{type=6,value=737}}</t>
  </si>
  <si>
    <t>{{type=4,value=3133},{type=2,value=23500},{type=5,value=783},{type=6,value=783}}</t>
  </si>
  <si>
    <t>{{type=4,value=3316},{type=2,value=24875},{type=5,value=829},{type=6,value=829}}</t>
  </si>
  <si>
    <t>{{type=4,value=3500},{type=2,value=26250},{type=5,value=875},{type=6,value=875}}</t>
  </si>
  <si>
    <t>{{type=4,value=3700},{type=2,value=27750},{type=5,value=925},{type=6,value=925}}</t>
  </si>
  <si>
    <t>{{type=4,value=3900},{type=2,value=29250},{type=5,value=975},{type=6,value=975}}</t>
  </si>
  <si>
    <t>{{type=4,value=4100},{type=2,value=30750},{type=5,value=1025},{type=6,value=1025}}</t>
  </si>
  <si>
    <t>{{type=4,value=4300},{type=2,value=32250},{type=5,value=1075},{type=6,value=1075}}</t>
  </si>
  <si>
    <t>{{type=4,value=4500},{type=2,value=33750},{type=5,value=1125},{type=6,value=1125}}</t>
  </si>
  <si>
    <t>{{type=4,value=4700},{type=2,value=35250},{type=5,value=1175},{type=6,value=1175}}</t>
  </si>
  <si>
    <t>{{type=4,value=4900},{type=2,value=36750},{type=5,value=1225},{type=6,value=1225}}</t>
  </si>
  <si>
    <t>{{type=4,value=5100},{type=2,value=38250},{type=5,value=1275},{type=6,value=1275}}</t>
  </si>
  <si>
    <t>{{type=4,value=5300},{type=2,value=39750},{type=5,value=1325},{type=6,value=1325}}</t>
  </si>
  <si>
    <t>{{type=4,value=5500},{type=2,value=41250},{type=5,value=1375},{type=6,value=1375}}</t>
  </si>
  <si>
    <t>{{type=4,value=5716},{type=2,value=42875},{type=5,value=1429},{type=6,value=1429}}</t>
  </si>
  <si>
    <t>{{type=4,value=5933},{type=2,value=44500},{type=5,value=1483},{type=6,value=1483}}</t>
  </si>
  <si>
    <t>{{type=4,value=6150},{type=2,value=46125},{type=5,value=1537},{type=6,value=1537}}</t>
  </si>
  <si>
    <t>{{type=4,value=6366},{type=2,value=47750},{type=5,value=1591},{type=6,value=1591}}</t>
  </si>
  <si>
    <t>{{type=4,value=6583},{type=2,value=49375},{type=5,value=1645},{type=6,value=1645}}</t>
  </si>
  <si>
    <t>{{type=4,value=6800},{type=2,value=51000},{type=5,value=1700},{type=6,value=1700}}</t>
  </si>
  <si>
    <t>{{type=4,value=7016},{type=2,value=52625},{type=5,value=1754},{type=6,value=1754}}</t>
  </si>
  <si>
    <t>{{type=4,value=7233},{type=2,value=54250},{type=5,value=1808},{type=6,value=1808}}</t>
  </si>
  <si>
    <t>{{type=4,value=7450},{type=2,value=55875},{type=5,value=1862},{type=6,value=1862}}</t>
  </si>
  <si>
    <t>{{type=4,value=7666},{type=2,value=57500},{type=5,value=1916},{type=6,value=1916}}</t>
  </si>
  <si>
    <t>{{type=4,value=7900},{type=2,value=59250},{type=5,value=1975},{type=6,value=1975}}</t>
  </si>
  <si>
    <t>{{type=4,value=8133},{type=2,value=61000},{type=5,value=2033},{type=6,value=2033}}</t>
  </si>
  <si>
    <t>{{type=4,value=8366},{type=2,value=62750},{type=5,value=2091},{type=6,value=2091}}</t>
  </si>
  <si>
    <t>{{type=4,value=8600},{type=2,value=64500},{type=5,value=2150},{type=6,value=2150}}</t>
  </si>
  <si>
    <t>{{type=4,value=8833},{type=2,value=66250},{type=5,value=2208},{type=6,value=2208}}</t>
  </si>
  <si>
    <t>{{type=4,value=9066},{type=2,value=68000},{type=5,value=2266},{type=6,value=2266}}</t>
  </si>
  <si>
    <t>{{type=4,value=9300},{type=2,value=69750},{type=5,value=2325},{type=6,value=2325}}</t>
  </si>
  <si>
    <t>{{type=4,value=9533},{type=2,value=71500},{type=5,value=2383},{type=6,value=2383}}</t>
  </si>
  <si>
    <t>{{type=4,value=9766},{type=2,value=73250},{type=5,value=2441},{type=6,value=2441}}</t>
  </si>
  <si>
    <t>{{type=4,value=10000},{type=2,value=75000},{type=5,value=2500},{type=6,value=2500}}</t>
  </si>
  <si>
    <t>{{type=4,value=10250},{type=2,value=76875},{type=5,value=2562},{type=6,value=2562}}</t>
  </si>
  <si>
    <t>{{type=4,value=10500},{type=2,value=78750},{type=5,value=2625},{type=6,value=2625}}</t>
  </si>
  <si>
    <t>{{type=4,value=10750},{type=2,value=80625},{type=5,value=2687},{type=6,value=2687}}</t>
  </si>
  <si>
    <t>{{type=4,value=11000},{type=2,value=82500},{type=5,value=2750},{type=6,value=2750}}</t>
  </si>
  <si>
    <t>{{type=4,value=11250},{type=2,value=84375},{type=5,value=2812},{type=6,value=2812}}</t>
  </si>
  <si>
    <t>{{type=4,value=11500},{type=2,value=86250},{type=5,value=2875},{type=6,value=2875}}</t>
  </si>
  <si>
    <t>{{type=4,value=11750},{type=2,value=88125},{type=5,value=2937},{type=6,value=2937}}</t>
  </si>
  <si>
    <t>{{type=4,value=12000},{type=2,value=90000},{type=5,value=3000},{type=6,value=3000}}</t>
  </si>
  <si>
    <t>{{type=4,value=12250},{type=2,value=91875},{type=5,value=3062},{type=6,value=3062}}</t>
  </si>
  <si>
    <t>{{type=4,value=12500},{type=2,value=93750},{type=5,value=3125},{type=6,value=3125}}</t>
  </si>
  <si>
    <t>{{type=4,value=12766},{type=2,value=95750},{type=5,value=3191},{type=6,value=3191}}</t>
  </si>
  <si>
    <t>{{type=4,value=13033},{type=2,value=97750},{type=5,value=3258},{type=6,value=3258}}</t>
  </si>
  <si>
    <t>{{type=4,value=13300},{type=2,value=99750},{type=5,value=3325},{type=6,value=3325}}</t>
  </si>
  <si>
    <t>{{type=4,value=13566},{type=2,value=101750},{type=5,value=3391},{type=6,value=3391}}</t>
  </si>
  <si>
    <t>{{type=4,value=13833},{type=2,value=103750},{type=5,value=3458},{type=6,value=3458}}</t>
  </si>
  <si>
    <t>{{type=4,value=14100},{type=2,value=105750},{type=5,value=3525},{type=6,value=3525}}</t>
  </si>
  <si>
    <t>{{type=4,value=14366},{type=2,value=107750},{type=5,value=3591},{type=6,value=3591}}</t>
  </si>
  <si>
    <t>{{type=4,value=14633},{type=2,value=109750},{type=5,value=3658},{type=6,value=3658}}</t>
  </si>
  <si>
    <t>{{type=4,value=14900},{type=2,value=111750},{type=5,value=3725},{type=6,value=3725}}</t>
  </si>
  <si>
    <t>{{type=4,value=15166},{type=2,value=113750},{type=5,value=3791},{type=6,value=3791}}</t>
  </si>
  <si>
    <t>{{type=4,value=15450},{type=2,value=115875},{type=5,value=3862},{type=6,value=3862}}</t>
  </si>
  <si>
    <t>{{type=4,value=15733},{type=2,value=118000},{type=5,value=3933},{type=6,value=3933}}</t>
  </si>
  <si>
    <t>{{type=4,value=16016},{type=2,value=120125},{type=5,value=4004},{type=6,value=4004}}</t>
  </si>
  <si>
    <t>{{type=4,value=16300},{type=2,value=122250},{type=5,value=4075},{type=6,value=4075}}</t>
  </si>
  <si>
    <t>{{type=4,value=16583},{type=2,value=124375},{type=5,value=4145},{type=6,value=4145}}</t>
  </si>
  <si>
    <t>{{type=4,value=16866},{type=2,value=126500},{type=5,value=4216},{type=6,value=4216}}</t>
  </si>
  <si>
    <t>{{type=4,value=17150},{type=2,value=128625},{type=5,value=4287},{type=6,value=4287}}</t>
  </si>
  <si>
    <t>{{type=4,value=17433},{type=2,value=130750},{type=5,value=4358},{type=6,value=4358}}</t>
  </si>
  <si>
    <t>{{type=4,value=17716},{type=2,value=132875},{type=5,value=4429},{type=6,value=4429}}</t>
  </si>
  <si>
    <t>{{type=4,value=18000},{type=2,value=135000},{type=5,value=4500},{type=6,value=4500}}</t>
  </si>
  <si>
    <t>{{type=4,value=18300},{type=2,value=137250},{type=5,value=4575},{type=6,value=4575}}</t>
  </si>
  <si>
    <t>{{type=4,value=18600},{type=2,value=139500},{type=5,value=4650},{type=6,value=4650}}</t>
  </si>
  <si>
    <t>{{type=4,value=18900},{type=2,value=141750},{type=5,value=4725},{type=6,value=4725}}</t>
  </si>
  <si>
    <t>{{type=4,value=19200},{type=2,value=144000},{type=5,value=4800},{type=6,value=4800}}</t>
  </si>
  <si>
    <t>{{type=4,value=19500},{type=2,value=146250},{type=5,value=4875},{type=6,value=4875}}</t>
  </si>
  <si>
    <t>{{type=4,value=19800},{type=2,value=148500},{type=5,value=4950},{type=6,value=4950}}</t>
  </si>
  <si>
    <t>{{type=4,value=20100},{type=2,value=150750},{type=5,value=5025},{type=6,value=5025}}</t>
  </si>
  <si>
    <t>{{type=4,value=20400},{type=2,value=153000},{type=5,value=5100},{type=6,value=5100}}</t>
  </si>
  <si>
    <t>{{type=4,value=20700},{type=2,value=155250},{type=5,value=5175},{type=6,value=5175}}</t>
  </si>
  <si>
    <t>{{type=4,value=21000},{type=2,value=157500},{type=5,value=5250},{type=6,value=5250}}</t>
  </si>
  <si>
    <t>{{type=4,value=21316},{type=2,value=159875},{type=5,value=5329},{type=6,value=5329}}</t>
  </si>
  <si>
    <t>{{type=4,value=21633},{type=2,value=162250},{type=5,value=5408},{type=6,value=5408}}</t>
  </si>
  <si>
    <t>{{type=4,value=21950},{type=2,value=164625},{type=5,value=5487},{type=6,value=5487}}</t>
  </si>
  <si>
    <t>{{type=4,value=22266},{type=2,value=167000},{type=5,value=5566},{type=6,value=5566}}</t>
  </si>
  <si>
    <t>{{type=4,value=22583},{type=2,value=169375},{type=5,value=5645},{type=6,value=5645}}</t>
  </si>
  <si>
    <t>{{type=4,value=22900},{type=2,value=171750},{type=5,value=5725},{type=6,value=5725}}</t>
  </si>
  <si>
    <t>{{type=4,value=23216},{type=2,value=174125},{type=5,value=5804},{type=6,value=5804}}</t>
  </si>
  <si>
    <t>{{type=4,value=23533},{type=2,value=176500},{type=5,value=5883},{type=6,value=5883}}</t>
  </si>
  <si>
    <t>{{type=4,value=23850},{type=2,value=178875},{type=5,value=5962},{type=6,value=5962}}</t>
  </si>
  <si>
    <t>{{type=4,value=24166},{type=2,value=181250},{type=5,value=6041},{type=6,value=6041}}</t>
  </si>
  <si>
    <t>{{type=4,value=69},{type=2,value=3500},{type=5,value=13},{type=6,value=13}}</t>
  </si>
  <si>
    <t>{{type=4,value=138},{type=2,value=7000},{type=5,value=27},{type=6,value=27}}</t>
  </si>
  <si>
    <t>{{type=4,value=208},{type=2,value=10500},{type=5,value=41},{type=6,value=41}}</t>
  </si>
  <si>
    <t>{{type=4,value=277},{type=2,value=14000},{type=5,value=55},{type=6,value=55}}</t>
  </si>
  <si>
    <t>{{type=4,value=347},{type=2,value=17500},{type=5,value=69},{type=6,value=69}}</t>
  </si>
  <si>
    <t>{{type=4,value=416},{type=2,value=21000},{type=5,value=83},{type=6,value=83}}</t>
  </si>
  <si>
    <t>{{type=4,value=486},{type=2,value=24500},{type=5,value=97},{type=6,value=97}}</t>
  </si>
  <si>
    <t>{{type=4,value=555},{type=2,value=28000},{type=5,value=111},{type=6,value=111}}</t>
  </si>
  <si>
    <t>{{type=4,value=625},{type=2,value=31500},{type=5,value=125},{type=6,value=125}}</t>
  </si>
  <si>
    <t>{{type=4,value=694},{type=2,value=35000},{type=5,value=138},{type=6,value=138}}</t>
  </si>
  <si>
    <t>{{type=4,value=770},{type=2,value=38850},{type=5,value=154},{type=6,value=154}}</t>
  </si>
  <si>
    <t>{{type=4,value=847},{type=2,value=42700},{type=5,value=169},{type=6,value=169}}</t>
  </si>
  <si>
    <t>{{type=4,value=923},{type=2,value=46550},{type=5,value=184},{type=6,value=184}}</t>
  </si>
  <si>
    <t>{{type=4,value=1000},{type=2,value=50400},{type=5,value=200},{type=6,value=200}}</t>
  </si>
  <si>
    <t>{{type=4,value=1076},{type=2,value=54250},{type=5,value=215},{type=6,value=215}}</t>
  </si>
  <si>
    <t>{{type=4,value=1152},{type=2,value=58100},{type=5,value=230},{type=6,value=230}}</t>
  </si>
  <si>
    <t>{{type=4,value=1229},{type=2,value=61950},{type=5,value=245},{type=6,value=245}}</t>
  </si>
  <si>
    <t>{{type=4,value=1305},{type=2,value=65800},{type=5,value=261},{type=6,value=261}}</t>
  </si>
  <si>
    <t>{{type=4,value=1381},{type=2,value=69650},{type=5,value=276},{type=6,value=276}}</t>
  </si>
  <si>
    <t>{{type=4,value=1458},{type=2,value=73500},{type=5,value=291},{type=6,value=291}}</t>
  </si>
  <si>
    <t>{{type=4,value=1541},{type=2,value=77700},{type=5,value=308},{type=6,value=308}}</t>
  </si>
  <si>
    <t>{{type=4,value=1625},{type=2,value=81900},{type=5,value=325},{type=6,value=325}}</t>
  </si>
  <si>
    <t>{{type=4,value=1708},{type=2,value=86100},{type=5,value=341},{type=6,value=341}}</t>
  </si>
  <si>
    <t>{{type=4,value=1791},{type=2,value=90300},{type=5,value=358},{type=6,value=358}}</t>
  </si>
  <si>
    <t>{{type=4,value=1875},{type=2,value=94500},{type=5,value=375},{type=6,value=375}}</t>
  </si>
  <si>
    <t>{{type=4,value=1958},{type=2,value=98700},{type=5,value=391},{type=6,value=391}}</t>
  </si>
  <si>
    <t>{{type=4,value=2041},{type=2,value=102900},{type=5,value=408},{type=6,value=408}}</t>
  </si>
  <si>
    <t>{{type=4,value=2125},{type=2,value=107100},{type=5,value=425},{type=6,value=425}}</t>
  </si>
  <si>
    <t>{{type=4,value=2208},{type=2,value=111300},{type=5,value=441},{type=6,value=441}}</t>
  </si>
  <si>
    <t>{{type=4,value=2291},{type=2,value=115500},{type=5,value=458},{type=6,value=458}}</t>
  </si>
  <si>
    <t>{{type=4,value=2381},{type=2,value=120050},{type=5,value=476},{type=6,value=476}}</t>
  </si>
  <si>
    <t>{{type=4,value=2472},{type=2,value=124600},{type=5,value=494},{type=6,value=494}}</t>
  </si>
  <si>
    <t>{{type=4,value=2562},{type=2,value=129150},{type=5,value=512},{type=6,value=512}}</t>
  </si>
  <si>
    <t>{{type=4,value=2652},{type=2,value=133700},{type=5,value=530},{type=6,value=530}}</t>
  </si>
  <si>
    <t>{{type=4,value=2743},{type=2,value=138250},{type=5,value=548},{type=6,value=548}}</t>
  </si>
  <si>
    <t>{{type=4,value=2833},{type=2,value=142800},{type=5,value=566},{type=6,value=566}}</t>
  </si>
  <si>
    <t>{{type=4,value=2923},{type=2,value=147350},{type=5,value=584},{type=6,value=584}}</t>
  </si>
  <si>
    <t>{{type=4,value=3013},{type=2,value=151900},{type=5,value=602},{type=6,value=602}}</t>
  </si>
  <si>
    <t>{{type=4,value=3104},{type=2,value=156450},{type=5,value=620},{type=6,value=620}}</t>
  </si>
  <si>
    <t>{{type=4,value=3194},{type=2,value=161000},{type=5,value=638},{type=6,value=638}}</t>
  </si>
  <si>
    <t>{{type=4,value=3291},{type=2,value=165900},{type=5,value=658},{type=6,value=658}}</t>
  </si>
  <si>
    <t>{{type=4,value=3388},{type=2,value=170800},{type=5,value=677},{type=6,value=677}}</t>
  </si>
  <si>
    <t>{{type=4,value=3486},{type=2,value=175700},{type=5,value=697},{type=6,value=697}}</t>
  </si>
  <si>
    <t>{{type=4,value=3583},{type=2,value=180600},{type=5,value=716},{type=6,value=716}}</t>
  </si>
  <si>
    <t>{{type=4,value=3680},{type=2,value=185500},{type=5,value=736},{type=6,value=736}}</t>
  </si>
  <si>
    <t>{{type=4,value=3777},{type=2,value=190400},{type=5,value=755},{type=6,value=755}}</t>
  </si>
  <si>
    <t>{{type=4,value=3875},{type=2,value=195300},{type=5,value=775},{type=6,value=775}}</t>
  </si>
  <si>
    <t>{{type=4,value=3972},{type=2,value=200200},{type=5,value=794},{type=6,value=794}}</t>
  </si>
  <si>
    <t>{{type=4,value=4069},{type=2,value=205100},{type=5,value=813},{type=6,value=813}}</t>
  </si>
  <si>
    <t>{{type=4,value=4166},{type=2,value=210000},{type=5,value=833},{type=6,value=833}}</t>
  </si>
  <si>
    <t>{{type=4,value=4270},{type=2,value=215250},{type=5,value=854},{type=6,value=854}}</t>
  </si>
  <si>
    <t>{{type=4,value=4375},{type=2,value=220500},{type=5,value=875},{type=6,value=875}}</t>
  </si>
  <si>
    <t>{{type=4,value=4479},{type=2,value=225750},{type=5,value=895},{type=6,value=895}}</t>
  </si>
  <si>
    <t>{{type=4,value=4583},{type=2,value=231000},{type=5,value=916},{type=6,value=916}}</t>
  </si>
  <si>
    <t>{{type=4,value=4687},{type=2,value=236250},{type=5,value=937},{type=6,value=937}}</t>
  </si>
  <si>
    <t>{{type=4,value=4791},{type=2,value=241500},{type=5,value=958},{type=6,value=958}}</t>
  </si>
  <si>
    <t>{{type=4,value=4895},{type=2,value=246750},{type=5,value=979},{type=6,value=979}}</t>
  </si>
  <si>
    <t>{{type=4,value=5000},{type=2,value=252000},{type=5,value=1000},{type=6,value=1000}}</t>
  </si>
  <si>
    <t>{{type=4,value=5104},{type=2,value=257250},{type=5,value=1020},{type=6,value=1020}}</t>
  </si>
  <si>
    <t>{{type=4,value=5208},{type=2,value=262500},{type=5,value=1041},{type=6,value=1041}}</t>
  </si>
  <si>
    <t>{{type=4,value=5319},{type=2,value=268100},{type=5,value=1063},{type=6,value=1063}}</t>
  </si>
  <si>
    <t>{{type=4,value=5430},{type=2,value=273700},{type=5,value=1086},{type=6,value=1086}}</t>
  </si>
  <si>
    <t>{{type=4,value=5541},{type=2,value=279300},{type=5,value=1108},{type=6,value=1108}}</t>
  </si>
  <si>
    <t>{{type=4,value=5652},{type=2,value=284900},{type=5,value=1130},{type=6,value=1130}}</t>
  </si>
  <si>
    <t>{{type=4,value=5763},{type=2,value=290500},{type=5,value=1152},{type=6,value=1152}}</t>
  </si>
  <si>
    <t>{{type=4,value=5875},{type=2,value=296100},{type=5,value=1175},{type=6,value=1175}}</t>
  </si>
  <si>
    <t>{{type=4,value=5986},{type=2,value=301700},{type=5,value=1197},{type=6,value=1197}}</t>
  </si>
  <si>
    <t>{{type=4,value=6097},{type=2,value=307300},{type=5,value=1219},{type=6,value=1219}}</t>
  </si>
  <si>
    <t>{{type=4,value=6208},{type=2,value=312900},{type=5,value=1241},{type=6,value=1241}}</t>
  </si>
  <si>
    <t>{{type=4,value=6319},{type=2,value=318500},{type=5,value=1263},{type=6,value=1263}}</t>
  </si>
  <si>
    <t>{{type=4,value=6437},{type=2,value=324450},{type=5,value=1287},{type=6,value=1287}}</t>
  </si>
  <si>
    <t>{{type=4,value=6555},{type=2,value=330400},{type=5,value=1311},{type=6,value=1311}}</t>
  </si>
  <si>
    <t>{{type=4,value=6673},{type=2,value=336350},{type=5,value=1334},{type=6,value=1334}}</t>
  </si>
  <si>
    <t>{{type=4,value=6791},{type=2,value=342300},{type=5,value=1358},{type=6,value=1358}}</t>
  </si>
  <si>
    <t>{{type=4,value=6909},{type=2,value=348250},{type=5,value=1381},{type=6,value=1381}}</t>
  </si>
  <si>
    <t>{{type=4,value=7027},{type=2,value=354200},{type=5,value=1405},{type=6,value=1405}}</t>
  </si>
  <si>
    <t>{{type=4,value=7145},{type=2,value=360150},{type=5,value=1429},{type=6,value=1429}}</t>
  </si>
  <si>
    <t>{{type=4,value=7263},{type=2,value=366100},{type=5,value=1452},{type=6,value=1452}}</t>
  </si>
  <si>
    <t>{{type=4,value=7381},{type=2,value=372050},{type=5,value=1476},{type=6,value=1476}}</t>
  </si>
  <si>
    <t>{{type=4,value=7500},{type=2,value=378000},{type=5,value=1500},{type=6,value=1500}}</t>
  </si>
  <si>
    <t>{{type=4,value=7625},{type=2,value=384300},{type=5,value=1525},{type=6,value=1525}}</t>
  </si>
  <si>
    <t>{{type=4,value=7750},{type=2,value=390600},{type=5,value=1550},{type=6,value=1550}}</t>
  </si>
  <si>
    <t>{{type=4,value=7875},{type=2,value=396900},{type=5,value=1575},{type=6,value=1575}}</t>
  </si>
  <si>
    <t>{{type=4,value=8000},{type=2,value=403200},{type=5,value=1600},{type=6,value=1600}}</t>
  </si>
  <si>
    <t>{{type=4,value=8125},{type=2,value=409500},{type=5,value=1625},{type=6,value=1625}}</t>
  </si>
  <si>
    <t>{{type=4,value=8250},{type=2,value=415800},{type=5,value=1650},{type=6,value=1650}}</t>
  </si>
  <si>
    <t>{{type=4,value=8375},{type=2,value=422100},{type=5,value=1675},{type=6,value=1675}}</t>
  </si>
  <si>
    <t>{{type=4,value=8500},{type=2,value=428400},{type=5,value=1700},{type=6,value=1700}}</t>
  </si>
  <si>
    <t>{{type=4,value=8625},{type=2,value=434700},{type=5,value=1725},{type=6,value=1725}}</t>
  </si>
  <si>
    <t>{{type=4,value=8750},{type=2,value=441000},{type=5,value=1750},{type=6,value=1750}}</t>
  </si>
  <si>
    <t>{{type=4,value=8881},{type=2,value=447650},{type=5,value=1776},{type=6,value=1776}}</t>
  </si>
  <si>
    <t>{{type=4,value=9013},{type=2,value=454300},{type=5,value=1802},{type=6,value=1802}}</t>
  </si>
  <si>
    <t>{{type=4,value=9145},{type=2,value=460950},{type=5,value=1829},{type=6,value=1829}}</t>
  </si>
  <si>
    <t>{{type=4,value=9277},{type=2,value=467600},{type=5,value=1855},{type=6,value=1855}}</t>
  </si>
  <si>
    <t>{{type=4,value=9409},{type=2,value=474250},{type=5,value=1881},{type=6,value=1881}}</t>
  </si>
  <si>
    <t>{{type=4,value=9541},{type=2,value=480900},{type=5,value=1908},{type=6,value=1908}}</t>
  </si>
  <si>
    <t>{{type=4,value=9673},{type=2,value=487550},{type=5,value=1934},{type=6,value=1934}}</t>
  </si>
  <si>
    <t>{{type=4,value=9805},{type=2,value=494200},{type=5,value=1961},{type=6,value=1961}}</t>
  </si>
  <si>
    <t>{{type=4,value=9937},{type=2,value=500850},{type=5,value=1987},{type=6,value=1987}}</t>
  </si>
  <si>
    <t>{{type=4,value=10069},{type=2,value=507500},{type=5,value=2013},{type=6,value=2013}}</t>
  </si>
  <si>
    <t>{{type=4,value=69},{type=2,value=2500},{type=5,value=69},{type=6,value=69}}</t>
  </si>
  <si>
    <t>{{type=4,value=138},{type=2,value=5000},{type=5,value=138},{type=6,value=138}}</t>
  </si>
  <si>
    <t>{{type=4,value=208},{type=2,value=7500},{type=5,value=208},{type=6,value=208}}</t>
  </si>
  <si>
    <t>{{type=4,value=277},{type=2,value=10000},{type=5,value=277},{type=6,value=277}}</t>
  </si>
  <si>
    <t>{{type=4,value=347},{type=2,value=12500},{type=5,value=347},{type=6,value=347}}</t>
  </si>
  <si>
    <t>{{type=4,value=416},{type=2,value=15000},{type=5,value=416},{type=6,value=416}}</t>
  </si>
  <si>
    <t>{{type=4,value=486},{type=2,value=17500},{type=5,value=486},{type=6,value=486}}</t>
  </si>
  <si>
    <t>{{type=4,value=555},{type=2,value=20000},{type=5,value=555},{type=6,value=555}}</t>
  </si>
  <si>
    <t>{{type=4,value=625},{type=2,value=22500},{type=5,value=625},{type=6,value=625}}</t>
  </si>
  <si>
    <t>{{type=4,value=694},{type=2,value=25000},{type=5,value=694},{type=6,value=694}}</t>
  </si>
  <si>
    <t>{{type=4,value=770},{type=2,value=27750},{type=5,value=770},{type=6,value=770}}</t>
  </si>
  <si>
    <t>{{type=4,value=847},{type=2,value=30500},{type=5,value=847},{type=6,value=847}}</t>
  </si>
  <si>
    <t>{{type=4,value=923},{type=2,value=33250},{type=5,value=923},{type=6,value=923}}</t>
  </si>
  <si>
    <t>{{type=4,value=1000},{type=2,value=36000},{type=5,value=1000},{type=6,value=1000}}</t>
  </si>
  <si>
    <t>{{type=4,value=1076},{type=2,value=38750},{type=5,value=1076},{type=6,value=1076}}</t>
  </si>
  <si>
    <t>{{type=4,value=1152},{type=2,value=41500},{type=5,value=1152},{type=6,value=1152}}</t>
  </si>
  <si>
    <t>{{type=4,value=1229},{type=2,value=44250},{type=5,value=1229},{type=6,value=1229}}</t>
  </si>
  <si>
    <t>{{type=4,value=1305},{type=2,value=47000},{type=5,value=1305},{type=6,value=1305}}</t>
  </si>
  <si>
    <t>{{type=4,value=1381},{type=2,value=49750},{type=5,value=1381},{type=6,value=1381}}</t>
  </si>
  <si>
    <t>{{type=4,value=1458},{type=2,value=52500},{type=5,value=1458},{type=6,value=1458}}</t>
  </si>
  <si>
    <t>{{type=4,value=1541},{type=2,value=55500},{type=5,value=1541},{type=6,value=1541}}</t>
  </si>
  <si>
    <t>{{type=4,value=1625},{type=2,value=58500},{type=5,value=1625},{type=6,value=1625}}</t>
  </si>
  <si>
    <t>{{type=4,value=1708},{type=2,value=61500},{type=5,value=1708},{type=6,value=1708}}</t>
  </si>
  <si>
    <t>{{type=4,value=1791},{type=2,value=64500},{type=5,value=1791},{type=6,value=1791}}</t>
  </si>
  <si>
    <t>{{type=4,value=1875},{type=2,value=67500},{type=5,value=1875},{type=6,value=1875}}</t>
  </si>
  <si>
    <t>{{type=4,value=1958},{type=2,value=70500},{type=5,value=1958},{type=6,value=1958}}</t>
  </si>
  <si>
    <t>{{type=4,value=2041},{type=2,value=73500},{type=5,value=2041},{type=6,value=2041}}</t>
  </si>
  <si>
    <t>{{type=4,value=2125},{type=2,value=76500},{type=5,value=2125},{type=6,value=2125}}</t>
  </si>
  <si>
    <t>{{type=4,value=2208},{type=2,value=79500},{type=5,value=2208},{type=6,value=2208}}</t>
  </si>
  <si>
    <t>{{type=4,value=2291},{type=2,value=82500},{type=5,value=2291},{type=6,value=2291}}</t>
  </si>
  <si>
    <t>{{type=4,value=2381},{type=2,value=85750},{type=5,value=2381},{type=6,value=2381}}</t>
  </si>
  <si>
    <t>{{type=4,value=2472},{type=2,value=89000},{type=5,value=2472},{type=6,value=2472}}</t>
  </si>
  <si>
    <t>{{type=4,value=2562},{type=2,value=92250},{type=5,value=2562},{type=6,value=2562}}</t>
  </si>
  <si>
    <t>{{type=4,value=2652},{type=2,value=95500},{type=5,value=2652},{type=6,value=2652}}</t>
  </si>
  <si>
    <t>{{type=4,value=2743},{type=2,value=98750},{type=5,value=2743},{type=6,value=2743}}</t>
  </si>
  <si>
    <t>{{type=4,value=2833},{type=2,value=102000},{type=5,value=2833},{type=6,value=2833}}</t>
  </si>
  <si>
    <t>{{type=4,value=2923},{type=2,value=105250},{type=5,value=2923},{type=6,value=2923}}</t>
  </si>
  <si>
    <t>{{type=4,value=3013},{type=2,value=108500},{type=5,value=3013},{type=6,value=3013}}</t>
  </si>
  <si>
    <t>{{type=4,value=3104},{type=2,value=111750},{type=5,value=3104},{type=6,value=3104}}</t>
  </si>
  <si>
    <t>{{type=4,value=3194},{type=2,value=115000},{type=5,value=3194},{type=6,value=3194}}</t>
  </si>
  <si>
    <t>{{type=4,value=3291},{type=2,value=118500},{type=5,value=3291},{type=6,value=3291}}</t>
  </si>
  <si>
    <t>{{type=4,value=3388},{type=2,value=122000},{type=5,value=3388},{type=6,value=3388}}</t>
  </si>
  <si>
    <t>{{type=4,value=3486},{type=2,value=125500},{type=5,value=3486},{type=6,value=3486}}</t>
  </si>
  <si>
    <t>{{type=4,value=3583},{type=2,value=129000},{type=5,value=3583},{type=6,value=3583}}</t>
  </si>
  <si>
    <t>{{type=4,value=3680},{type=2,value=132500},{type=5,value=3680},{type=6,value=3680}}</t>
  </si>
  <si>
    <t>{{type=4,value=3777},{type=2,value=136000},{type=5,value=3777},{type=6,value=3777}}</t>
  </si>
  <si>
    <t>{{type=4,value=3875},{type=2,value=139500},{type=5,value=3875},{type=6,value=3875}}</t>
  </si>
  <si>
    <t>{{type=4,value=3972},{type=2,value=143000},{type=5,value=3972},{type=6,value=3972}}</t>
  </si>
  <si>
    <t>{{type=4,value=4069},{type=2,value=146500},{type=5,value=4069},{type=6,value=4069}}</t>
  </si>
  <si>
    <t>{{type=4,value=4166},{type=2,value=150000},{type=5,value=4166},{type=6,value=4166}}</t>
  </si>
  <si>
    <t>{{type=4,value=4270},{type=2,value=153750},{type=5,value=4270},{type=6,value=4270}}</t>
  </si>
  <si>
    <t>{{type=4,value=4375},{type=2,value=157500},{type=5,value=4375},{type=6,value=4375}}</t>
  </si>
  <si>
    <t>{{type=4,value=4479},{type=2,value=161250},{type=5,value=4479},{type=6,value=4479}}</t>
  </si>
  <si>
    <t>{{type=4,value=4583},{type=2,value=165000},{type=5,value=4583},{type=6,value=4583}}</t>
  </si>
  <si>
    <t>{{type=4,value=4687},{type=2,value=168750},{type=5,value=4687},{type=6,value=4687}}</t>
  </si>
  <si>
    <t>{{type=4,value=4791},{type=2,value=172500},{type=5,value=4791},{type=6,value=4791}}</t>
  </si>
  <si>
    <t>{{type=4,value=4895},{type=2,value=176250},{type=5,value=4895},{type=6,value=4895}}</t>
  </si>
  <si>
    <t>{{type=4,value=5000},{type=2,value=180000},{type=5,value=5000},{type=6,value=5000}}</t>
  </si>
  <si>
    <t>{{type=4,value=5104},{type=2,value=183750},{type=5,value=5104},{type=6,value=5104}}</t>
  </si>
  <si>
    <t>{{type=4,value=5208},{type=2,value=187500},{type=5,value=5208},{type=6,value=5208}}</t>
  </si>
  <si>
    <t>{{type=4,value=5319},{type=2,value=191500},{type=5,value=5319},{type=6,value=5319}}</t>
  </si>
  <si>
    <t>{{type=4,value=5430},{type=2,value=195500},{type=5,value=5430},{type=6,value=5430}}</t>
  </si>
  <si>
    <t>{{type=4,value=5541},{type=2,value=199500},{type=5,value=5541},{type=6,value=5541}}</t>
  </si>
  <si>
    <t>{{type=4,value=5652},{type=2,value=203500},{type=5,value=5652},{type=6,value=5652}}</t>
  </si>
  <si>
    <t>{{type=4,value=5763},{type=2,value=207500},{type=5,value=5763},{type=6,value=5763}}</t>
  </si>
  <si>
    <t>{{type=4,value=5875},{type=2,value=211500},{type=5,value=5875},{type=6,value=5875}}</t>
  </si>
  <si>
    <t>{{type=4,value=5986},{type=2,value=215500},{type=5,value=5986},{type=6,value=5986}}</t>
  </si>
  <si>
    <t>{{type=4,value=6097},{type=2,value=219500},{type=5,value=6097},{type=6,value=6097}}</t>
  </si>
  <si>
    <t>{{type=4,value=6208},{type=2,value=223500},{type=5,value=6208},{type=6,value=6208}}</t>
  </si>
  <si>
    <t>{{type=4,value=6319},{type=2,value=227500},{type=5,value=6319},{type=6,value=6319}}</t>
  </si>
  <si>
    <t>{{type=4,value=6437},{type=2,value=231750},{type=5,value=6437},{type=6,value=6437}}</t>
  </si>
  <si>
    <t>{{type=4,value=6555},{type=2,value=236000},{type=5,value=6555},{type=6,value=6555}}</t>
  </si>
  <si>
    <t>{{type=4,value=6673},{type=2,value=240250},{type=5,value=6673},{type=6,value=6673}}</t>
  </si>
  <si>
    <t>{{type=4,value=6791},{type=2,value=244500},{type=5,value=6791},{type=6,value=6791}}</t>
  </si>
  <si>
    <t>{{type=4,value=6909},{type=2,value=248750},{type=5,value=6909},{type=6,value=6909}}</t>
  </si>
  <si>
    <t>{{type=4,value=7027},{type=2,value=253000},{type=5,value=7027},{type=6,value=7027}}</t>
  </si>
  <si>
    <t>{{type=4,value=7145},{type=2,value=257250},{type=5,value=7145},{type=6,value=7145}}</t>
  </si>
  <si>
    <t>{{type=4,value=7263},{type=2,value=261500},{type=5,value=7263},{type=6,value=7263}}</t>
  </si>
  <si>
    <t>{{type=4,value=7381},{type=2,value=265750},{type=5,value=7381},{type=6,value=7381}}</t>
  </si>
  <si>
    <t>{{type=4,value=7500},{type=2,value=270000},{type=5,value=7500},{type=6,value=7500}}</t>
  </si>
  <si>
    <t>{{type=4,value=7625},{type=2,value=274500},{type=5,value=7625},{type=6,value=7625}}</t>
  </si>
  <si>
    <t>{{type=4,value=7750},{type=2,value=279000},{type=5,value=7750},{type=6,value=7750}}</t>
  </si>
  <si>
    <t>{{type=4,value=7875},{type=2,value=283500},{type=5,value=7875},{type=6,value=7875}}</t>
  </si>
  <si>
    <t>{{type=4,value=8000},{type=2,value=288000},{type=5,value=8000},{type=6,value=8000}}</t>
  </si>
  <si>
    <t>{{type=4,value=8125},{type=2,value=292500},{type=5,value=8125},{type=6,value=8125}}</t>
  </si>
  <si>
    <t>{{type=4,value=8250},{type=2,value=297000},{type=5,value=8250},{type=6,value=8250}}</t>
  </si>
  <si>
    <t>{{type=4,value=8375},{type=2,value=301500},{type=5,value=8375},{type=6,value=8375}}</t>
  </si>
  <si>
    <t>{{type=4,value=8500},{type=2,value=306000},{type=5,value=8500},{type=6,value=8500}}</t>
  </si>
  <si>
    <t>{{type=4,value=8625},{type=2,value=310500},{type=5,value=8625},{type=6,value=8625}}</t>
  </si>
  <si>
    <t>{{type=4,value=8750},{type=2,value=315000},{type=5,value=8750},{type=6,value=8750}}</t>
  </si>
  <si>
    <t>{{type=4,value=8881},{type=2,value=319750},{type=5,value=8881},{type=6,value=8881}}</t>
  </si>
  <si>
    <t>{{type=4,value=9013},{type=2,value=324500},{type=5,value=9013},{type=6,value=9013}}</t>
  </si>
  <si>
    <t>{{type=4,value=9145},{type=2,value=329250},{type=5,value=9145},{type=6,value=9145}}</t>
  </si>
  <si>
    <t>{{type=4,value=9277},{type=2,value=334000},{type=5,value=9277},{type=6,value=9277}}</t>
  </si>
  <si>
    <t>{{type=4,value=9409},{type=2,value=338750},{type=5,value=9409},{type=6,value=9409}}</t>
  </si>
  <si>
    <t>{{type=4,value=9541},{type=2,value=343500},{type=5,value=9541},{type=6,value=9541}}</t>
  </si>
  <si>
    <t>{{type=4,value=9673},{type=2,value=348250},{type=5,value=9673},{type=6,value=9673}}</t>
  </si>
  <si>
    <t>{{type=4,value=9805},{type=2,value=353000},{type=5,value=9805},{type=6,value=9805}}</t>
  </si>
  <si>
    <t>{{type=4,value=9937},{type=2,value=357750},{type=5,value=9937},{type=6,value=9937}}</t>
  </si>
  <si>
    <t>{{type=4,value=10069},{type=2,value=362500},{type=5,value=10069},{type=6,value=10069}}</t>
  </si>
  <si>
    <t>ReincarnateSuit={</t>
  </si>
  <si>
    <t>reincarnation/reincarnatesuit.config</t>
  </si>
  <si>
    <t>合击伤害减免</t>
  </si>
  <si>
    <t>{{type=2,value=5625},{type=4,value=416},{type=5,value=104},{type=6,value=104}}</t>
  </si>
  <si>
    <t>{{type=20,value=300}}</t>
  </si>
  <si>
    <t>{{type=2,value=11250},{type=4,value=833},{type=5,value=208},{type=6,value=208}}</t>
  </si>
  <si>
    <t>{{type=20,value=600}}</t>
  </si>
  <si>
    <t>{{type=2,value=16875},{type=4,value=1250},{type=5,value=312},{type=6,value=312}}</t>
  </si>
  <si>
    <t>{{type=20,value=1000}}</t>
  </si>
  <si>
    <t>{{type=2,value=22500},{type=4,value=1666},{type=5,value=416},{type=6,value=416}}</t>
  </si>
  <si>
    <t>{{type=20,value=1500}}</t>
  </si>
  <si>
    <t>{{type=2,value=28125},{type=4,value=2083},{type=5,value=520},{type=6,value=520}}</t>
  </si>
  <si>
    <t>{{type=20,value=2000}}</t>
  </si>
  <si>
    <t>{{type=2,value=37500},{type=4,value=2777},{type=5,value=694},{type=6,value=694}}</t>
  </si>
  <si>
    <t>{{type=20,value=3000}}</t>
  </si>
  <si>
    <t>ReincarnateEquip={</t>
  </si>
  <si>
    <t>reincarnation/reincarnateequip.config</t>
  </si>
  <si>
    <t>装备id</t>
  </si>
  <si>
    <t>附灵经验值</t>
  </si>
  <si>
    <t>id</t>
  </si>
  <si>
    <t>exp</t>
  </si>
  <si>
    <t>地狱斗笠·战</t>
  </si>
  <si>
    <t>神·地狱斗笠·战</t>
  </si>
  <si>
    <t>圣·地狱斗笠·战</t>
  </si>
  <si>
    <t>饿鬼斗笠·战</t>
  </si>
  <si>
    <t>神·饿鬼斗笠·战</t>
  </si>
  <si>
    <t>圣·饿鬼斗笠·战</t>
  </si>
  <si>
    <t>畜生斗笠·战</t>
  </si>
  <si>
    <t>神·畜生斗笠·战</t>
  </si>
  <si>
    <t>圣·畜生斗笠·战</t>
  </si>
  <si>
    <t>修罗斗笠·战</t>
  </si>
  <si>
    <t>神·修罗斗笠·战</t>
  </si>
  <si>
    <t>圣·修罗斗笠·战</t>
  </si>
  <si>
    <t>人间斗笠·战</t>
  </si>
  <si>
    <t>神·人间斗笠·战</t>
  </si>
  <si>
    <t>圣·人间斗笠·战</t>
  </si>
  <si>
    <t>天道斗笠·战</t>
  </si>
  <si>
    <t>神·天道斗笠·战</t>
  </si>
  <si>
    <t>圣·天道斗笠·战</t>
  </si>
  <si>
    <t>地狱面甲·战</t>
  </si>
  <si>
    <t>神·地狱面甲·战</t>
  </si>
  <si>
    <t>圣·地狱面甲·战</t>
  </si>
  <si>
    <t>饿鬼面甲·战</t>
  </si>
  <si>
    <t>神·饿鬼面甲·战</t>
  </si>
  <si>
    <t>圣·饿鬼面甲·战</t>
  </si>
  <si>
    <t>畜生面甲·战</t>
  </si>
  <si>
    <t>神·畜生面甲·战</t>
  </si>
  <si>
    <t>圣·畜生面甲·战</t>
  </si>
  <si>
    <t>修罗面甲·战</t>
  </si>
  <si>
    <t>神·修罗面甲·战</t>
  </si>
  <si>
    <t>圣·修罗面甲·战</t>
  </si>
  <si>
    <t>人间面甲·战</t>
  </si>
  <si>
    <t>神·人间面甲·战</t>
  </si>
  <si>
    <t>圣·人间面甲·战</t>
  </si>
  <si>
    <t>天道面甲·战</t>
  </si>
  <si>
    <t>神·天道面甲·战</t>
  </si>
  <si>
    <t>圣·天道面甲·战</t>
  </si>
  <si>
    <t>地狱披风·战</t>
  </si>
  <si>
    <t>神·地狱披风·战</t>
  </si>
  <si>
    <t>圣·地狱披风·战</t>
  </si>
  <si>
    <t>饿鬼披风·战</t>
  </si>
  <si>
    <t>神·饿鬼披风·战</t>
  </si>
  <si>
    <t>圣·饿鬼披风·战</t>
  </si>
  <si>
    <t>畜生披风·战</t>
  </si>
  <si>
    <t>神·畜生披风·战</t>
  </si>
  <si>
    <t>圣·畜生披风·战</t>
  </si>
  <si>
    <t>修罗披风·战</t>
  </si>
  <si>
    <t>神·修罗披风·战</t>
  </si>
  <si>
    <t>圣·修罗披风·战</t>
  </si>
  <si>
    <t>人间披风·战</t>
  </si>
  <si>
    <t>神·人间披风·战</t>
  </si>
  <si>
    <t>圣·人间披风·战</t>
  </si>
  <si>
    <t>天道披风·战</t>
  </si>
  <si>
    <t>神·天道披风·战</t>
  </si>
  <si>
    <t>圣·天道披风·战</t>
  </si>
  <si>
    <t>地狱盾牌·战</t>
  </si>
  <si>
    <t>神·地狱盾牌·战</t>
  </si>
  <si>
    <t>圣·地狱盾牌·战</t>
  </si>
  <si>
    <t>饿鬼盾牌·战</t>
  </si>
  <si>
    <t>神·饿鬼盾牌·战</t>
  </si>
  <si>
    <t>圣·饿鬼盾牌·战</t>
  </si>
  <si>
    <t>畜生盾牌·战</t>
  </si>
  <si>
    <t>神·畜生盾牌·战</t>
  </si>
  <si>
    <t>圣·畜生盾牌·战</t>
  </si>
  <si>
    <t>修罗盾牌·战</t>
  </si>
  <si>
    <t>神·修罗盾牌·战</t>
  </si>
  <si>
    <t>圣·修罗盾牌·战</t>
  </si>
  <si>
    <t>人间盾牌·战</t>
  </si>
  <si>
    <t>神·人间盾牌·战</t>
  </si>
  <si>
    <t>圣·人间盾牌·战</t>
  </si>
  <si>
    <t>天道盾牌·战</t>
  </si>
  <si>
    <t>神·天道盾牌·战</t>
  </si>
  <si>
    <t>圣·天道盾牌·战</t>
  </si>
  <si>
    <t>地狱斗笠·法</t>
  </si>
  <si>
    <t>神·地狱斗笠·法</t>
  </si>
  <si>
    <t>圣·地狱斗笠·法</t>
  </si>
  <si>
    <t>饿鬼斗笠·法</t>
  </si>
  <si>
    <t>神·饿鬼斗笠·法</t>
  </si>
  <si>
    <t>圣·饿鬼斗笠·法</t>
  </si>
  <si>
    <t>畜生斗笠·法</t>
  </si>
  <si>
    <t>神·畜生斗笠·法</t>
  </si>
  <si>
    <t>圣·畜生斗笠·法</t>
  </si>
  <si>
    <t>修罗斗笠·法</t>
  </si>
  <si>
    <t>神·修罗斗笠·法</t>
  </si>
  <si>
    <t>圣·修罗斗笠·法</t>
  </si>
  <si>
    <t>人间斗笠·法</t>
  </si>
  <si>
    <t>神·人间斗笠·法</t>
  </si>
  <si>
    <t>圣·人间斗笠·法</t>
  </si>
  <si>
    <t>天道斗笠·法</t>
  </si>
  <si>
    <t>神·天道斗笠·法</t>
  </si>
  <si>
    <t>圣·天道斗笠·法</t>
  </si>
  <si>
    <t>地狱面甲·法</t>
  </si>
  <si>
    <t>神·地狱面甲·法</t>
  </si>
  <si>
    <t>圣·地狱面甲·法</t>
  </si>
  <si>
    <t>饿鬼面甲·法</t>
  </si>
  <si>
    <t>神·饿鬼面甲·法</t>
  </si>
  <si>
    <t>圣·饿鬼面甲·法</t>
  </si>
  <si>
    <t>畜生面甲·法</t>
  </si>
  <si>
    <t>神·畜生面甲·法</t>
  </si>
  <si>
    <t>圣·畜生面甲·法</t>
  </si>
  <si>
    <t>修罗面甲·法</t>
  </si>
  <si>
    <t>神·修罗面甲·法</t>
  </si>
  <si>
    <t>圣·修罗面甲·法</t>
  </si>
  <si>
    <t>人间面甲·法</t>
  </si>
  <si>
    <t>神·人间面甲·法</t>
  </si>
  <si>
    <t>圣·人间面甲·法</t>
  </si>
  <si>
    <t>天道面甲·法</t>
  </si>
  <si>
    <t>神·天道面甲·法</t>
  </si>
  <si>
    <t>圣·天道面甲·法</t>
  </si>
  <si>
    <t>地狱披风·法</t>
  </si>
  <si>
    <t>神·地狱披风·法</t>
  </si>
  <si>
    <t>圣·地狱披风·法</t>
  </si>
  <si>
    <t>饿鬼披风·法</t>
  </si>
  <si>
    <t>神·饿鬼披风·法</t>
  </si>
  <si>
    <t>圣·饿鬼披风·法</t>
  </si>
  <si>
    <t>畜生披风·法</t>
  </si>
  <si>
    <t>神·畜生披风·法</t>
  </si>
  <si>
    <t>圣·畜生披风·法</t>
  </si>
  <si>
    <t>修罗披风·法</t>
  </si>
  <si>
    <t>神·修罗披风·法</t>
  </si>
  <si>
    <t>圣·修罗披风·法</t>
  </si>
  <si>
    <t>人间披风·法</t>
  </si>
  <si>
    <t>神·人间披风·法</t>
  </si>
  <si>
    <t>圣·人间披风·法</t>
  </si>
  <si>
    <t>天道披风·法</t>
  </si>
  <si>
    <t>神·天道披风·法</t>
  </si>
  <si>
    <t>圣·天道披风·法</t>
  </si>
  <si>
    <t>地狱盾牌·法</t>
  </si>
  <si>
    <t>神·地狱盾牌·法</t>
  </si>
  <si>
    <t>圣·地狱盾牌·法</t>
  </si>
  <si>
    <t>饿鬼盾牌·法</t>
  </si>
  <si>
    <t>神·饿鬼盾牌·法</t>
  </si>
  <si>
    <t>圣·饿鬼盾牌·法</t>
  </si>
  <si>
    <t>畜生盾牌·法</t>
  </si>
  <si>
    <t>神·畜生盾牌·法</t>
  </si>
  <si>
    <t>圣·畜生盾牌·法</t>
  </si>
  <si>
    <t>修罗盾牌·法</t>
  </si>
  <si>
    <t>神·修罗盾牌·法</t>
  </si>
  <si>
    <t>圣·修罗盾牌·法</t>
  </si>
  <si>
    <t>人间盾牌·法</t>
  </si>
  <si>
    <t>神·人间盾牌·法</t>
  </si>
  <si>
    <t>圣·人间盾牌·法</t>
  </si>
  <si>
    <t>天道盾牌·法</t>
  </si>
  <si>
    <t>神·天道盾牌·法</t>
  </si>
  <si>
    <t>圣·天道盾牌·法</t>
  </si>
  <si>
    <t>地狱斗笠·道</t>
  </si>
  <si>
    <t>神·地狱斗笠·道</t>
  </si>
  <si>
    <t>圣·地狱斗笠·道</t>
  </si>
  <si>
    <t>饿鬼斗笠·道</t>
  </si>
  <si>
    <t>神·饿鬼斗笠·道</t>
  </si>
  <si>
    <t>圣·饿鬼斗笠·道</t>
  </si>
  <si>
    <t>畜生斗笠·道</t>
  </si>
  <si>
    <t>神·畜生斗笠·道</t>
  </si>
  <si>
    <t>圣·畜生斗笠·道</t>
  </si>
  <si>
    <t>修罗斗笠·道</t>
  </si>
  <si>
    <t>神·修罗斗笠·道</t>
  </si>
  <si>
    <t>圣·修罗斗笠·道</t>
  </si>
  <si>
    <t>人间斗笠·道</t>
  </si>
  <si>
    <t>神·人间斗笠·道</t>
  </si>
  <si>
    <t>圣·人间斗笠·道</t>
  </si>
  <si>
    <t>天道斗笠·道</t>
  </si>
  <si>
    <t>神·天道斗笠·道</t>
  </si>
  <si>
    <t>圣·天道斗笠·道</t>
  </si>
  <si>
    <t>地狱面甲·道</t>
  </si>
  <si>
    <t>神·地狱面甲·道</t>
  </si>
  <si>
    <t>圣·地狱面甲·道</t>
  </si>
  <si>
    <t>饿鬼面甲·道</t>
  </si>
  <si>
    <t>神·饿鬼面甲·道</t>
  </si>
  <si>
    <t>圣·饿鬼面甲·道</t>
  </si>
  <si>
    <t>畜生面甲·道</t>
  </si>
  <si>
    <t>神·畜生面甲·道</t>
  </si>
  <si>
    <t>圣·畜生面甲·道</t>
  </si>
  <si>
    <t>修罗面甲·道</t>
  </si>
  <si>
    <t>神·修罗面甲·道</t>
  </si>
  <si>
    <t>圣·修罗面甲·道</t>
  </si>
  <si>
    <t>人间面甲·道</t>
  </si>
  <si>
    <t>神·人间面甲·道</t>
  </si>
  <si>
    <t>圣·人间面甲·道</t>
  </si>
  <si>
    <t>天道面甲·道</t>
  </si>
  <si>
    <t>神·天道面甲·道</t>
  </si>
  <si>
    <t>圣·天道面甲·道</t>
  </si>
  <si>
    <t>地狱披风·道</t>
  </si>
  <si>
    <t>神·地狱披风·道</t>
  </si>
  <si>
    <t>圣·地狱披风·道</t>
  </si>
  <si>
    <t>饿鬼披风·道</t>
  </si>
  <si>
    <t>神·饿鬼披风·道</t>
  </si>
  <si>
    <t>圣·饿鬼披风·道</t>
  </si>
  <si>
    <t>畜生披风·道</t>
  </si>
  <si>
    <t>神·畜生披风·道</t>
  </si>
  <si>
    <t>圣·畜生披风·道</t>
  </si>
  <si>
    <t>修罗披风·道</t>
  </si>
  <si>
    <t>神·修罗披风·道</t>
  </si>
  <si>
    <t>圣·修罗披风·道</t>
  </si>
  <si>
    <t>人间披风·道</t>
  </si>
  <si>
    <t>神·人间披风·道</t>
  </si>
  <si>
    <t>圣·人间披风·道</t>
  </si>
  <si>
    <t>天道披风·道</t>
  </si>
  <si>
    <t>神·天道披风·道</t>
  </si>
  <si>
    <t>圣·天道披风·道</t>
  </si>
  <si>
    <t>地狱盾牌·道</t>
  </si>
  <si>
    <t>神·地狱盾牌·道</t>
  </si>
  <si>
    <t>圣·地狱盾牌·道</t>
  </si>
  <si>
    <t>饿鬼盾牌·道</t>
  </si>
  <si>
    <t>神·饿鬼盾牌·道</t>
  </si>
  <si>
    <t>圣·饿鬼盾牌·道</t>
  </si>
  <si>
    <t>畜生盾牌·道</t>
  </si>
  <si>
    <t>神·畜生盾牌·道</t>
  </si>
  <si>
    <t>圣·畜生盾牌·道</t>
  </si>
  <si>
    <t>修罗盾牌·道</t>
  </si>
  <si>
    <t>神·修罗盾牌·道</t>
  </si>
  <si>
    <t>圣·修罗盾牌·道</t>
  </si>
  <si>
    <t>人间盾牌·道</t>
  </si>
  <si>
    <t>神·人间盾牌·道</t>
  </si>
  <si>
    <t>圣·人间盾牌·道</t>
  </si>
  <si>
    <t>天道盾牌·道</t>
  </si>
  <si>
    <t>神·天道盾牌·道</t>
  </si>
  <si>
    <t>圣·天道盾牌·道</t>
  </si>
  <si>
    <t>ReincarnateEquipCompose={</t>
  </si>
  <si>
    <t>reincarnation/reincarnateequipcompose.config</t>
  </si>
  <si>
    <t>合成材料</t>
  </si>
  <si>
    <t>装备区分</t>
  </si>
  <si>
    <t>material</t>
  </si>
  <si>
    <t>distinguishi</t>
  </si>
  <si>
    <t>{id=410911,count=2}</t>
  </si>
  <si>
    <t>{id=410921,count=2}</t>
  </si>
  <si>
    <t>{id=410931,count=2}</t>
  </si>
  <si>
    <t>{id=410941,count=2}</t>
  </si>
  <si>
    <t>{id=410951,count=2}</t>
  </si>
  <si>
    <t>{id=410961,count=2}</t>
  </si>
  <si>
    <t>{id=411011,count=2}</t>
  </si>
  <si>
    <t>{id=411021,count=2}</t>
  </si>
  <si>
    <t>{id=411031,count=2}</t>
  </si>
  <si>
    <t>{id=411041,count=2}</t>
  </si>
  <si>
    <t>{id=411051,count=2}</t>
  </si>
  <si>
    <t>{id=411061,count=2}</t>
  </si>
  <si>
    <t>{id=411111,count=2}</t>
  </si>
  <si>
    <t>{id=411121,count=2}</t>
  </si>
  <si>
    <t>{id=411131,count=2}</t>
  </si>
  <si>
    <t>{id=411141,count=2}</t>
  </si>
  <si>
    <t>{id=411151,count=2}</t>
  </si>
  <si>
    <t>{id=411161,count=2}</t>
  </si>
  <si>
    <t>{id=411211,count=2}</t>
  </si>
  <si>
    <t>{id=411221,count=2}</t>
  </si>
  <si>
    <t>{id=411231,count=2}</t>
  </si>
  <si>
    <t>{id=411241,count=2}</t>
  </si>
  <si>
    <t>{id=411251,count=2}</t>
  </si>
  <si>
    <t>{id=411261,count=2}</t>
  </si>
  <si>
    <t>{id=420911,count=2}</t>
  </si>
  <si>
    <t>{id=420921,count=2}</t>
  </si>
  <si>
    <t>{id=420931,count=2}</t>
  </si>
  <si>
    <t>{id=420941,count=2}</t>
  </si>
  <si>
    <t>{id=420951,count=2}</t>
  </si>
  <si>
    <t>{id=420961,count=2}</t>
  </si>
  <si>
    <t>{id=421011,count=2}</t>
  </si>
  <si>
    <t>{id=421021,count=2}</t>
  </si>
  <si>
    <t>{id=421031,count=2}</t>
  </si>
  <si>
    <t>{id=421041,count=2}</t>
  </si>
  <si>
    <t>{id=421051,count=2}</t>
  </si>
  <si>
    <t>{id=421061,count=2}</t>
  </si>
  <si>
    <t>{id=421111,count=2}</t>
  </si>
  <si>
    <t>{id=421121,count=2}</t>
  </si>
  <si>
    <t>{id=421131,count=2}</t>
  </si>
  <si>
    <t>{id=421141,count=2}</t>
  </si>
  <si>
    <t>{id=421151,count=2}</t>
  </si>
  <si>
    <t>{id=421161,count=2}</t>
  </si>
  <si>
    <t>{id=421211,count=2}</t>
  </si>
  <si>
    <t>{id=421221,count=2}</t>
  </si>
  <si>
    <t>{id=421231,count=2}</t>
  </si>
  <si>
    <t>{id=421241,count=2}</t>
  </si>
  <si>
    <t>{id=421251,count=2}</t>
  </si>
  <si>
    <t>{id=421261,count=2}</t>
  </si>
  <si>
    <t>{id=430911,count=2}</t>
  </si>
  <si>
    <t>{id=430921,count=2}</t>
  </si>
  <si>
    <t>{id=430931,count=2}</t>
  </si>
  <si>
    <t>{id=430941,count=2}</t>
  </si>
  <si>
    <t>{id=430951,count=2}</t>
  </si>
  <si>
    <t>{id=430961,count=2}</t>
  </si>
  <si>
    <t>{id=431011,count=2}</t>
  </si>
  <si>
    <t>{id=431021,count=2}</t>
  </si>
  <si>
    <t>{id=431031,count=2}</t>
  </si>
  <si>
    <t>{id=431041,count=2}</t>
  </si>
  <si>
    <t>{id=431051,count=2}</t>
  </si>
  <si>
    <t>{id=431061,count=2}</t>
  </si>
  <si>
    <t>{id=431111,count=2}</t>
  </si>
  <si>
    <t>{id=431121,count=2}</t>
  </si>
  <si>
    <t>{id=431131,count=2}</t>
  </si>
  <si>
    <t>{id=431141,count=2}</t>
  </si>
  <si>
    <t>{id=431151,count=2}</t>
  </si>
  <si>
    <t>{id=431161,count=2}</t>
  </si>
  <si>
    <t>{id=431211,count=2}</t>
  </si>
  <si>
    <t>{id=431221,count=2}</t>
  </si>
  <si>
    <t>{id=431231,count=2}</t>
  </si>
  <si>
    <t>{id=431241,count=2}</t>
  </si>
  <si>
    <t>{id=431251,count=2}</t>
  </si>
  <si>
    <t>{id=431261,count=2}</t>
  </si>
  <si>
    <t>{id=410912,count=2}</t>
  </si>
  <si>
    <t>{id=410922,count=2}</t>
  </si>
  <si>
    <t>{id=410932,count=2}</t>
  </si>
  <si>
    <t>{id=410942,count=2}</t>
  </si>
  <si>
    <t>{id=410952,count=2}</t>
  </si>
  <si>
    <t>{id=410962,count=2}</t>
  </si>
  <si>
    <t>{id=411012,count=2}</t>
  </si>
  <si>
    <t>{id=411022,count=2}</t>
  </si>
  <si>
    <t>{id=411032,count=2}</t>
  </si>
  <si>
    <t>{id=411042,count=2}</t>
  </si>
  <si>
    <t>{id=411052,count=2}</t>
  </si>
  <si>
    <t>{id=411062,count=2}</t>
  </si>
  <si>
    <t>{id=411112,count=2}</t>
  </si>
  <si>
    <t>{id=411122,count=2}</t>
  </si>
  <si>
    <t>{id=411132,count=2}</t>
  </si>
  <si>
    <t>{id=411142,count=2}</t>
  </si>
  <si>
    <t>{id=411152,count=2}</t>
  </si>
  <si>
    <t>{id=411162,count=2}</t>
  </si>
  <si>
    <t>{id=411212,count=2}</t>
  </si>
  <si>
    <t>{id=411222,count=2}</t>
  </si>
  <si>
    <t>{id=411232,count=2}</t>
  </si>
  <si>
    <t>{id=411242,count=2}</t>
  </si>
  <si>
    <t>{id=411252,count=2}</t>
  </si>
  <si>
    <t>{id=411262,count=2}</t>
  </si>
  <si>
    <t>{id=420912,count=2}</t>
  </si>
  <si>
    <t>{id=420922,count=2}</t>
  </si>
  <si>
    <t>{id=420932,count=2}</t>
  </si>
  <si>
    <t>{id=420942,count=2}</t>
  </si>
  <si>
    <t>{id=420952,count=2}</t>
  </si>
  <si>
    <t>{id=420962,count=2}</t>
  </si>
  <si>
    <t>{id=421012,count=2}</t>
  </si>
  <si>
    <t>{id=421022,count=2}</t>
  </si>
  <si>
    <t>{id=421032,count=2}</t>
  </si>
  <si>
    <t>{id=421042,count=2}</t>
  </si>
  <si>
    <t>{id=421052,count=2}</t>
  </si>
  <si>
    <t>{id=421062,count=2}</t>
  </si>
  <si>
    <t>{id=421112,count=2}</t>
  </si>
  <si>
    <t>{id=421122,count=2}</t>
  </si>
  <si>
    <t>{id=421132,count=2}</t>
  </si>
  <si>
    <t>{id=421142,count=2}</t>
  </si>
  <si>
    <t>{id=421152,count=2}</t>
  </si>
  <si>
    <t>{id=421162,count=2}</t>
  </si>
  <si>
    <t>{id=421212,count=2}</t>
  </si>
  <si>
    <t>{id=421222,count=2}</t>
  </si>
  <si>
    <t>{id=421232,count=2}</t>
  </si>
  <si>
    <t>{id=421242,count=2}</t>
  </si>
  <si>
    <t>{id=421252,count=2}</t>
  </si>
  <si>
    <t>{id=421262,count=2}</t>
  </si>
  <si>
    <t>{id=430912,count=2}</t>
  </si>
  <si>
    <t>{id=430922,count=2}</t>
  </si>
  <si>
    <t>{id=430932,count=2}</t>
  </si>
  <si>
    <t>{id=430942,count=2}</t>
  </si>
  <si>
    <t>{id=430952,count=2}</t>
  </si>
  <si>
    <t>{id=430962,count=2}</t>
  </si>
  <si>
    <t>{id=431012,count=2}</t>
  </si>
  <si>
    <t>{id=431022,count=2}</t>
  </si>
  <si>
    <t>{id=431032,count=2}</t>
  </si>
  <si>
    <t>{id=431042,count=2}</t>
  </si>
  <si>
    <t>{id=431052,count=2}</t>
  </si>
  <si>
    <t>{id=431062,count=2}</t>
  </si>
  <si>
    <t>{id=431112,count=2}</t>
  </si>
  <si>
    <t>{id=431122,count=2}</t>
  </si>
  <si>
    <t>{id=431132,count=2}</t>
  </si>
  <si>
    <t>{id=431142,count=2}</t>
  </si>
  <si>
    <t>{id=431152,count=2}</t>
  </si>
  <si>
    <t>{id=431162,count=2}</t>
  </si>
  <si>
    <t>{id=431212,count=2}</t>
  </si>
  <si>
    <t>{id=431222,count=2}</t>
  </si>
  <si>
    <t>{id=431232,count=2}</t>
  </si>
  <si>
    <t>{id=431242,count=2}</t>
  </si>
  <si>
    <t>{id=431252,count=2}</t>
  </si>
  <si>
    <t>{id=431262,count=2}</t>
  </si>
  <si>
    <t>装备等级</t>
  </si>
  <si>
    <t>战</t>
  </si>
  <si>
    <t>法</t>
  </si>
  <si>
    <t>道</t>
  </si>
  <si>
    <t>部位ID</t>
  </si>
  <si>
    <t>前缀</t>
  </si>
  <si>
    <t>X道</t>
  </si>
  <si>
    <t>部位名</t>
  </si>
  <si>
    <t>职业</t>
  </si>
  <si>
    <t>部位名称</t>
  </si>
  <si>
    <t>附灵值</t>
  </si>
  <si>
    <t>ID</t>
  </si>
  <si>
    <t>图标</t>
  </si>
  <si>
    <t>类型</t>
  </si>
  <si>
    <t>子类型</t>
  </si>
  <si>
    <t>品质</t>
  </si>
  <si>
    <t>等级限制</t>
  </si>
  <si>
    <t>转生限制</t>
  </si>
  <si>
    <t>转生等级</t>
  </si>
  <si>
    <t>部位1</t>
  </si>
  <si>
    <t>部位2</t>
  </si>
  <si>
    <t>部位3</t>
  </si>
  <si>
    <t>部位4</t>
  </si>
  <si>
    <t>地狱</t>
  </si>
  <si>
    <t>斗笠11</t>
  </si>
  <si>
    <t>面甲11</t>
  </si>
  <si>
    <t>披风11</t>
  </si>
  <si>
    <t>盾牌11</t>
  </si>
  <si>
    <t>神·</t>
  </si>
  <si>
    <t>斗笠12</t>
  </si>
  <si>
    <t>面甲12</t>
  </si>
  <si>
    <t>披风12</t>
  </si>
  <si>
    <t>盾牌12</t>
  </si>
  <si>
    <t>圣·</t>
  </si>
  <si>
    <t>斗笠13</t>
  </si>
  <si>
    <t>面甲13</t>
  </si>
  <si>
    <t>披风13</t>
  </si>
  <si>
    <t>盾牌13</t>
  </si>
  <si>
    <t>饿鬼</t>
  </si>
  <si>
    <t>斗笠21</t>
  </si>
  <si>
    <t>面甲21</t>
  </si>
  <si>
    <t>披风21</t>
  </si>
  <si>
    <t>盾牌21</t>
  </si>
  <si>
    <t>斗笠22</t>
  </si>
  <si>
    <t>面甲22</t>
  </si>
  <si>
    <t>披风22</t>
  </si>
  <si>
    <t>盾牌22</t>
  </si>
  <si>
    <t>斗笠23</t>
  </si>
  <si>
    <t>面甲23</t>
  </si>
  <si>
    <t>披风23</t>
  </si>
  <si>
    <t>盾牌23</t>
  </si>
  <si>
    <t>畜生</t>
  </si>
  <si>
    <t>斗笠31</t>
  </si>
  <si>
    <t>面甲31</t>
  </si>
  <si>
    <t>披风31</t>
  </si>
  <si>
    <t>盾牌31</t>
  </si>
  <si>
    <t>斗笠32</t>
  </si>
  <si>
    <t>面甲32</t>
  </si>
  <si>
    <t>披风32</t>
  </si>
  <si>
    <t>盾牌32</t>
  </si>
  <si>
    <t>斗笠33</t>
  </si>
  <si>
    <t>面甲33</t>
  </si>
  <si>
    <t>披风33</t>
  </si>
  <si>
    <t>盾牌33</t>
  </si>
  <si>
    <t>修罗</t>
  </si>
  <si>
    <t>斗笠41</t>
  </si>
  <si>
    <t>面甲41</t>
  </si>
  <si>
    <t>披风41</t>
  </si>
  <si>
    <t>盾牌41</t>
  </si>
  <si>
    <t>斗笠42</t>
  </si>
  <si>
    <t>面甲42</t>
  </si>
  <si>
    <t>披风42</t>
  </si>
  <si>
    <t>盾牌42</t>
  </si>
  <si>
    <t>斗笠43</t>
  </si>
  <si>
    <t>面甲43</t>
  </si>
  <si>
    <t>披风43</t>
  </si>
  <si>
    <t>盾牌43</t>
  </si>
  <si>
    <t>人间</t>
  </si>
  <si>
    <t>斗笠51</t>
  </si>
  <si>
    <t>面甲51</t>
  </si>
  <si>
    <t>披风51</t>
  </si>
  <si>
    <t>盾牌51</t>
  </si>
  <si>
    <t>斗笠52</t>
  </si>
  <si>
    <t>面甲52</t>
  </si>
  <si>
    <t>披风52</t>
  </si>
  <si>
    <t>盾牌52</t>
  </si>
  <si>
    <t>斗笠53</t>
  </si>
  <si>
    <t>面甲53</t>
  </si>
  <si>
    <t>披风53</t>
  </si>
  <si>
    <t>盾牌53</t>
  </si>
  <si>
    <t>斗笠61</t>
  </si>
  <si>
    <t>面甲61</t>
  </si>
  <si>
    <t>披风61</t>
  </si>
  <si>
    <t>盾牌61</t>
  </si>
  <si>
    <t>斗笠62</t>
  </si>
  <si>
    <t>面甲62</t>
  </si>
  <si>
    <t>披风62</t>
  </si>
  <si>
    <t>盾牌62</t>
  </si>
  <si>
    <t>斗笠63</t>
  </si>
  <si>
    <t>面甲63</t>
  </si>
  <si>
    <t>披风63</t>
  </si>
  <si>
    <t>盾牌63</t>
  </si>
  <si>
    <t>{type=54,value=100}</t>
  </si>
  <si>
    <t>{type=55,value=100}</t>
  </si>
  <si>
    <t>战斗力(基础</t>
  </si>
  <si>
    <t>神圣伤害</t>
  </si>
  <si>
    <t>神圣精通</t>
  </si>
  <si>
    <t>神圣伤害战力</t>
  </si>
  <si>
    <t>战力总和</t>
  </si>
  <si>
    <t>防御</t>
  </si>
  <si>
    <t>equips</t>
  </si>
  <si>
    <t>战士1</t>
  </si>
  <si>
    <t>{410911,411011,411111,411211}</t>
  </si>
  <si>
    <t>战士2</t>
  </si>
  <si>
    <t>{410912,411012,411112,411212}</t>
  </si>
  <si>
    <t>战士3</t>
  </si>
  <si>
    <t>{410913,411013,411113,411213}</t>
  </si>
  <si>
    <t>战士4</t>
  </si>
  <si>
    <t>{410921,411021,411121,411221}</t>
  </si>
  <si>
    <t>战士5</t>
  </si>
  <si>
    <t>{410922,411022,411122,411222}</t>
  </si>
  <si>
    <t>战士6</t>
  </si>
  <si>
    <t>{410923,411023,411123,411223}</t>
  </si>
  <si>
    <t>战士7</t>
  </si>
  <si>
    <t>{410931,411031,411131,411231}</t>
  </si>
  <si>
    <t>战士8</t>
  </si>
  <si>
    <t>{410932,411032,411132,411232}</t>
  </si>
  <si>
    <t>战士9</t>
  </si>
  <si>
    <t>{410933,411033,411133,411233}</t>
  </si>
  <si>
    <t>战士10</t>
  </si>
  <si>
    <t>{410941,411041,411141,411241}</t>
  </si>
  <si>
    <t>战士11</t>
  </si>
  <si>
    <t>{410942,411042,411142,411242}</t>
  </si>
  <si>
    <t>战士12</t>
  </si>
  <si>
    <t>{410943,411043,411143,411243}</t>
  </si>
  <si>
    <t>战士13</t>
  </si>
  <si>
    <t>{410951,411051,411151,411251}</t>
  </si>
  <si>
    <t>战士14</t>
  </si>
  <si>
    <t>{410952,411052,411152,411252}</t>
  </si>
  <si>
    <t>战士15</t>
  </si>
  <si>
    <t>{410953,411053,411153,411253}</t>
  </si>
  <si>
    <t>战士16</t>
  </si>
  <si>
    <t>{410961,411061,411161,411261}</t>
  </si>
  <si>
    <t>战士17</t>
  </si>
  <si>
    <t>{410962,411062,411162,411262}</t>
  </si>
  <si>
    <t>战士18</t>
  </si>
  <si>
    <t>{410963,411063,411163,411263}</t>
  </si>
  <si>
    <t>法师1</t>
  </si>
  <si>
    <t>{420911,421011,421111,421211}</t>
  </si>
  <si>
    <t>法师2</t>
  </si>
  <si>
    <t>{420912,421012,421112,421212}</t>
  </si>
  <si>
    <t>法师3</t>
  </si>
  <si>
    <t>{420913,421013,421113,421213}</t>
  </si>
  <si>
    <t>法师4</t>
  </si>
  <si>
    <t>{420921,421021,421121,421221}</t>
  </si>
  <si>
    <t>法师5</t>
  </si>
  <si>
    <t>{420922,421022,421122,421222}</t>
  </si>
  <si>
    <t>法师6</t>
  </si>
  <si>
    <t>{420923,421023,421123,421223}</t>
  </si>
  <si>
    <t>法师7</t>
  </si>
  <si>
    <t>{420931,421031,421131,421231}</t>
  </si>
  <si>
    <t>法师8</t>
  </si>
  <si>
    <t>{420932,421032,421132,421232}</t>
  </si>
  <si>
    <t>法师9</t>
  </si>
  <si>
    <t>{420933,421033,421133,421233}</t>
  </si>
  <si>
    <t>法师10</t>
  </si>
  <si>
    <t>{420941,421041,421141,421241}</t>
  </si>
  <si>
    <t>法师11</t>
  </si>
  <si>
    <t>{420942,421042,421142,421242}</t>
  </si>
  <si>
    <t>法师12</t>
  </si>
  <si>
    <t>{420943,421043,421143,421243}</t>
  </si>
  <si>
    <t>法师13</t>
  </si>
  <si>
    <t>{420951,421051,421151,421251}</t>
  </si>
  <si>
    <t>法师14</t>
  </si>
  <si>
    <t>{420952,421052,421152,421252}</t>
  </si>
  <si>
    <t>法师15</t>
  </si>
  <si>
    <t>{420953,421053,421153,421253}</t>
  </si>
  <si>
    <t>法师16</t>
  </si>
  <si>
    <t>{420961,421061,421161,421261}</t>
  </si>
  <si>
    <t>法师17</t>
  </si>
  <si>
    <t>{420962,421062,421162,421262}</t>
  </si>
  <si>
    <t>法师18</t>
  </si>
  <si>
    <t>{420963,421063,421163,421263}</t>
  </si>
  <si>
    <t>道士1</t>
  </si>
  <si>
    <t>{430911,431011,431111,431211}</t>
  </si>
  <si>
    <t>道士2</t>
  </si>
  <si>
    <t>{430912,431012,431112,431212}</t>
  </si>
  <si>
    <t>道士3</t>
  </si>
  <si>
    <t>{430913,431013,431113,431213}</t>
  </si>
  <si>
    <t>道士4</t>
  </si>
  <si>
    <t>{430921,431021,431121,431221}</t>
  </si>
  <si>
    <t>道士5</t>
  </si>
  <si>
    <t>{430922,431022,431122,431222}</t>
  </si>
  <si>
    <t>道士6</t>
  </si>
  <si>
    <t>{430923,431023,431123,431223}</t>
  </si>
  <si>
    <t>道士7</t>
  </si>
  <si>
    <t>{430931,431031,431131,431231}</t>
  </si>
  <si>
    <t>道士8</t>
  </si>
  <si>
    <t>{430932,431032,431132,431232}</t>
  </si>
  <si>
    <t>道士9</t>
  </si>
  <si>
    <t>{430933,431033,431133,431233}</t>
  </si>
  <si>
    <t>道士10</t>
  </si>
  <si>
    <t>{430941,431041,431141,431241}</t>
  </si>
  <si>
    <t>道士11</t>
  </si>
  <si>
    <t>{430942,431042,431142,431242}</t>
  </si>
  <si>
    <t>道士12</t>
  </si>
  <si>
    <t>{430943,431043,431143,431243}</t>
  </si>
  <si>
    <t>道士13</t>
  </si>
  <si>
    <t>{430951,431051,431151,431251}</t>
  </si>
  <si>
    <t>道士14</t>
  </si>
  <si>
    <t>{430952,431052,431152,431252}</t>
  </si>
  <si>
    <t>道士15</t>
  </si>
  <si>
    <t>{430953,431053,431153,431253}</t>
  </si>
  <si>
    <t>道士16</t>
  </si>
  <si>
    <t>{430961,431061,431161,431261}</t>
  </si>
  <si>
    <t>道士17</t>
  </si>
  <si>
    <t>{430962,431062,431162,431262}</t>
  </si>
  <si>
    <t>道士18</t>
  </si>
  <si>
    <t>{430963,431063,431163,431263}</t>
  </si>
  <si>
    <t>{id=410912,count=3}</t>
  </si>
  <si>
    <t>{id=410921,count=4}</t>
  </si>
  <si>
    <t>{id=410922,count=5}</t>
  </si>
  <si>
    <t>{id=410931,count=6}</t>
  </si>
  <si>
    <t>{id=410932,count=7}</t>
  </si>
  <si>
    <t>{id=410941,count=8}</t>
  </si>
  <si>
    <t>{id=410942,count=9}</t>
  </si>
  <si>
    <t>{id=410951,count=10}</t>
  </si>
  <si>
    <t>{id=410952,count=11}</t>
  </si>
  <si>
    <t>{id=410961,count=12}</t>
  </si>
  <si>
    <t>{id=410962,count=13}</t>
  </si>
  <si>
    <t>{id=411011,count=14}</t>
  </si>
  <si>
    <t>{id=411012,count=15}</t>
  </si>
  <si>
    <t>{id=411021,count=16}</t>
  </si>
  <si>
    <t>{id=411022,count=17}</t>
  </si>
  <si>
    <t>{id=411031,count=18}</t>
  </si>
  <si>
    <t>{id=411032,count=19}</t>
  </si>
  <si>
    <t>{id=411041,count=20}</t>
  </si>
  <si>
    <t>{id=411042,count=21}</t>
  </si>
  <si>
    <t>{id=411051,count=22}</t>
  </si>
  <si>
    <t>{id=411052,count=23}</t>
  </si>
  <si>
    <t>{id=411061,count=24}</t>
  </si>
  <si>
    <t>{id=411062,count=25}</t>
  </si>
  <si>
    <t>{id=411111,count=26}</t>
  </si>
  <si>
    <t>{id=411112,count=27}</t>
  </si>
  <si>
    <t>{id=411121,count=28}</t>
  </si>
  <si>
    <t>{id=411122,count=29}</t>
  </si>
  <si>
    <t>{id=411131,count=30}</t>
  </si>
  <si>
    <t>{id=411132,count=31}</t>
  </si>
  <si>
    <t>{id=411141,count=32}</t>
  </si>
  <si>
    <t>{id=411142,count=33}</t>
  </si>
  <si>
    <t>{id=411151,count=34}</t>
  </si>
  <si>
    <t>{id=411152,count=35}</t>
  </si>
  <si>
    <t>{id=411161,count=36}</t>
  </si>
  <si>
    <t>{id=411162,count=37}</t>
  </si>
  <si>
    <t>{id=411211,count=38}</t>
  </si>
  <si>
    <t>{id=411212,count=39}</t>
  </si>
  <si>
    <t>{id=411221,count=40}</t>
  </si>
  <si>
    <t>{id=411222,count=41}</t>
  </si>
  <si>
    <t>{id=411231,count=42}</t>
  </si>
  <si>
    <t>{id=411232,count=43}</t>
  </si>
  <si>
    <t>{id=411241,count=44}</t>
  </si>
  <si>
    <t>{id=411242,count=45}</t>
  </si>
  <si>
    <t>{id=411251,count=46}</t>
  </si>
  <si>
    <t>{id=411252,count=47}</t>
  </si>
  <si>
    <t>{id=411261,count=48}</t>
  </si>
  <si>
    <t>{id=411262,count=49}</t>
  </si>
  <si>
    <t>{id=420911,count=50}</t>
  </si>
  <si>
    <t>{id=420912,count=51}</t>
  </si>
  <si>
    <t>{id=420921,count=52}</t>
  </si>
  <si>
    <t>{id=420922,count=53}</t>
  </si>
  <si>
    <t>{id=420931,count=54}</t>
  </si>
  <si>
    <t>{id=420932,count=55}</t>
  </si>
  <si>
    <t>{id=420941,count=56}</t>
  </si>
  <si>
    <t>{id=420942,count=57}</t>
  </si>
  <si>
    <t>{id=420951,count=58}</t>
  </si>
  <si>
    <t>{id=420952,count=59}</t>
  </si>
  <si>
    <t>{id=420961,count=60}</t>
  </si>
  <si>
    <t>{id=420962,count=61}</t>
  </si>
  <si>
    <t>{id=421011,count=62}</t>
  </si>
  <si>
    <t>{id=421012,count=63}</t>
  </si>
  <si>
    <t>{id=421021,count=64}</t>
  </si>
  <si>
    <t>{id=421022,count=65}</t>
  </si>
  <si>
    <t>{id=421031,count=66}</t>
  </si>
  <si>
    <t>{id=421032,count=67}</t>
  </si>
  <si>
    <t>{id=421041,count=68}</t>
  </si>
  <si>
    <t>{id=421042,count=69}</t>
  </si>
  <si>
    <t>{id=421051,count=70}</t>
  </si>
  <si>
    <t>{id=421052,count=71}</t>
  </si>
  <si>
    <t>{id=421061,count=72}</t>
  </si>
  <si>
    <t>{id=421062,count=73}</t>
  </si>
  <si>
    <t>{id=421111,count=74}</t>
  </si>
  <si>
    <t>{id=421112,count=75}</t>
  </si>
  <si>
    <t>{id=421121,count=76}</t>
  </si>
  <si>
    <t>{id=421122,count=77}</t>
  </si>
  <si>
    <t>{id=421131,count=78}</t>
  </si>
  <si>
    <t>{id=421132,count=79}</t>
  </si>
  <si>
    <t>{id=421141,count=80}</t>
  </si>
  <si>
    <t>{id=421142,count=81}</t>
  </si>
  <si>
    <t>{id=421151,count=82}</t>
  </si>
  <si>
    <t>{id=421152,count=83}</t>
  </si>
  <si>
    <t>{id=421161,count=84}</t>
  </si>
  <si>
    <t>{id=421162,count=85}</t>
  </si>
  <si>
    <t>{id=421211,count=86}</t>
  </si>
  <si>
    <t>{id=421212,count=87}</t>
  </si>
  <si>
    <t>{id=421221,count=88}</t>
  </si>
  <si>
    <t>{id=421222,count=89}</t>
  </si>
  <si>
    <t>{id=421231,count=90}</t>
  </si>
  <si>
    <t>{id=421232,count=91}</t>
  </si>
  <si>
    <t>{id=421241,count=92}</t>
  </si>
  <si>
    <t>{id=421242,count=93}</t>
  </si>
  <si>
    <t>{id=421251,count=94}</t>
  </si>
  <si>
    <t>{id=421252,count=95}</t>
  </si>
  <si>
    <t>{id=421261,count=96}</t>
  </si>
  <si>
    <t>{id=421262,count=97}</t>
  </si>
  <si>
    <t>{id=430911,count=98}</t>
  </si>
  <si>
    <t>{id=430912,count=99}</t>
  </si>
  <si>
    <t>{id=430921,count=100}</t>
  </si>
  <si>
    <t>{id=430922,count=101}</t>
  </si>
  <si>
    <t>{id=430931,count=102}</t>
  </si>
  <si>
    <t>{id=430932,count=103}</t>
  </si>
  <si>
    <t>{id=430941,count=104}</t>
  </si>
  <si>
    <t>{id=430942,count=105}</t>
  </si>
  <si>
    <t>{id=430951,count=106}</t>
  </si>
  <si>
    <t>{id=430952,count=107}</t>
  </si>
  <si>
    <t>{id=430961,count=108}</t>
  </si>
  <si>
    <t>{id=430962,count=109}</t>
  </si>
  <si>
    <t>{id=431011,count=110}</t>
  </si>
  <si>
    <t>{id=431012,count=111}</t>
  </si>
  <si>
    <t>{id=431021,count=112}</t>
  </si>
  <si>
    <t>{id=431022,count=113}</t>
  </si>
  <si>
    <t>{id=431031,count=114}</t>
  </si>
  <si>
    <t>{id=431032,count=115}</t>
  </si>
  <si>
    <t>{id=431041,count=116}</t>
  </si>
  <si>
    <t>{id=431042,count=117}</t>
  </si>
  <si>
    <t>{id=431051,count=118}</t>
  </si>
  <si>
    <t>{id=431052,count=119}</t>
  </si>
  <si>
    <t>{id=431061,count=120}</t>
  </si>
  <si>
    <t>{id=431062,count=121}</t>
  </si>
  <si>
    <t>{id=431111,count=122}</t>
  </si>
  <si>
    <t>{id=431112,count=123}</t>
  </si>
  <si>
    <t>{id=431121,count=124}</t>
  </si>
  <si>
    <t>{id=431122,count=125}</t>
  </si>
  <si>
    <t>{id=431131,count=126}</t>
  </si>
  <si>
    <t>{id=431132,count=127}</t>
  </si>
  <si>
    <t>{id=431141,count=128}</t>
  </si>
  <si>
    <t>{id=431142,count=129}</t>
  </si>
  <si>
    <t>{id=431151,count=130}</t>
  </si>
  <si>
    <t>{id=431152,count=131}</t>
  </si>
  <si>
    <t>{id=431161,count=132}</t>
  </si>
  <si>
    <t>{id=431162,count=133}</t>
  </si>
  <si>
    <t>{id=431211,count=134}</t>
  </si>
  <si>
    <t>{id=431212,count=135}</t>
  </si>
  <si>
    <t>{id=431221,count=136}</t>
  </si>
  <si>
    <t>{id=431222,count=137}</t>
  </si>
  <si>
    <t>{id=431231,count=138}</t>
  </si>
  <si>
    <t>{id=431232,count=139}</t>
  </si>
  <si>
    <t>{id=431241,count=140}</t>
  </si>
  <si>
    <t>{id=431242,count=141}</t>
  </si>
  <si>
    <t>{id=431251,count=142}</t>
  </si>
  <si>
    <t>{id=431252,count=143}</t>
  </si>
  <si>
    <t>{id=431261,count=144}</t>
  </si>
  <si>
    <t>{id=431262,count=145}</t>
  </si>
  <si>
    <r>
      <rPr>
        <sz val="9"/>
        <color indexed="8"/>
        <rFont val="等线"/>
        <charset val="134"/>
      </rPr>
      <t>i</t>
    </r>
    <r>
      <rPr>
        <sz val="9"/>
        <color indexed="8"/>
        <rFont val="等线"/>
        <charset val="134"/>
      </rPr>
      <t>d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</si>
</sst>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"/>
    <numFmt numFmtId="177" formatCode="_ * #,##0_ ;_ * \-#,##0_ ;_ * &quot;-&quot;??_ ;_ @_ "/>
    <numFmt numFmtId="178" formatCode="0.0%"/>
  </numFmts>
  <fonts count="58">
    <font>
      <sz val="11"/>
      <color theme="1"/>
      <name val="宋体"/>
      <charset val="134"/>
      <scheme val="minor"/>
    </font>
    <font>
      <sz val="9"/>
      <color indexed="8"/>
      <name val="等线"/>
      <charset val="134"/>
    </font>
    <font>
      <sz val="11"/>
      <color theme="1"/>
      <name val="等线"/>
      <charset val="134"/>
    </font>
    <font>
      <b/>
      <sz val="9"/>
      <color indexed="8"/>
      <name val="等线"/>
      <charset val="134"/>
    </font>
    <font>
      <b/>
      <sz val="9"/>
      <color rgb="FF0070C0"/>
      <name val="等线"/>
      <charset val="134"/>
    </font>
    <font>
      <b/>
      <sz val="9"/>
      <color rgb="FF000000"/>
      <name val="等线"/>
      <charset val="134"/>
    </font>
    <font>
      <sz val="9"/>
      <color indexed="9"/>
      <name val="等线"/>
      <charset val="134"/>
    </font>
    <font>
      <sz val="11"/>
      <color indexed="8"/>
      <name val="等线"/>
      <charset val="134"/>
    </font>
    <font>
      <sz val="11"/>
      <color rgb="FF0070C0"/>
      <name val="等线"/>
      <charset val="134"/>
    </font>
    <font>
      <sz val="11"/>
      <color rgb="FFFF0000"/>
      <name val="等线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B0F0"/>
      <name val="微软雅黑"/>
      <charset val="134"/>
    </font>
    <font>
      <sz val="11"/>
      <color rgb="FFFF0000"/>
      <name val="宋体"/>
      <charset val="134"/>
    </font>
    <font>
      <sz val="9"/>
      <color indexed="9"/>
      <name val="宋体"/>
      <charset val="134"/>
      <scheme val="minor"/>
    </font>
    <font>
      <sz val="11"/>
      <color rgb="FF0070C0"/>
      <name val="华文中宋"/>
      <charset val="134"/>
    </font>
    <font>
      <sz val="9"/>
      <color indexed="8"/>
      <name val="宋体"/>
      <charset val="134"/>
      <scheme val="minor"/>
    </font>
    <font>
      <b/>
      <sz val="25"/>
      <color rgb="FF000000"/>
      <name val="微软雅黑"/>
      <charset val="134"/>
    </font>
    <font>
      <sz val="11"/>
      <color rgb="FFFF0000"/>
      <name val="微软雅黑"/>
      <charset val="134"/>
    </font>
    <font>
      <u val="double"/>
      <sz val="11"/>
      <color rgb="FF000000"/>
      <name val="微软雅黑"/>
      <charset val="134"/>
    </font>
    <font>
      <sz val="11"/>
      <color rgb="FFBFBFBF"/>
      <name val="微软雅黑"/>
      <charset val="134"/>
    </font>
    <font>
      <sz val="11"/>
      <color rgb="FFA6A6A6"/>
      <name val="微软雅黑"/>
      <charset val="134"/>
    </font>
    <font>
      <sz val="10"/>
      <color indexed="9"/>
      <name val="等线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color indexed="8"/>
      <name val="微软雅黑"/>
      <charset val="134"/>
    </font>
    <font>
      <b/>
      <sz val="11"/>
      <color rgb="FF3F3F3F"/>
      <name val="宋体"/>
      <charset val="0"/>
      <scheme val="minor"/>
    </font>
    <font>
      <sz val="12"/>
      <name val="华文细黑"/>
      <charset val="134"/>
    </font>
    <font>
      <sz val="11"/>
      <color rgb="FF3F3F76"/>
      <name val="宋体"/>
      <charset val="0"/>
      <scheme val="minor"/>
    </font>
    <font>
      <sz val="12"/>
      <color rgb="FF3F3F76"/>
      <name val="华文细黑"/>
      <charset val="134"/>
    </font>
    <font>
      <b/>
      <sz val="11"/>
      <color rgb="FFFA7D00"/>
      <name val="宋体"/>
      <charset val="0"/>
      <scheme val="minor"/>
    </font>
    <font>
      <b/>
      <sz val="12"/>
      <color rgb="FF7030A0"/>
      <name val="华文仿宋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2"/>
      <color theme="9" tint="-0.249946592608417"/>
      <name val="微软雅黑"/>
      <charset val="134"/>
    </font>
    <font>
      <sz val="12"/>
      <color theme="1"/>
      <name val="华文细黑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70C0"/>
      <name val="Jokerman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4"/>
      <color theme="0"/>
      <name val="新宋体"/>
      <charset val="134"/>
    </font>
    <font>
      <sz val="12"/>
      <color rgb="FFC00000"/>
      <name val="华文中宋"/>
      <charset val="134"/>
    </font>
    <font>
      <sz val="14"/>
      <color theme="5" tint="-0.249977111117893"/>
      <name val="华文新魏"/>
      <charset val="134"/>
    </font>
    <font>
      <b/>
      <sz val="18"/>
      <color theme="3"/>
      <name val="宋体"/>
      <charset val="134"/>
      <scheme val="minor"/>
    </font>
    <font>
      <sz val="11"/>
      <color rgb="FF0070C0"/>
      <name val="Lucida Calligraphy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4"/>
      <color theme="1"/>
      <name val="新宋体"/>
      <charset val="134"/>
    </font>
    <font>
      <sz val="11"/>
      <color rgb="FF0070C0"/>
      <name val="Kristen ITC"/>
      <charset val="134"/>
    </font>
  </fonts>
  <fills count="4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388103885006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7">
    <xf numFmtId="0" fontId="0" fillId="0" borderId="0"/>
    <xf numFmtId="42" fontId="0" fillId="0" borderId="0" applyFon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3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16" borderId="16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4" fillId="0" borderId="18" applyNumberFormat="0" applyFill="0" applyBorder="0" applyAlignment="0" applyProtection="0">
      <alignment horizontal="center" vertical="center"/>
    </xf>
    <xf numFmtId="0" fontId="0" fillId="31" borderId="18" applyNumberFormat="0" applyFont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4" fillId="19" borderId="18" applyProtection="0">
      <alignment horizontal="center" vertical="center"/>
    </xf>
    <xf numFmtId="0" fontId="54" fillId="0" borderId="0" applyNumberFormat="0" applyFill="0" applyBorder="0" applyAlignment="0" applyProtection="0">
      <alignment vertical="center"/>
    </xf>
    <xf numFmtId="0" fontId="30" fillId="0" borderId="0" applyFill="0" applyBorder="0" applyProtection="0">
      <alignment horizontal="center" vertical="center"/>
    </xf>
    <xf numFmtId="0" fontId="47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50" fillId="0" borderId="18" applyNumberFormat="0" applyFill="0" applyBorder="0" applyAlignment="0" applyProtection="0">
      <alignment horizontal="center" vertical="center"/>
    </xf>
    <xf numFmtId="0" fontId="46" fillId="0" borderId="24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1" fillId="15" borderId="15" applyNumberFormat="0" applyAlignment="0" applyProtection="0">
      <alignment vertical="center"/>
    </xf>
    <xf numFmtId="0" fontId="35" fillId="15" borderId="17" applyNumberFormat="0" applyAlignment="0" applyProtection="0">
      <alignment vertical="center"/>
    </xf>
    <xf numFmtId="0" fontId="43" fillId="32" borderId="20" applyNumberFormat="0" applyAlignment="0" applyProtection="0">
      <alignment vertical="center"/>
    </xf>
    <xf numFmtId="0" fontId="36" fillId="0" borderId="18" applyNumberFormat="0" applyFill="0" applyBorder="0" applyAlignment="0">
      <alignment horizontal="center" vertical="center"/>
      <protection locked="0"/>
    </xf>
    <xf numFmtId="0" fontId="26" fillId="3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55" fillId="0" borderId="23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56" fillId="47" borderId="18">
      <alignment horizontal="center" vertical="center"/>
    </xf>
    <xf numFmtId="0" fontId="26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48" fillId="38" borderId="22" applyProtection="0">
      <alignment horizontal="center" vertical="center"/>
    </xf>
    <xf numFmtId="0" fontId="32" fillId="41" borderId="16" applyProtection="0">
      <alignment horizontal="center" vertical="center"/>
    </xf>
    <xf numFmtId="0" fontId="34" fillId="37" borderId="18" applyProtection="0">
      <alignment horizontal="center" vertical="center"/>
    </xf>
    <xf numFmtId="0" fontId="34" fillId="33" borderId="18" applyProtection="0">
      <alignment horizontal="center" vertical="center"/>
    </xf>
    <xf numFmtId="0" fontId="34" fillId="27" borderId="18" applyProtection="0">
      <alignment horizontal="center" vertical="center"/>
    </xf>
    <xf numFmtId="0" fontId="41" fillId="0" borderId="18" applyNumberFormat="0" applyFont="0" applyFill="0" applyAlignment="0" applyProtection="0">
      <alignment horizontal="center" vertical="center"/>
    </xf>
    <xf numFmtId="0" fontId="49" fillId="0" borderId="18" applyNumberFormat="0" applyFill="0" applyBorder="0" applyAlignment="0">
      <alignment horizontal="center" vertical="center"/>
      <protection locked="0"/>
    </xf>
    <xf numFmtId="0" fontId="40" fillId="0" borderId="18" applyNumberFormat="0" applyFill="0" applyBorder="0" applyAlignment="0">
      <alignment horizontal="center" vertical="center"/>
    </xf>
    <xf numFmtId="0" fontId="57" fillId="0" borderId="18" applyNumberFormat="0" applyFill="0" applyBorder="0" applyAlignment="0" applyProtection="0">
      <alignment horizontal="center" vertical="center"/>
    </xf>
    <xf numFmtId="0" fontId="52" fillId="0" borderId="18" applyNumberFormat="0" applyFill="0" applyBorder="0" applyAlignment="0" applyProtection="0">
      <alignment horizontal="center" vertical="center"/>
    </xf>
  </cellStyleXfs>
  <cellXfs count="10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5" applyFont="1" applyAlignment="1">
      <alignment horizontal="center" vertical="center"/>
    </xf>
    <xf numFmtId="0" fontId="9" fillId="0" borderId="0" xfId="5" applyFont="1" applyAlignment="1">
      <alignment horizontal="center" vertical="center"/>
    </xf>
    <xf numFmtId="0" fontId="10" fillId="0" borderId="4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6" borderId="4" xfId="0" applyFont="1" applyFill="1" applyBorder="1" applyAlignment="1"/>
    <xf numFmtId="1" fontId="11" fillId="0" borderId="0" xfId="0" applyNumberFormat="1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0" fillId="0" borderId="0" xfId="0" applyFont="1"/>
    <xf numFmtId="0" fontId="12" fillId="0" borderId="0" xfId="0" applyFont="1"/>
    <xf numFmtId="0" fontId="10" fillId="0" borderId="0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0" fillId="0" borderId="5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9" fillId="0" borderId="0" xfId="0" applyFont="1"/>
    <xf numFmtId="0" fontId="10" fillId="0" borderId="5" xfId="0" applyFont="1" applyFill="1" applyBorder="1" applyAlignment="1"/>
    <xf numFmtId="0" fontId="14" fillId="0" borderId="0" xfId="0" applyFont="1" applyFill="1" applyBorder="1" applyAlignment="1">
      <alignment vertical="center"/>
    </xf>
    <xf numFmtId="178" fontId="14" fillId="0" borderId="0" xfId="0" applyNumberFormat="1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6" fillId="4" borderId="9" xfId="23" applyFont="1" applyFill="1" applyBorder="1" applyAlignment="1">
      <alignment horizontal="center" vertical="center"/>
    </xf>
    <xf numFmtId="0" fontId="16" fillId="4" borderId="3" xfId="23" applyFont="1" applyFill="1" applyBorder="1" applyAlignment="1">
      <alignment horizontal="center" vertical="center"/>
    </xf>
    <xf numFmtId="0" fontId="16" fillId="4" borderId="10" xfId="23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7" fillId="0" borderId="0" xfId="5" applyAlignment="1">
      <alignment horizontal="center" vertical="center"/>
    </xf>
    <xf numFmtId="0" fontId="0" fillId="0" borderId="0" xfId="0" applyFill="1" applyAlignment="1">
      <alignment vertical="center"/>
    </xf>
    <xf numFmtId="0" fontId="18" fillId="5" borderId="3" xfId="23" applyFont="1" applyFill="1" applyBorder="1" applyAlignment="1">
      <alignment horizontal="center" vertical="center"/>
    </xf>
    <xf numFmtId="0" fontId="18" fillId="8" borderId="3" xfId="23" applyFont="1" applyFill="1" applyBorder="1" applyAlignment="1">
      <alignment horizontal="center" vertical="center"/>
    </xf>
    <xf numFmtId="0" fontId="2" fillId="0" borderId="7" xfId="0" applyFont="1" applyBorder="1"/>
    <xf numFmtId="0" fontId="7" fillId="0" borderId="7" xfId="0" applyFont="1" applyBorder="1"/>
    <xf numFmtId="0" fontId="17" fillId="0" borderId="7" xfId="5" applyBorder="1" applyAlignment="1">
      <alignment horizontal="center" vertical="center"/>
    </xf>
    <xf numFmtId="0" fontId="1" fillId="0" borderId="7" xfId="0" applyFont="1" applyBorder="1"/>
    <xf numFmtId="0" fontId="19" fillId="6" borderId="0" xfId="0" applyFont="1" applyFill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" fillId="0" borderId="0" xfId="0" applyFont="1" applyBorder="1"/>
    <xf numFmtId="0" fontId="10" fillId="6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77" fontId="11" fillId="0" borderId="0" xfId="9" applyNumberFormat="1" applyFont="1" applyFill="1" applyBorder="1">
      <alignment vertical="center"/>
    </xf>
    <xf numFmtId="177" fontId="11" fillId="0" borderId="0" xfId="0" applyNumberFormat="1" applyFont="1" applyFill="1" applyBorder="1" applyAlignment="1">
      <alignment vertical="center"/>
    </xf>
    <xf numFmtId="1" fontId="20" fillId="0" borderId="0" xfId="0" applyNumberFormat="1" applyFont="1" applyFill="1" applyBorder="1" applyAlignment="1">
      <alignment vertical="center"/>
    </xf>
    <xf numFmtId="43" fontId="11" fillId="0" borderId="0" xfId="0" applyNumberFormat="1" applyFont="1" applyFill="1" applyBorder="1" applyAlignment="1">
      <alignment vertical="center"/>
    </xf>
    <xf numFmtId="0" fontId="17" fillId="0" borderId="0" xfId="5" applyAlignment="1">
      <alignment horizontal="left" vertical="center"/>
    </xf>
    <xf numFmtId="0" fontId="13" fillId="0" borderId="0" xfId="0" applyFont="1"/>
    <xf numFmtId="0" fontId="11" fillId="0" borderId="11" xfId="0" applyFont="1" applyFill="1" applyBorder="1" applyAlignment="1">
      <alignment vertical="center"/>
    </xf>
    <xf numFmtId="177" fontId="0" fillId="0" borderId="0" xfId="0" applyNumberFormat="1"/>
    <xf numFmtId="0" fontId="11" fillId="0" borderId="0" xfId="0" applyFont="1" applyFill="1" applyBorder="1" applyAlignment="1"/>
    <xf numFmtId="0" fontId="11" fillId="0" borderId="12" xfId="0" applyFont="1" applyFill="1" applyBorder="1" applyAlignment="1">
      <alignment vertical="center"/>
    </xf>
    <xf numFmtId="0" fontId="11" fillId="0" borderId="11" xfId="0" applyFont="1" applyFill="1" applyBorder="1" applyAlignment="1"/>
    <xf numFmtId="0" fontId="11" fillId="0" borderId="13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11" fillId="0" borderId="7" xfId="0" applyFont="1" applyFill="1" applyBorder="1" applyAlignment="1"/>
    <xf numFmtId="1" fontId="20" fillId="0" borderId="11" xfId="0" applyNumberFormat="1" applyFont="1" applyFill="1" applyBorder="1" applyAlignment="1"/>
    <xf numFmtId="1" fontId="23" fillId="0" borderId="11" xfId="0" applyNumberFormat="1" applyFont="1" applyFill="1" applyBorder="1" applyAlignment="1"/>
    <xf numFmtId="1" fontId="20" fillId="0" borderId="0" xfId="0" applyNumberFormat="1" applyFont="1" applyFill="1" applyBorder="1" applyAlignment="1"/>
    <xf numFmtId="1" fontId="23" fillId="0" borderId="0" xfId="0" applyNumberFormat="1" applyFont="1" applyFill="1" applyBorder="1" applyAlignment="1"/>
    <xf numFmtId="1" fontId="20" fillId="0" borderId="7" xfId="0" applyNumberFormat="1" applyFont="1" applyFill="1" applyBorder="1" applyAlignment="1"/>
    <xf numFmtId="177" fontId="11" fillId="0" borderId="11" xfId="9" applyNumberFormat="1" applyFont="1" applyFill="1" applyBorder="1" applyAlignment="1"/>
    <xf numFmtId="177" fontId="20" fillId="0" borderId="11" xfId="9" applyNumberFormat="1" applyFont="1" applyFill="1" applyBorder="1" applyAlignment="1"/>
    <xf numFmtId="0" fontId="20" fillId="0" borderId="11" xfId="9" applyNumberFormat="1" applyFont="1" applyFill="1" applyBorder="1" applyAlignment="1"/>
    <xf numFmtId="43" fontId="11" fillId="0" borderId="11" xfId="9" applyNumberFormat="1" applyFont="1" applyFill="1" applyBorder="1">
      <alignment vertical="center"/>
    </xf>
    <xf numFmtId="177" fontId="11" fillId="0" borderId="0" xfId="9" applyNumberFormat="1" applyFont="1" applyFill="1" applyBorder="1" applyAlignment="1"/>
    <xf numFmtId="177" fontId="20" fillId="0" borderId="0" xfId="9" applyNumberFormat="1" applyFont="1" applyFill="1" applyBorder="1" applyAlignment="1"/>
    <xf numFmtId="0" fontId="20" fillId="0" borderId="0" xfId="9" applyNumberFormat="1" applyFont="1" applyFill="1" applyBorder="1" applyAlignment="1"/>
    <xf numFmtId="43" fontId="11" fillId="0" borderId="0" xfId="9" applyNumberFormat="1" applyFont="1" applyFill="1" applyBorder="1">
      <alignment vertical="center"/>
    </xf>
    <xf numFmtId="177" fontId="20" fillId="0" borderId="7" xfId="9" applyNumberFormat="1" applyFont="1" applyFill="1" applyBorder="1" applyAlignment="1"/>
    <xf numFmtId="0" fontId="20" fillId="0" borderId="7" xfId="9" applyNumberFormat="1" applyFont="1" applyFill="1" applyBorder="1" applyAlignment="1"/>
    <xf numFmtId="43" fontId="11" fillId="0" borderId="7" xfId="9" applyNumberFormat="1" applyFont="1" applyFill="1" applyBorder="1">
      <alignment vertical="center"/>
    </xf>
    <xf numFmtId="177" fontId="11" fillId="0" borderId="7" xfId="9" applyNumberFormat="1" applyFont="1" applyFill="1" applyBorder="1" applyAlignment="1"/>
    <xf numFmtId="0" fontId="22" fillId="0" borderId="0" xfId="0" applyFont="1" applyFill="1" applyBorder="1" applyAlignment="1">
      <alignment vertical="center"/>
    </xf>
    <xf numFmtId="176" fontId="11" fillId="0" borderId="0" xfId="0" applyNumberFormat="1" applyFont="1" applyFill="1" applyBorder="1" applyAlignment="1">
      <alignment vertical="center"/>
    </xf>
    <xf numFmtId="178" fontId="11" fillId="0" borderId="0" xfId="0" applyNumberFormat="1" applyFont="1" applyFill="1" applyBorder="1" applyAlignment="1">
      <alignment vertical="center"/>
    </xf>
    <xf numFmtId="0" fontId="17" fillId="0" borderId="0" xfId="5" applyAlignment="1">
      <alignment horizontal="center"/>
    </xf>
    <xf numFmtId="0" fontId="24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我的英文1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我的单元格2" xfId="21"/>
    <cellStyle name="解释性文本" xfId="22" builtinId="53"/>
    <cellStyle name="常规 8" xfId="23"/>
    <cellStyle name="标题 1" xfId="24" builtinId="16"/>
    <cellStyle name="标题 2" xfId="25" builtinId="17"/>
    <cellStyle name="60% - 强调文字颜色 1" xfId="26" builtinId="32"/>
    <cellStyle name="我的强调" xfId="27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我的选择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我的标题" xfId="43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60% - 强调文字颜色 6" xfId="56" builtinId="52"/>
    <cellStyle name="黑色标题" xfId="57"/>
    <cellStyle name="黑色单元格2" xfId="58"/>
    <cellStyle name="我的单元格1" xfId="59"/>
    <cellStyle name="我的单元格3" xfId="60"/>
    <cellStyle name="我的单元格4" xfId="61"/>
    <cellStyle name="我的外边框" xfId="62"/>
    <cellStyle name="我的公式2" xfId="63"/>
    <cellStyle name="我的链接" xfId="64"/>
    <cellStyle name="我的英文2" xfId="65"/>
    <cellStyle name="我的英文3" xfId="66"/>
  </cellStyles>
  <dxfs count="2"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selection activeCell="D27" sqref="D27"/>
    </sheetView>
  </sheetViews>
  <sheetFormatPr defaultColWidth="9" defaultRowHeight="14.25"/>
  <cols>
    <col min="1" max="1" width="17.25" style="3" customWidth="1"/>
    <col min="2" max="2" width="25.625" style="3" customWidth="1"/>
    <col min="3" max="3" width="20.875" style="3" customWidth="1"/>
    <col min="4" max="4" width="98.125" style="3" customWidth="1"/>
    <col min="5" max="5" width="20.5" style="3" customWidth="1"/>
    <col min="6" max="16384" width="9" style="3"/>
  </cols>
  <sheetData>
    <row r="1" ht="13.5" spans="1:5">
      <c r="A1" s="4" t="s">
        <v>0</v>
      </c>
      <c r="B1" s="5" t="s">
        <v>1</v>
      </c>
      <c r="C1" s="6"/>
      <c r="D1" s="7" t="s">
        <v>2</v>
      </c>
      <c r="E1" s="8" t="s">
        <v>3</v>
      </c>
    </row>
    <row r="2" ht="13.5" spans="1:5">
      <c r="A2" s="4" t="s">
        <v>4</v>
      </c>
      <c r="B2" s="8" t="s">
        <v>5</v>
      </c>
      <c r="C2" s="6"/>
      <c r="D2" s="7" t="s">
        <v>6</v>
      </c>
      <c r="E2" s="10" t="s">
        <v>7</v>
      </c>
    </row>
    <row r="3" ht="13.5" spans="1:5">
      <c r="A3" s="4" t="s">
        <v>8</v>
      </c>
      <c r="B3" s="10">
        <v>0</v>
      </c>
      <c r="C3" s="6"/>
      <c r="D3" s="11"/>
      <c r="E3" s="12"/>
    </row>
    <row r="5" ht="13.5" spans="1:4">
      <c r="A5" s="100" t="s">
        <v>9</v>
      </c>
      <c r="B5" s="15" t="s">
        <v>10</v>
      </c>
      <c r="C5" s="15" t="s">
        <v>11</v>
      </c>
      <c r="D5" s="15" t="s">
        <v>12</v>
      </c>
    </row>
    <row r="6" ht="18" customHeight="1" spans="1:4">
      <c r="A6" s="101" t="s">
        <v>13</v>
      </c>
      <c r="B6" s="101" t="s">
        <v>14</v>
      </c>
      <c r="C6" s="101" t="s">
        <v>15</v>
      </c>
      <c r="D6" s="101">
        <v>7000</v>
      </c>
    </row>
    <row r="7" ht="18" customHeight="1" spans="1:4">
      <c r="A7" s="101" t="s">
        <v>16</v>
      </c>
      <c r="B7" s="101" t="s">
        <v>14</v>
      </c>
      <c r="C7" s="101" t="s">
        <v>17</v>
      </c>
      <c r="D7" s="47" t="s">
        <v>18</v>
      </c>
    </row>
    <row r="8" ht="18" customHeight="1" spans="1:4">
      <c r="A8" s="101" t="s">
        <v>19</v>
      </c>
      <c r="B8" s="101" t="s">
        <v>14</v>
      </c>
      <c r="C8" s="101" t="s">
        <v>20</v>
      </c>
      <c r="D8" s="47" t="s">
        <v>21</v>
      </c>
    </row>
    <row r="9" ht="18" customHeight="1" spans="1:4">
      <c r="A9" s="101" t="s">
        <v>22</v>
      </c>
      <c r="B9" s="101" t="s">
        <v>14</v>
      </c>
      <c r="C9" s="101" t="s">
        <v>23</v>
      </c>
      <c r="D9" s="101">
        <v>3</v>
      </c>
    </row>
    <row r="10" ht="18" customHeight="1" spans="1:4">
      <c r="A10" s="101" t="s">
        <v>24</v>
      </c>
      <c r="B10" s="101" t="s">
        <v>14</v>
      </c>
      <c r="C10" s="101" t="s">
        <v>25</v>
      </c>
      <c r="D10" s="47">
        <v>111</v>
      </c>
    </row>
    <row r="11" ht="18" customHeight="1" spans="1:4">
      <c r="A11" s="101" t="s">
        <v>26</v>
      </c>
      <c r="B11" s="101" t="s">
        <v>27</v>
      </c>
      <c r="C11" s="101" t="s">
        <v>28</v>
      </c>
      <c r="D11" s="47" t="s">
        <v>29</v>
      </c>
    </row>
    <row r="12" ht="18" customHeight="1" spans="1:4">
      <c r="A12" s="101" t="s">
        <v>30</v>
      </c>
      <c r="B12" s="101" t="s">
        <v>27</v>
      </c>
      <c r="C12" s="101" t="s">
        <v>31</v>
      </c>
      <c r="D12" s="47" t="s">
        <v>32</v>
      </c>
    </row>
    <row r="13" ht="18" customHeight="1" spans="1:4">
      <c r="A13" s="101" t="s">
        <v>33</v>
      </c>
      <c r="B13" s="101" t="s">
        <v>27</v>
      </c>
      <c r="C13" s="101" t="s">
        <v>34</v>
      </c>
      <c r="D13" s="47" t="s">
        <v>35</v>
      </c>
    </row>
    <row r="14" ht="18" customHeight="1" spans="1:4">
      <c r="A14" s="101" t="s">
        <v>36</v>
      </c>
      <c r="B14" s="101" t="s">
        <v>27</v>
      </c>
      <c r="C14" s="101" t="s">
        <v>37</v>
      </c>
      <c r="D14" s="47" t="s">
        <v>38</v>
      </c>
    </row>
    <row r="15" ht="18" customHeight="1" spans="1:4">
      <c r="A15" s="101" t="s">
        <v>39</v>
      </c>
      <c r="B15" s="101" t="s">
        <v>27</v>
      </c>
      <c r="C15" s="101" t="s">
        <v>40</v>
      </c>
      <c r="D15" s="47" t="s">
        <v>41</v>
      </c>
    </row>
    <row r="16" ht="18" customHeight="1" spans="1:4">
      <c r="A16" s="101" t="s">
        <v>42</v>
      </c>
      <c r="B16" s="101" t="s">
        <v>27</v>
      </c>
      <c r="C16" s="101" t="s">
        <v>43</v>
      </c>
      <c r="D16" s="47" t="s">
        <v>44</v>
      </c>
    </row>
    <row r="17" ht="18" customHeight="1" spans="1:4">
      <c r="A17" s="101" t="s">
        <v>26</v>
      </c>
      <c r="B17" s="101" t="s">
        <v>27</v>
      </c>
      <c r="C17" s="101" t="s">
        <v>45</v>
      </c>
      <c r="D17" s="47" t="s">
        <v>46</v>
      </c>
    </row>
    <row r="18" ht="18" customHeight="1" spans="1:4">
      <c r="A18" s="101" t="s">
        <v>30</v>
      </c>
      <c r="B18" s="101" t="s">
        <v>27</v>
      </c>
      <c r="C18" s="101" t="s">
        <v>47</v>
      </c>
      <c r="D18" s="47" t="s">
        <v>48</v>
      </c>
    </row>
    <row r="19" ht="18" customHeight="1" spans="1:4">
      <c r="A19" s="101" t="s">
        <v>33</v>
      </c>
      <c r="B19" s="101" t="s">
        <v>27</v>
      </c>
      <c r="C19" s="101" t="s">
        <v>49</v>
      </c>
      <c r="D19" s="47" t="s">
        <v>50</v>
      </c>
    </row>
    <row r="20" ht="18" customHeight="1" spans="1:4">
      <c r="A20" s="101" t="s">
        <v>36</v>
      </c>
      <c r="B20" s="101" t="s">
        <v>27</v>
      </c>
      <c r="C20" s="101" t="s">
        <v>51</v>
      </c>
      <c r="D20" s="47" t="s">
        <v>52</v>
      </c>
    </row>
    <row r="21" ht="18" customHeight="1" spans="1:4">
      <c r="A21" s="101" t="s">
        <v>39</v>
      </c>
      <c r="B21" s="101" t="s">
        <v>27</v>
      </c>
      <c r="C21" s="101" t="s">
        <v>53</v>
      </c>
      <c r="D21" s="47" t="s">
        <v>54</v>
      </c>
    </row>
    <row r="22" ht="18" customHeight="1" spans="1:4">
      <c r="A22" s="101" t="s">
        <v>42</v>
      </c>
      <c r="B22" s="101" t="s">
        <v>27</v>
      </c>
      <c r="C22" s="101" t="s">
        <v>55</v>
      </c>
      <c r="D22" s="47" t="s">
        <v>56</v>
      </c>
    </row>
    <row r="23" ht="18" customHeight="1" spans="1:4">
      <c r="A23" s="101" t="s">
        <v>57</v>
      </c>
      <c r="B23" s="101" t="s">
        <v>27</v>
      </c>
      <c r="C23" s="101" t="s">
        <v>58</v>
      </c>
      <c r="D23" s="47" t="s">
        <v>59</v>
      </c>
    </row>
    <row r="24" ht="18" customHeight="1" spans="1:16384">
      <c r="A24" s="101" t="s">
        <v>60</v>
      </c>
      <c r="B24" s="101" t="s">
        <v>27</v>
      </c>
      <c r="C24" s="101" t="s">
        <v>61</v>
      </c>
      <c r="D24" s="47" t="s">
        <v>62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ht="18" customHeight="1" spans="1:16384">
      <c r="A25" s="101" t="s">
        <v>63</v>
      </c>
      <c r="B25" s="101" t="s">
        <v>27</v>
      </c>
      <c r="C25" s="101" t="s">
        <v>64</v>
      </c>
      <c r="D25" s="47" t="s">
        <v>65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4">
      <c r="A26" s="3" t="s">
        <v>66</v>
      </c>
      <c r="B26" s="19" t="s">
        <v>14</v>
      </c>
      <c r="C26" s="3" t="s">
        <v>67</v>
      </c>
      <c r="D26" s="3" t="s">
        <v>68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workbookViewId="0">
      <selection activeCell="B1" sqref="B1"/>
    </sheetView>
  </sheetViews>
  <sheetFormatPr defaultColWidth="9" defaultRowHeight="14.25" outlineLevelCol="4"/>
  <cols>
    <col min="1" max="1" width="7.5" style="3" customWidth="1"/>
    <col min="2" max="2" width="26" style="3" customWidth="1"/>
    <col min="3" max="3" width="10.75" style="3" customWidth="1"/>
    <col min="4" max="4" width="9" style="3" customWidth="1"/>
    <col min="5" max="5" width="21.125" style="3" customWidth="1"/>
    <col min="6" max="16384" width="9" style="3"/>
  </cols>
  <sheetData>
    <row r="1" ht="13.5" spans="1:5">
      <c r="A1" s="4" t="s">
        <v>0</v>
      </c>
      <c r="B1" s="5" t="s">
        <v>69</v>
      </c>
      <c r="C1" s="6"/>
      <c r="D1" s="7" t="s">
        <v>2</v>
      </c>
      <c r="E1" s="8" t="s">
        <v>70</v>
      </c>
    </row>
    <row r="2" ht="13.5" spans="1:5">
      <c r="A2" s="4" t="s">
        <v>4</v>
      </c>
      <c r="B2" s="8" t="s">
        <v>71</v>
      </c>
      <c r="C2" s="6"/>
      <c r="D2" s="7" t="s">
        <v>72</v>
      </c>
      <c r="E2" s="9" t="s">
        <v>7</v>
      </c>
    </row>
    <row r="3" ht="13.5" spans="1:5">
      <c r="A3" s="4" t="s">
        <v>8</v>
      </c>
      <c r="B3" s="10">
        <v>1</v>
      </c>
      <c r="C3" s="6"/>
      <c r="D3" s="11"/>
      <c r="E3" s="12"/>
    </row>
    <row r="5" ht="13.5" spans="1:3">
      <c r="A5" s="15" t="s">
        <v>9</v>
      </c>
      <c r="B5" s="15" t="s">
        <v>73</v>
      </c>
      <c r="C5" s="15" t="s">
        <v>74</v>
      </c>
    </row>
    <row r="6" ht="13.5" spans="1:3">
      <c r="A6" s="16" t="s">
        <v>10</v>
      </c>
      <c r="B6" s="16" t="s">
        <v>27</v>
      </c>
      <c r="C6" s="16" t="s">
        <v>14</v>
      </c>
    </row>
    <row r="7" ht="13.5" spans="1:3">
      <c r="A7" s="16"/>
      <c r="B7" s="16" t="s">
        <v>75</v>
      </c>
      <c r="C7" s="16" t="s">
        <v>76</v>
      </c>
    </row>
    <row r="8" spans="2:3">
      <c r="B8" s="3">
        <v>111</v>
      </c>
      <c r="C8" s="99">
        <v>42900</v>
      </c>
    </row>
    <row r="9" spans="2:3">
      <c r="B9" s="3">
        <v>112</v>
      </c>
      <c r="C9" s="99">
        <v>44700</v>
      </c>
    </row>
    <row r="10" spans="2:3">
      <c r="B10" s="3">
        <v>113</v>
      </c>
      <c r="C10" s="99">
        <v>46800</v>
      </c>
    </row>
    <row r="11" spans="2:3">
      <c r="B11" s="3">
        <v>114</v>
      </c>
      <c r="C11" s="99">
        <v>48900</v>
      </c>
    </row>
    <row r="12" spans="2:3">
      <c r="B12" s="3">
        <v>115</v>
      </c>
      <c r="C12" s="99">
        <v>51000</v>
      </c>
    </row>
    <row r="13" spans="2:3">
      <c r="B13" s="3">
        <v>116</v>
      </c>
      <c r="C13" s="99">
        <v>53200</v>
      </c>
    </row>
    <row r="14" spans="2:3">
      <c r="B14" s="3">
        <v>117</v>
      </c>
      <c r="C14" s="99">
        <v>55300</v>
      </c>
    </row>
    <row r="15" spans="2:3">
      <c r="B15" s="3">
        <v>118</v>
      </c>
      <c r="C15" s="99">
        <v>57400</v>
      </c>
    </row>
    <row r="16" spans="2:3">
      <c r="B16" s="3">
        <v>119</v>
      </c>
      <c r="C16" s="99">
        <v>59500</v>
      </c>
    </row>
    <row r="17" spans="2:3">
      <c r="B17" s="3">
        <v>120</v>
      </c>
      <c r="C17" s="99">
        <v>61700</v>
      </c>
    </row>
    <row r="18" spans="2:3">
      <c r="B18" s="3">
        <v>121</v>
      </c>
      <c r="C18" s="99">
        <v>61700</v>
      </c>
    </row>
    <row r="19" spans="2:3">
      <c r="B19" s="3">
        <v>122</v>
      </c>
      <c r="C19" s="99">
        <v>61700</v>
      </c>
    </row>
    <row r="20" spans="2:3">
      <c r="B20" s="3">
        <v>123</v>
      </c>
      <c r="C20" s="99">
        <v>63000</v>
      </c>
    </row>
    <row r="21" spans="2:3">
      <c r="B21" s="3">
        <v>124</v>
      </c>
      <c r="C21" s="99">
        <v>66000</v>
      </c>
    </row>
    <row r="22" spans="2:3">
      <c r="B22" s="3">
        <v>125</v>
      </c>
      <c r="C22" s="99">
        <v>69000</v>
      </c>
    </row>
    <row r="23" spans="2:3">
      <c r="B23" s="3">
        <v>126</v>
      </c>
      <c r="C23" s="99">
        <v>72000</v>
      </c>
    </row>
    <row r="24" spans="2:3">
      <c r="B24" s="3">
        <v>127</v>
      </c>
      <c r="C24" s="99">
        <v>75000</v>
      </c>
    </row>
    <row r="25" spans="2:3">
      <c r="B25" s="3">
        <v>128</v>
      </c>
      <c r="C25" s="99">
        <v>78000</v>
      </c>
    </row>
    <row r="26" spans="2:3">
      <c r="B26" s="3">
        <v>129</v>
      </c>
      <c r="C26" s="99">
        <v>81000</v>
      </c>
    </row>
    <row r="27" spans="2:3">
      <c r="B27" s="3">
        <v>130</v>
      </c>
      <c r="C27" s="99">
        <v>84000</v>
      </c>
    </row>
    <row r="28" spans="2:3">
      <c r="B28" s="3">
        <v>131</v>
      </c>
      <c r="C28" s="99">
        <v>84000</v>
      </c>
    </row>
    <row r="29" spans="2:3">
      <c r="B29" s="3">
        <v>132</v>
      </c>
      <c r="C29" s="99">
        <v>85100</v>
      </c>
    </row>
    <row r="30" spans="2:3">
      <c r="B30" s="3">
        <v>133</v>
      </c>
      <c r="C30" s="99">
        <v>89100</v>
      </c>
    </row>
    <row r="31" spans="2:3">
      <c r="B31" s="3">
        <v>134</v>
      </c>
      <c r="C31" s="99">
        <v>93200</v>
      </c>
    </row>
    <row r="32" spans="2:3">
      <c r="B32" s="3">
        <v>135</v>
      </c>
      <c r="C32" s="99">
        <v>97200</v>
      </c>
    </row>
    <row r="33" spans="2:3">
      <c r="B33" s="3">
        <v>136</v>
      </c>
      <c r="C33" s="99">
        <v>101300</v>
      </c>
    </row>
    <row r="34" spans="2:3">
      <c r="B34" s="3">
        <v>137</v>
      </c>
      <c r="C34" s="99">
        <v>105300</v>
      </c>
    </row>
    <row r="35" spans="2:3">
      <c r="B35" s="3">
        <v>138</v>
      </c>
      <c r="C35" s="99">
        <v>109400</v>
      </c>
    </row>
    <row r="36" spans="2:3">
      <c r="B36" s="3">
        <v>139</v>
      </c>
      <c r="C36" s="99">
        <v>113400</v>
      </c>
    </row>
    <row r="37" spans="2:3">
      <c r="B37" s="3">
        <v>140</v>
      </c>
      <c r="C37" s="99">
        <v>117500</v>
      </c>
    </row>
    <row r="38" spans="2:3">
      <c r="B38" s="3">
        <v>141</v>
      </c>
      <c r="C38" s="99">
        <v>118300</v>
      </c>
    </row>
    <row r="39" spans="2:3">
      <c r="B39" s="3">
        <v>142</v>
      </c>
      <c r="C39" s="99">
        <v>123500</v>
      </c>
    </row>
    <row r="40" spans="2:3">
      <c r="B40" s="3">
        <v>143</v>
      </c>
      <c r="C40" s="99">
        <v>128700</v>
      </c>
    </row>
    <row r="41" spans="2:3">
      <c r="B41" s="3">
        <v>144</v>
      </c>
      <c r="C41" s="99">
        <v>133900</v>
      </c>
    </row>
    <row r="42" spans="2:3">
      <c r="B42" s="3">
        <v>145</v>
      </c>
      <c r="C42" s="99">
        <v>139100</v>
      </c>
    </row>
    <row r="43" spans="2:3">
      <c r="B43" s="3">
        <v>146</v>
      </c>
      <c r="C43" s="99">
        <v>144300</v>
      </c>
    </row>
    <row r="44" spans="2:3">
      <c r="B44" s="3">
        <v>147</v>
      </c>
      <c r="C44" s="99">
        <v>149500</v>
      </c>
    </row>
    <row r="45" spans="2:3">
      <c r="B45" s="3">
        <v>148</v>
      </c>
      <c r="C45" s="99">
        <v>154700</v>
      </c>
    </row>
    <row r="46" spans="2:3">
      <c r="B46" s="3">
        <v>149</v>
      </c>
      <c r="C46" s="99">
        <v>159900</v>
      </c>
    </row>
    <row r="47" spans="2:3">
      <c r="B47" s="3">
        <v>150</v>
      </c>
      <c r="C47" s="99">
        <v>165100</v>
      </c>
    </row>
    <row r="48" spans="2:3">
      <c r="B48" s="3">
        <v>151</v>
      </c>
      <c r="C48" s="99">
        <v>165100</v>
      </c>
    </row>
    <row r="49" spans="2:3">
      <c r="B49" s="3">
        <v>152</v>
      </c>
      <c r="C49" s="99">
        <v>188400</v>
      </c>
    </row>
    <row r="50" spans="2:3">
      <c r="B50" s="3">
        <v>153</v>
      </c>
      <c r="C50" s="99">
        <v>218400</v>
      </c>
    </row>
    <row r="51" spans="2:3">
      <c r="B51" s="3">
        <v>154</v>
      </c>
      <c r="C51" s="99">
        <v>248400</v>
      </c>
    </row>
    <row r="52" spans="2:3">
      <c r="B52" s="3">
        <v>155</v>
      </c>
      <c r="C52" s="99">
        <v>278400</v>
      </c>
    </row>
    <row r="53" spans="2:3">
      <c r="B53" s="3">
        <v>156</v>
      </c>
      <c r="C53" s="99">
        <v>308400</v>
      </c>
    </row>
    <row r="54" spans="2:3">
      <c r="B54" s="3">
        <v>157</v>
      </c>
      <c r="C54" s="99">
        <v>338400</v>
      </c>
    </row>
    <row r="55" spans="2:3">
      <c r="B55" s="3">
        <v>158</v>
      </c>
      <c r="C55" s="99">
        <v>368400</v>
      </c>
    </row>
    <row r="56" spans="2:3">
      <c r="B56" s="3">
        <v>159</v>
      </c>
      <c r="C56" s="99">
        <v>398400</v>
      </c>
    </row>
    <row r="57" spans="2:3">
      <c r="B57" s="3">
        <v>160</v>
      </c>
      <c r="C57" s="99">
        <v>428400</v>
      </c>
    </row>
    <row r="58" spans="2:3">
      <c r="B58" s="3">
        <v>161</v>
      </c>
      <c r="C58" s="99">
        <v>428400</v>
      </c>
    </row>
    <row r="59" spans="2:3">
      <c r="B59" s="3">
        <v>162</v>
      </c>
      <c r="C59" s="99">
        <v>487300</v>
      </c>
    </row>
    <row r="60" spans="2:3">
      <c r="B60" s="3">
        <v>163</v>
      </c>
      <c r="C60" s="99">
        <v>553300</v>
      </c>
    </row>
    <row r="61" spans="2:3">
      <c r="B61" s="3">
        <v>164</v>
      </c>
      <c r="C61" s="99">
        <v>619300</v>
      </c>
    </row>
    <row r="62" spans="2:3">
      <c r="B62" s="3">
        <v>165</v>
      </c>
      <c r="C62" s="99">
        <v>685300</v>
      </c>
    </row>
    <row r="63" spans="2:3">
      <c r="B63" s="3">
        <v>166</v>
      </c>
      <c r="C63" s="99">
        <v>751300</v>
      </c>
    </row>
    <row r="64" spans="2:3">
      <c r="B64" s="3">
        <v>167</v>
      </c>
      <c r="C64" s="99">
        <v>817300</v>
      </c>
    </row>
    <row r="65" spans="2:3">
      <c r="B65" s="3">
        <v>168</v>
      </c>
      <c r="C65" s="99">
        <v>883300</v>
      </c>
    </row>
    <row r="66" spans="2:3">
      <c r="B66" s="3">
        <v>169</v>
      </c>
      <c r="C66" s="99">
        <v>949300</v>
      </c>
    </row>
    <row r="67" spans="2:3">
      <c r="B67" s="3">
        <v>170</v>
      </c>
      <c r="C67" s="99">
        <v>1015300</v>
      </c>
    </row>
    <row r="68" spans="2:3">
      <c r="B68" s="3">
        <v>171</v>
      </c>
      <c r="C68" s="99">
        <v>1082400</v>
      </c>
    </row>
    <row r="69" spans="2:3">
      <c r="B69" s="3">
        <v>172</v>
      </c>
      <c r="C69" s="99">
        <v>1153900</v>
      </c>
    </row>
    <row r="70" spans="2:3">
      <c r="B70" s="3">
        <v>173</v>
      </c>
      <c r="C70" s="99">
        <v>1225400</v>
      </c>
    </row>
    <row r="71" spans="2:3">
      <c r="B71" s="3">
        <v>174</v>
      </c>
      <c r="C71" s="99">
        <v>1296900</v>
      </c>
    </row>
    <row r="72" spans="2:3">
      <c r="B72" s="3">
        <v>175</v>
      </c>
      <c r="C72" s="99">
        <v>1368400</v>
      </c>
    </row>
    <row r="73" spans="2:3">
      <c r="B73" s="3">
        <v>176</v>
      </c>
      <c r="C73" s="99">
        <v>1439900</v>
      </c>
    </row>
    <row r="74" spans="2:3">
      <c r="B74" s="3">
        <v>177</v>
      </c>
      <c r="C74" s="99">
        <v>1511400</v>
      </c>
    </row>
    <row r="75" spans="2:3">
      <c r="B75" s="3">
        <v>178</v>
      </c>
      <c r="C75" s="99">
        <v>1582900</v>
      </c>
    </row>
    <row r="76" spans="2:3">
      <c r="B76" s="3">
        <v>179</v>
      </c>
      <c r="C76" s="99">
        <v>1654400</v>
      </c>
    </row>
    <row r="77" spans="2:3">
      <c r="B77" s="3">
        <v>180</v>
      </c>
      <c r="C77" s="99">
        <v>1725900</v>
      </c>
    </row>
    <row r="78" spans="2:3">
      <c r="B78" s="3">
        <v>181</v>
      </c>
      <c r="C78" s="99">
        <v>1804000</v>
      </c>
    </row>
    <row r="79" spans="2:3">
      <c r="B79" s="3">
        <v>182</v>
      </c>
      <c r="C79" s="99">
        <v>1881000</v>
      </c>
    </row>
    <row r="80" spans="2:3">
      <c r="B80" s="3">
        <v>183</v>
      </c>
      <c r="C80" s="99">
        <v>1958000</v>
      </c>
    </row>
    <row r="81" spans="2:3">
      <c r="B81" s="3">
        <v>184</v>
      </c>
      <c r="C81" s="99">
        <v>2035000</v>
      </c>
    </row>
    <row r="82" spans="2:3">
      <c r="B82" s="3">
        <v>185</v>
      </c>
      <c r="C82" s="99">
        <v>2112000</v>
      </c>
    </row>
    <row r="83" spans="2:3">
      <c r="B83" s="3">
        <v>186</v>
      </c>
      <c r="C83" s="99">
        <v>2189000</v>
      </c>
    </row>
    <row r="84" spans="2:3">
      <c r="B84" s="3">
        <v>187</v>
      </c>
      <c r="C84" s="99">
        <v>2266000</v>
      </c>
    </row>
    <row r="85" spans="2:3">
      <c r="B85" s="3">
        <v>188</v>
      </c>
      <c r="C85" s="99">
        <v>2343000</v>
      </c>
    </row>
    <row r="86" spans="2:3">
      <c r="B86" s="3">
        <v>189</v>
      </c>
      <c r="C86" s="99">
        <v>2420000</v>
      </c>
    </row>
    <row r="87" spans="2:3">
      <c r="B87" s="3">
        <v>190</v>
      </c>
      <c r="C87" s="99">
        <v>2497000</v>
      </c>
    </row>
    <row r="88" spans="2:3">
      <c r="B88" s="3">
        <v>191</v>
      </c>
      <c r="C88" s="99">
        <v>2585000</v>
      </c>
    </row>
    <row r="89" spans="2:3">
      <c r="B89" s="3">
        <v>192</v>
      </c>
      <c r="C89" s="99">
        <v>2673000</v>
      </c>
    </row>
    <row r="90" spans="2:3">
      <c r="B90" s="3">
        <v>193</v>
      </c>
      <c r="C90" s="99">
        <v>2761000</v>
      </c>
    </row>
    <row r="91" spans="2:3">
      <c r="B91" s="3">
        <v>194</v>
      </c>
      <c r="C91" s="99">
        <v>2849000</v>
      </c>
    </row>
    <row r="92" spans="2:3">
      <c r="B92" s="3">
        <v>195</v>
      </c>
      <c r="C92" s="99">
        <v>2937000</v>
      </c>
    </row>
    <row r="93" spans="2:3">
      <c r="B93" s="3">
        <v>196</v>
      </c>
      <c r="C93" s="99">
        <v>3025000</v>
      </c>
    </row>
    <row r="94" spans="2:3">
      <c r="B94" s="3">
        <v>197</v>
      </c>
      <c r="C94" s="99">
        <v>3113000</v>
      </c>
    </row>
    <row r="95" spans="2:3">
      <c r="B95" s="3">
        <v>198</v>
      </c>
      <c r="C95" s="99">
        <v>3201000</v>
      </c>
    </row>
    <row r="96" spans="2:3">
      <c r="B96" s="3">
        <v>199</v>
      </c>
      <c r="C96" s="99">
        <v>3289000</v>
      </c>
    </row>
    <row r="97" spans="2:3">
      <c r="B97" s="3">
        <v>200</v>
      </c>
      <c r="C97" s="99">
        <v>3377000</v>
      </c>
    </row>
    <row r="98" spans="2:3">
      <c r="B98" s="19"/>
      <c r="C98" s="99"/>
    </row>
    <row r="99" spans="2:3">
      <c r="B99" s="19"/>
      <c r="C99" s="99"/>
    </row>
    <row r="100" spans="2:3">
      <c r="B100" s="19"/>
      <c r="C100" s="99"/>
    </row>
    <row r="101" spans="2:3">
      <c r="B101" s="19"/>
      <c r="C101" s="99"/>
    </row>
    <row r="102" spans="2:3">
      <c r="B102" s="19"/>
      <c r="C102" s="99"/>
    </row>
    <row r="103" spans="2:3">
      <c r="B103" s="19"/>
      <c r="C103" s="99"/>
    </row>
    <row r="104" spans="2:3">
      <c r="B104" s="19"/>
      <c r="C104" s="99"/>
    </row>
    <row r="105" spans="2:3">
      <c r="B105" s="19"/>
      <c r="C105" s="99"/>
    </row>
    <row r="106" spans="2:3">
      <c r="B106" s="19"/>
      <c r="C106" s="99"/>
    </row>
    <row r="107" spans="2:3">
      <c r="B107" s="19"/>
      <c r="C107" s="99"/>
    </row>
    <row r="108" spans="2:3">
      <c r="B108" s="19"/>
      <c r="C108" s="99"/>
    </row>
    <row r="109" spans="2:3">
      <c r="B109" s="19"/>
      <c r="C109" s="99"/>
    </row>
    <row r="110" spans="2:3">
      <c r="B110" s="19"/>
      <c r="C110" s="99"/>
    </row>
    <row r="111" spans="2:3">
      <c r="B111" s="19"/>
      <c r="C111" s="99"/>
    </row>
    <row r="112" spans="2:3">
      <c r="B112" s="19"/>
      <c r="C112" s="99"/>
    </row>
    <row r="113" spans="2:3">
      <c r="B113" s="19"/>
      <c r="C113" s="99"/>
    </row>
    <row r="114" spans="2:3">
      <c r="B114" s="19"/>
      <c r="C114" s="99"/>
    </row>
    <row r="115" spans="2:3">
      <c r="B115" s="19"/>
      <c r="C115" s="99"/>
    </row>
    <row r="116" spans="2:3">
      <c r="B116" s="19"/>
      <c r="C116" s="99"/>
    </row>
    <row r="117" spans="2:3">
      <c r="B117" s="19"/>
      <c r="C117" s="99"/>
    </row>
    <row r="118" spans="2:3">
      <c r="B118" s="19"/>
      <c r="C118" s="99"/>
    </row>
    <row r="119" spans="2:3">
      <c r="B119" s="19"/>
      <c r="C119" s="99"/>
    </row>
    <row r="120" spans="2:3">
      <c r="B120" s="19"/>
      <c r="C120" s="99"/>
    </row>
    <row r="121" spans="2:3">
      <c r="B121" s="19"/>
      <c r="C121" s="99"/>
    </row>
    <row r="122" spans="2:3">
      <c r="B122" s="19"/>
      <c r="C122" s="99"/>
    </row>
    <row r="123" spans="2:3">
      <c r="B123" s="19"/>
      <c r="C123" s="99"/>
    </row>
    <row r="124" spans="2:3">
      <c r="B124" s="19"/>
      <c r="C124" s="99"/>
    </row>
    <row r="125" spans="2:3">
      <c r="B125" s="19"/>
      <c r="C125" s="99"/>
    </row>
    <row r="126" spans="2:3">
      <c r="B126" s="19"/>
      <c r="C126" s="99"/>
    </row>
    <row r="127" spans="2:3">
      <c r="B127" s="19"/>
      <c r="C127" s="99"/>
    </row>
    <row r="128" spans="2:3">
      <c r="B128" s="19"/>
      <c r="C128" s="99"/>
    </row>
    <row r="129" spans="2:3">
      <c r="B129" s="19"/>
      <c r="C129" s="99"/>
    </row>
    <row r="130" spans="2:3">
      <c r="B130" s="19"/>
      <c r="C130" s="99"/>
    </row>
    <row r="131" spans="2:3">
      <c r="B131" s="19"/>
      <c r="C131" s="99"/>
    </row>
    <row r="132" spans="2:3">
      <c r="B132" s="19"/>
      <c r="C132" s="99"/>
    </row>
    <row r="133" spans="2:3">
      <c r="B133" s="19"/>
      <c r="C133" s="99"/>
    </row>
    <row r="134" spans="2:3">
      <c r="B134" s="19"/>
      <c r="C134" s="99"/>
    </row>
    <row r="135" spans="2:3">
      <c r="B135" s="19"/>
      <c r="C135" s="99"/>
    </row>
    <row r="136" spans="2:3">
      <c r="B136" s="19"/>
      <c r="C136" s="99"/>
    </row>
    <row r="137" spans="2:3">
      <c r="B137" s="19"/>
      <c r="C137" s="9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4"/>
  <sheetViews>
    <sheetView topLeftCell="A4" workbookViewId="0">
      <selection activeCell="D15" sqref="D15"/>
    </sheetView>
  </sheetViews>
  <sheetFormatPr defaultColWidth="9" defaultRowHeight="13.5"/>
  <cols>
    <col min="1" max="1" width="15.125" customWidth="1"/>
    <col min="4" max="4" width="88.25" customWidth="1"/>
    <col min="5" max="5" width="42.875" customWidth="1"/>
    <col min="6" max="6" width="19.625" customWidth="1"/>
    <col min="9" max="10" width="8.875" customWidth="1"/>
    <col min="14" max="14" width="41.75" customWidth="1"/>
    <col min="15" max="15" width="37.75" customWidth="1"/>
    <col min="33" max="33" width="16.375" customWidth="1"/>
    <col min="39" max="39" width="13.25" customWidth="1"/>
  </cols>
  <sheetData>
    <row r="1" spans="1:5">
      <c r="A1" s="4" t="s">
        <v>0</v>
      </c>
      <c r="B1" s="5" t="s">
        <v>69</v>
      </c>
      <c r="C1" s="6"/>
      <c r="D1" s="7" t="s">
        <v>2</v>
      </c>
      <c r="E1" s="8" t="s">
        <v>77</v>
      </c>
    </row>
    <row r="2" spans="1:5">
      <c r="A2" s="4" t="s">
        <v>4</v>
      </c>
      <c r="B2" s="8" t="s">
        <v>78</v>
      </c>
      <c r="C2" s="6"/>
      <c r="D2" s="7" t="s">
        <v>72</v>
      </c>
      <c r="E2" s="9" t="s">
        <v>7</v>
      </c>
    </row>
    <row r="3" spans="1:5">
      <c r="A3" s="4" t="s">
        <v>8</v>
      </c>
      <c r="B3" s="10">
        <v>1</v>
      </c>
      <c r="C3" s="6"/>
      <c r="D3" s="11"/>
      <c r="E3" s="12"/>
    </row>
    <row r="4" ht="14.25" spans="1:5">
      <c r="A4" s="13"/>
      <c r="B4" s="13"/>
      <c r="C4" s="14"/>
      <c r="D4" s="14"/>
      <c r="E4" s="3"/>
    </row>
    <row r="5" spans="1:8">
      <c r="A5" s="15" t="s">
        <v>9</v>
      </c>
      <c r="B5" s="15" t="s">
        <v>79</v>
      </c>
      <c r="C5" s="15" t="s">
        <v>80</v>
      </c>
      <c r="D5" s="15" t="s">
        <v>81</v>
      </c>
      <c r="E5" s="15" t="s">
        <v>82</v>
      </c>
      <c r="F5" s="15" t="s">
        <v>83</v>
      </c>
      <c r="G5" s="15" t="s">
        <v>83</v>
      </c>
      <c r="H5" s="15" t="s">
        <v>84</v>
      </c>
    </row>
    <row r="6" ht="16.5" spans="1:43">
      <c r="A6" s="16" t="s">
        <v>10</v>
      </c>
      <c r="B6" s="16" t="s">
        <v>27</v>
      </c>
      <c r="C6" s="16" t="s">
        <v>14</v>
      </c>
      <c r="D6" s="16" t="s">
        <v>14</v>
      </c>
      <c r="E6" s="16" t="s">
        <v>14</v>
      </c>
      <c r="F6" s="16" t="s">
        <v>85</v>
      </c>
      <c r="G6" s="16" t="s">
        <v>27</v>
      </c>
      <c r="H6" s="16" t="s">
        <v>85</v>
      </c>
      <c r="R6" s="23"/>
      <c r="S6" s="23"/>
      <c r="T6" s="23"/>
      <c r="U6" s="23"/>
      <c r="V6" s="72" t="s">
        <v>86</v>
      </c>
      <c r="W6" s="72" t="s">
        <v>86</v>
      </c>
      <c r="X6" s="72" t="s">
        <v>86</v>
      </c>
      <c r="Y6" s="72" t="s">
        <v>86</v>
      </c>
      <c r="Z6" s="72" t="s">
        <v>86</v>
      </c>
      <c r="AA6" s="72" t="s">
        <v>86</v>
      </c>
      <c r="AB6" s="72" t="s">
        <v>87</v>
      </c>
      <c r="AC6" s="72" t="s">
        <v>87</v>
      </c>
      <c r="AD6" s="72" t="s">
        <v>87</v>
      </c>
      <c r="AE6" s="72" t="s">
        <v>87</v>
      </c>
      <c r="AF6" s="72" t="s">
        <v>87</v>
      </c>
      <c r="AG6" s="72"/>
      <c r="AH6" s="72"/>
      <c r="AI6" s="72"/>
      <c r="AJ6" s="72" t="s">
        <v>88</v>
      </c>
      <c r="AK6" s="23"/>
      <c r="AL6" s="23"/>
      <c r="AM6" s="23"/>
      <c r="AN6" s="23"/>
      <c r="AO6" s="23">
        <v>8</v>
      </c>
      <c r="AP6" s="23"/>
      <c r="AQ6" s="23"/>
    </row>
    <row r="7" ht="15.75" spans="1:43">
      <c r="A7" s="16"/>
      <c r="B7" s="16" t="s">
        <v>89</v>
      </c>
      <c r="C7" s="16" t="s">
        <v>90</v>
      </c>
      <c r="D7" s="16" t="s">
        <v>91</v>
      </c>
      <c r="E7" s="16" t="s">
        <v>92</v>
      </c>
      <c r="F7" s="16" t="s">
        <v>93</v>
      </c>
      <c r="G7" s="16" t="s">
        <v>93</v>
      </c>
      <c r="H7" s="16" t="s">
        <v>94</v>
      </c>
      <c r="L7" s="26" t="s">
        <v>79</v>
      </c>
      <c r="M7" s="26" t="s">
        <v>95</v>
      </c>
      <c r="N7" s="26" t="s">
        <v>96</v>
      </c>
      <c r="O7" s="26" t="s">
        <v>97</v>
      </c>
      <c r="P7" s="26" t="s">
        <v>98</v>
      </c>
      <c r="R7" s="26" t="s">
        <v>99</v>
      </c>
      <c r="S7" s="26" t="s">
        <v>79</v>
      </c>
      <c r="T7" s="26" t="s">
        <v>100</v>
      </c>
      <c r="U7" s="26" t="s">
        <v>101</v>
      </c>
      <c r="V7" s="22" t="s">
        <v>102</v>
      </c>
      <c r="W7" s="22" t="s">
        <v>103</v>
      </c>
      <c r="X7" s="22" t="s">
        <v>104</v>
      </c>
      <c r="Y7" s="22" t="s">
        <v>105</v>
      </c>
      <c r="Z7" s="24" t="s">
        <v>106</v>
      </c>
      <c r="AA7" s="22" t="s">
        <v>107</v>
      </c>
      <c r="AB7" s="22" t="s">
        <v>102</v>
      </c>
      <c r="AC7" s="22" t="s">
        <v>103</v>
      </c>
      <c r="AD7" s="22" t="s">
        <v>104</v>
      </c>
      <c r="AE7" s="22" t="s">
        <v>105</v>
      </c>
      <c r="AF7" s="22" t="s">
        <v>106</v>
      </c>
      <c r="AG7" s="24" t="s">
        <v>108</v>
      </c>
      <c r="AH7" s="24" t="s">
        <v>83</v>
      </c>
      <c r="AI7" s="24" t="s">
        <v>109</v>
      </c>
      <c r="AJ7" s="22" t="s">
        <v>110</v>
      </c>
      <c r="AK7" s="24" t="s">
        <v>95</v>
      </c>
      <c r="AL7" s="22"/>
      <c r="AM7" s="24" t="s">
        <v>108</v>
      </c>
      <c r="AN7" s="22"/>
      <c r="AO7" s="22"/>
      <c r="AP7" s="22"/>
      <c r="AQ7" s="22"/>
    </row>
    <row r="8" ht="17.25" spans="1:43">
      <c r="A8" s="18" t="s">
        <v>111</v>
      </c>
      <c r="B8" s="18">
        <v>0</v>
      </c>
      <c r="C8" s="47">
        <v>0</v>
      </c>
      <c r="D8" s="68" t="s">
        <v>112</v>
      </c>
      <c r="E8" s="3"/>
      <c r="F8" s="3"/>
      <c r="G8" s="3"/>
      <c r="H8" s="69">
        <v>267</v>
      </c>
      <c r="L8" s="70">
        <v>0</v>
      </c>
      <c r="M8">
        <f>AK8</f>
        <v>0</v>
      </c>
      <c r="N8" t="str">
        <f>"{{type=2,value="&amp;AE8&amp;"},{type=4,value="&amp;AB8&amp;"},{type=5,value="&amp;AC8&amp;"},{type=6,value="&amp;AD8&amp;"},{type=60,value="&amp;AG8&amp;"}}"</f>
        <v>{{type=2,value=0},{type=4,value=0},{type=5,value=0},{type=6,value=0},{type=60,value=0}}</v>
      </c>
      <c r="P8" s="71"/>
      <c r="R8" s="70">
        <v>1</v>
      </c>
      <c r="S8" s="70">
        <v>0</v>
      </c>
      <c r="T8" s="73">
        <v>0</v>
      </c>
      <c r="U8" s="73">
        <v>0</v>
      </c>
      <c r="V8" s="74">
        <v>0</v>
      </c>
      <c r="W8" s="74">
        <v>0</v>
      </c>
      <c r="X8" s="74">
        <v>0</v>
      </c>
      <c r="Y8" s="74">
        <v>0</v>
      </c>
      <c r="Z8" s="79">
        <v>0</v>
      </c>
      <c r="AA8" s="80">
        <v>0</v>
      </c>
      <c r="AB8" s="74">
        <f t="shared" ref="AB8:AF8" si="0">V8</f>
        <v>0</v>
      </c>
      <c r="AC8" s="74">
        <f t="shared" si="0"/>
        <v>0</v>
      </c>
      <c r="AD8" s="74">
        <f t="shared" si="0"/>
        <v>0</v>
      </c>
      <c r="AE8" s="74">
        <f t="shared" si="0"/>
        <v>0</v>
      </c>
      <c r="AF8" s="74">
        <f t="shared" si="0"/>
        <v>0</v>
      </c>
      <c r="AG8" s="84">
        <f>AM8</f>
        <v>0</v>
      </c>
      <c r="AH8" s="85">
        <v>0</v>
      </c>
      <c r="AI8" s="85">
        <v>0</v>
      </c>
      <c r="AJ8" s="70">
        <v>0</v>
      </c>
      <c r="AK8" s="86">
        <v>0</v>
      </c>
      <c r="AL8" s="70"/>
      <c r="AM8" s="84">
        <v>0</v>
      </c>
      <c r="AN8" s="87"/>
      <c r="AO8" s="96"/>
      <c r="AP8" s="97"/>
      <c r="AQ8" s="23"/>
    </row>
    <row r="9" ht="17.25" spans="1:43">
      <c r="A9" s="18" t="s">
        <v>113</v>
      </c>
      <c r="B9" s="18">
        <v>1</v>
      </c>
      <c r="C9" s="47">
        <v>180000</v>
      </c>
      <c r="D9" s="68" t="s">
        <v>114</v>
      </c>
      <c r="E9" s="3"/>
      <c r="F9" s="3"/>
      <c r="G9" s="3"/>
      <c r="H9" s="69">
        <v>268</v>
      </c>
      <c r="L9" s="23">
        <v>1</v>
      </c>
      <c r="M9">
        <f t="shared" ref="M9:M44" si="1">AK9</f>
        <v>180000</v>
      </c>
      <c r="N9" t="str">
        <f t="shared" ref="N9:N44" si="2">"{{type=2,value="&amp;AE9&amp;"},{type=4,value="&amp;AB9&amp;"},{type=5,value="&amp;AC9&amp;"},{type=6,value="&amp;AD9&amp;"},{type=60,value="&amp;AG9&amp;"}}"</f>
        <v>{{type=2,value=1080},{type=4,value=80},{type=5,value=20},{type=6,value=20},{type=60,value=50000}}</v>
      </c>
      <c r="P9" s="71"/>
      <c r="R9" s="23">
        <v>1</v>
      </c>
      <c r="S9" s="23">
        <v>1</v>
      </c>
      <c r="T9" s="75" t="s">
        <v>26</v>
      </c>
      <c r="U9" s="75" t="s">
        <v>115</v>
      </c>
      <c r="V9" s="72">
        <v>80</v>
      </c>
      <c r="W9" s="72">
        <v>20</v>
      </c>
      <c r="X9" s="72">
        <v>20</v>
      </c>
      <c r="Y9" s="72">
        <v>1080</v>
      </c>
      <c r="Z9" s="81">
        <v>1728</v>
      </c>
      <c r="AA9" s="82">
        <v>2000</v>
      </c>
      <c r="AB9" s="72">
        <f t="shared" ref="AB9:AF9" si="3">AB8+V9</f>
        <v>80</v>
      </c>
      <c r="AC9" s="72">
        <f t="shared" si="3"/>
        <v>20</v>
      </c>
      <c r="AD9" s="72">
        <f t="shared" si="3"/>
        <v>20</v>
      </c>
      <c r="AE9" s="72">
        <f t="shared" si="3"/>
        <v>1080</v>
      </c>
      <c r="AF9" s="72">
        <f t="shared" si="3"/>
        <v>1728</v>
      </c>
      <c r="AG9" s="88">
        <f>AG8+AM9</f>
        <v>50000</v>
      </c>
      <c r="AH9" s="89">
        <v>20000</v>
      </c>
      <c r="AI9" s="89">
        <v>21987.2</v>
      </c>
      <c r="AJ9" s="23">
        <v>6</v>
      </c>
      <c r="AK9" s="90">
        <v>180000</v>
      </c>
      <c r="AL9" s="23"/>
      <c r="AM9" s="88">
        <v>50000</v>
      </c>
      <c r="AN9" s="91"/>
      <c r="AO9" s="96"/>
      <c r="AP9" s="97"/>
      <c r="AQ9" s="98"/>
    </row>
    <row r="10" ht="16.5" spans="1:43">
      <c r="A10" s="18" t="s">
        <v>116</v>
      </c>
      <c r="B10" s="18">
        <v>2</v>
      </c>
      <c r="C10" s="47">
        <v>240000</v>
      </c>
      <c r="D10" s="68" t="s">
        <v>117</v>
      </c>
      <c r="E10" s="3"/>
      <c r="F10" s="3"/>
      <c r="G10" s="3"/>
      <c r="H10" s="69">
        <v>269</v>
      </c>
      <c r="L10" s="23">
        <v>2</v>
      </c>
      <c r="M10">
        <f t="shared" si="1"/>
        <v>240000</v>
      </c>
      <c r="N10" t="str">
        <f t="shared" si="2"/>
        <v>{{type=2,value=2376},{type=4,value=176},{type=5,value=44},{type=6,value=44},{type=60,value=100000}}</v>
      </c>
      <c r="P10" s="71"/>
      <c r="R10" s="23">
        <v>1</v>
      </c>
      <c r="S10" s="23">
        <v>2</v>
      </c>
      <c r="T10" s="76" t="s">
        <v>26</v>
      </c>
      <c r="U10" s="76" t="s">
        <v>118</v>
      </c>
      <c r="V10" s="72">
        <v>96</v>
      </c>
      <c r="W10" s="72">
        <v>24</v>
      </c>
      <c r="X10" s="72">
        <v>24</v>
      </c>
      <c r="Y10" s="72">
        <v>1296</v>
      </c>
      <c r="Z10" s="81">
        <v>2073.6</v>
      </c>
      <c r="AA10" s="82">
        <v>2000</v>
      </c>
      <c r="AB10" s="72">
        <f t="shared" ref="AB10:AF44" si="4">AB9+V10</f>
        <v>176</v>
      </c>
      <c r="AC10" s="72">
        <f t="shared" si="4"/>
        <v>44</v>
      </c>
      <c r="AD10" s="72">
        <f t="shared" si="4"/>
        <v>44</v>
      </c>
      <c r="AE10" s="72">
        <f t="shared" si="4"/>
        <v>2376</v>
      </c>
      <c r="AF10" s="72">
        <f t="shared" si="4"/>
        <v>3801.6</v>
      </c>
      <c r="AG10" s="88">
        <f t="shared" ref="AG10:AG44" si="5">AG9+AM10</f>
        <v>100000</v>
      </c>
      <c r="AH10" s="89">
        <v>20000</v>
      </c>
      <c r="AI10" s="89">
        <v>21987.2</v>
      </c>
      <c r="AJ10" s="23">
        <v>8</v>
      </c>
      <c r="AK10" s="90">
        <v>240000</v>
      </c>
      <c r="AL10" s="23"/>
      <c r="AM10" s="88">
        <v>50000</v>
      </c>
      <c r="AN10" s="91"/>
      <c r="AO10" s="96"/>
      <c r="AP10" s="97"/>
      <c r="AQ10" s="98"/>
    </row>
    <row r="11" ht="16.5" spans="1:43">
      <c r="A11" s="18" t="s">
        <v>119</v>
      </c>
      <c r="B11" s="18">
        <v>3</v>
      </c>
      <c r="C11" s="47">
        <v>270000</v>
      </c>
      <c r="D11" s="68" t="s">
        <v>120</v>
      </c>
      <c r="E11" s="3"/>
      <c r="F11" s="3"/>
      <c r="G11" s="3"/>
      <c r="H11" s="69">
        <v>270</v>
      </c>
      <c r="L11" s="23">
        <v>3</v>
      </c>
      <c r="M11">
        <f t="shared" si="1"/>
        <v>270000</v>
      </c>
      <c r="N11" t="str">
        <f t="shared" si="2"/>
        <v>{{type=2,value=3888},{type=4,value=288},{type=5,value=72},{type=6,value=72},{type=60,value=150000}}</v>
      </c>
      <c r="P11" s="71"/>
      <c r="R11" s="23">
        <v>1</v>
      </c>
      <c r="S11" s="23">
        <v>3</v>
      </c>
      <c r="T11" s="76" t="s">
        <v>26</v>
      </c>
      <c r="U11" s="76" t="s">
        <v>121</v>
      </c>
      <c r="V11" s="72">
        <v>112</v>
      </c>
      <c r="W11" s="72">
        <v>28</v>
      </c>
      <c r="X11" s="72">
        <v>28</v>
      </c>
      <c r="Y11" s="72">
        <v>1512</v>
      </c>
      <c r="Z11" s="81">
        <v>2419.2</v>
      </c>
      <c r="AA11" s="82">
        <v>2000</v>
      </c>
      <c r="AB11" s="72">
        <f t="shared" si="4"/>
        <v>288</v>
      </c>
      <c r="AC11" s="72">
        <f t="shared" si="4"/>
        <v>72</v>
      </c>
      <c r="AD11" s="72">
        <f t="shared" si="4"/>
        <v>72</v>
      </c>
      <c r="AE11" s="72">
        <f t="shared" si="4"/>
        <v>3888</v>
      </c>
      <c r="AF11" s="72">
        <f t="shared" si="4"/>
        <v>6220.8</v>
      </c>
      <c r="AG11" s="88">
        <f t="shared" si="5"/>
        <v>150000</v>
      </c>
      <c r="AH11" s="89">
        <v>20000</v>
      </c>
      <c r="AI11" s="89">
        <v>21987.2</v>
      </c>
      <c r="AJ11" s="23">
        <v>9</v>
      </c>
      <c r="AK11" s="90">
        <v>270000</v>
      </c>
      <c r="AL11" s="23"/>
      <c r="AM11" s="88">
        <v>50000</v>
      </c>
      <c r="AN11" s="91"/>
      <c r="AO11" s="96"/>
      <c r="AP11" s="97"/>
      <c r="AQ11" s="98"/>
    </row>
    <row r="12" ht="16.5" spans="1:43">
      <c r="A12" s="18" t="s">
        <v>122</v>
      </c>
      <c r="B12" s="18">
        <v>4</v>
      </c>
      <c r="C12" s="47">
        <v>360000</v>
      </c>
      <c r="D12" s="68" t="s">
        <v>123</v>
      </c>
      <c r="E12" s="3"/>
      <c r="F12" s="3"/>
      <c r="G12" s="3"/>
      <c r="H12" s="69">
        <v>271</v>
      </c>
      <c r="L12" s="23">
        <v>4</v>
      </c>
      <c r="M12">
        <f t="shared" si="1"/>
        <v>360000</v>
      </c>
      <c r="N12" t="str">
        <f t="shared" si="2"/>
        <v>{{type=2,value=5616},{type=4,value=416},{type=5,value=104},{type=6,value=104},{type=60,value=200000}}</v>
      </c>
      <c r="P12" s="71"/>
      <c r="R12" s="23">
        <v>1</v>
      </c>
      <c r="S12" s="23">
        <v>4</v>
      </c>
      <c r="T12" s="76" t="s">
        <v>26</v>
      </c>
      <c r="U12" s="76" t="s">
        <v>124</v>
      </c>
      <c r="V12" s="72">
        <v>128</v>
      </c>
      <c r="W12" s="72">
        <v>32</v>
      </c>
      <c r="X12" s="72">
        <v>32</v>
      </c>
      <c r="Y12" s="72">
        <v>1728</v>
      </c>
      <c r="Z12" s="81">
        <v>2764.8</v>
      </c>
      <c r="AA12" s="82">
        <v>2000</v>
      </c>
      <c r="AB12" s="72">
        <f t="shared" si="4"/>
        <v>416</v>
      </c>
      <c r="AC12" s="72">
        <f t="shared" si="4"/>
        <v>104</v>
      </c>
      <c r="AD12" s="72">
        <f t="shared" si="4"/>
        <v>104</v>
      </c>
      <c r="AE12" s="72">
        <f t="shared" si="4"/>
        <v>5616</v>
      </c>
      <c r="AF12" s="72">
        <f t="shared" si="4"/>
        <v>8985.6</v>
      </c>
      <c r="AG12" s="88">
        <f t="shared" si="5"/>
        <v>200000</v>
      </c>
      <c r="AH12" s="89">
        <v>20000</v>
      </c>
      <c r="AI12" s="89">
        <v>21987.2</v>
      </c>
      <c r="AJ12" s="23">
        <v>12</v>
      </c>
      <c r="AK12" s="90">
        <v>360000</v>
      </c>
      <c r="AL12" s="23"/>
      <c r="AM12" s="88">
        <v>50000</v>
      </c>
      <c r="AN12" s="91"/>
      <c r="AO12" s="96"/>
      <c r="AP12" s="97"/>
      <c r="AQ12" s="98"/>
    </row>
    <row r="13" ht="16.5" spans="1:43">
      <c r="A13" s="18" t="s">
        <v>125</v>
      </c>
      <c r="B13" s="18">
        <v>5</v>
      </c>
      <c r="C13" s="47">
        <v>480000</v>
      </c>
      <c r="D13" s="68" t="s">
        <v>126</v>
      </c>
      <c r="E13" s="3"/>
      <c r="F13" s="3"/>
      <c r="G13" s="3"/>
      <c r="H13" s="69">
        <v>272</v>
      </c>
      <c r="L13" s="23">
        <v>5</v>
      </c>
      <c r="M13">
        <f t="shared" si="1"/>
        <v>480000</v>
      </c>
      <c r="N13" t="str">
        <f t="shared" si="2"/>
        <v>{{type=2,value=7560},{type=4,value=560},{type=5,value=140},{type=6,value=140},{type=60,value=250000}}</v>
      </c>
      <c r="P13" s="71"/>
      <c r="R13" s="23">
        <v>1</v>
      </c>
      <c r="S13" s="23">
        <v>5</v>
      </c>
      <c r="T13" s="76" t="s">
        <v>26</v>
      </c>
      <c r="U13" s="76" t="s">
        <v>127</v>
      </c>
      <c r="V13" s="72">
        <v>144</v>
      </c>
      <c r="W13" s="72">
        <v>36</v>
      </c>
      <c r="X13" s="72">
        <v>36</v>
      </c>
      <c r="Y13" s="72">
        <v>1944</v>
      </c>
      <c r="Z13" s="81">
        <v>3110.4</v>
      </c>
      <c r="AA13" s="82">
        <v>2000</v>
      </c>
      <c r="AB13" s="72">
        <f t="shared" si="4"/>
        <v>560</v>
      </c>
      <c r="AC13" s="72">
        <f t="shared" si="4"/>
        <v>140</v>
      </c>
      <c r="AD13" s="72">
        <f t="shared" si="4"/>
        <v>140</v>
      </c>
      <c r="AE13" s="72">
        <f t="shared" si="4"/>
        <v>7560</v>
      </c>
      <c r="AF13" s="72">
        <f t="shared" si="4"/>
        <v>12096</v>
      </c>
      <c r="AG13" s="88">
        <f t="shared" si="5"/>
        <v>250000</v>
      </c>
      <c r="AH13" s="89">
        <v>20000</v>
      </c>
      <c r="AI13" s="89">
        <v>21987.2</v>
      </c>
      <c r="AJ13" s="23">
        <v>16</v>
      </c>
      <c r="AK13" s="90">
        <v>480000</v>
      </c>
      <c r="AL13" s="23"/>
      <c r="AM13" s="88">
        <v>50000</v>
      </c>
      <c r="AN13" s="91"/>
      <c r="AO13" s="96"/>
      <c r="AP13" s="97"/>
      <c r="AQ13" s="98"/>
    </row>
    <row r="14" ht="17.25" spans="1:43">
      <c r="A14" s="18" t="s">
        <v>128</v>
      </c>
      <c r="B14" s="18">
        <v>6</v>
      </c>
      <c r="C14" s="47">
        <v>630000</v>
      </c>
      <c r="D14" s="68" t="s">
        <v>129</v>
      </c>
      <c r="E14" s="3"/>
      <c r="F14" s="3"/>
      <c r="G14" s="3"/>
      <c r="H14" s="69">
        <v>273</v>
      </c>
      <c r="L14" s="34">
        <v>6</v>
      </c>
      <c r="M14">
        <f t="shared" si="1"/>
        <v>630000</v>
      </c>
      <c r="N14" t="str">
        <f t="shared" si="2"/>
        <v>{{type=2,value=9720},{type=4,value=720},{type=5,value=180},{type=6,value=180},{type=60,value=300000}}</v>
      </c>
      <c r="P14" s="71"/>
      <c r="R14" s="34">
        <v>1</v>
      </c>
      <c r="S14" s="34">
        <v>6</v>
      </c>
      <c r="T14" s="77" t="s">
        <v>26</v>
      </c>
      <c r="U14" s="77" t="s">
        <v>130</v>
      </c>
      <c r="V14" s="78">
        <v>160</v>
      </c>
      <c r="W14" s="78">
        <v>40</v>
      </c>
      <c r="X14" s="78">
        <v>40</v>
      </c>
      <c r="Y14" s="78">
        <v>2160</v>
      </c>
      <c r="Z14" s="83">
        <v>3456</v>
      </c>
      <c r="AA14" s="82">
        <v>2000</v>
      </c>
      <c r="AB14" s="72">
        <f t="shared" si="4"/>
        <v>720</v>
      </c>
      <c r="AC14" s="72">
        <f t="shared" si="4"/>
        <v>180</v>
      </c>
      <c r="AD14" s="72">
        <f t="shared" si="4"/>
        <v>180</v>
      </c>
      <c r="AE14" s="72">
        <f t="shared" si="4"/>
        <v>9720</v>
      </c>
      <c r="AF14" s="72">
        <f t="shared" si="4"/>
        <v>15552</v>
      </c>
      <c r="AG14" s="88">
        <f t="shared" si="5"/>
        <v>300000</v>
      </c>
      <c r="AH14" s="92">
        <v>20000</v>
      </c>
      <c r="AI14" s="92">
        <v>21987.2</v>
      </c>
      <c r="AJ14" s="23">
        <v>21</v>
      </c>
      <c r="AK14" s="93">
        <v>630000</v>
      </c>
      <c r="AL14" s="34"/>
      <c r="AM14" s="88">
        <v>50000</v>
      </c>
      <c r="AN14" s="94"/>
      <c r="AO14" s="96"/>
      <c r="AP14" s="97"/>
      <c r="AQ14" s="98"/>
    </row>
    <row r="15" ht="17.25" spans="1:43">
      <c r="A15" s="18" t="s">
        <v>131</v>
      </c>
      <c r="B15" s="18">
        <v>7</v>
      </c>
      <c r="C15" s="47">
        <v>480000</v>
      </c>
      <c r="D15" s="68" t="s">
        <v>132</v>
      </c>
      <c r="E15" s="3"/>
      <c r="F15" s="3"/>
      <c r="G15" s="3"/>
      <c r="H15" s="69">
        <v>274</v>
      </c>
      <c r="L15" s="23">
        <v>7</v>
      </c>
      <c r="M15">
        <f t="shared" si="1"/>
        <v>480000</v>
      </c>
      <c r="N15" t="str">
        <f t="shared" si="2"/>
        <v>{{type=2,value=12420},{type=4,value=920},{type=5,value=230},{type=6,value=230},{type=60,value=400000}}</v>
      </c>
      <c r="P15" s="71"/>
      <c r="R15" s="23">
        <v>2</v>
      </c>
      <c r="S15" s="23">
        <v>7</v>
      </c>
      <c r="T15" s="75" t="s">
        <v>30</v>
      </c>
      <c r="U15" s="75" t="s">
        <v>115</v>
      </c>
      <c r="V15" s="72">
        <v>200</v>
      </c>
      <c r="W15" s="72">
        <v>50</v>
      </c>
      <c r="X15" s="72">
        <v>50</v>
      </c>
      <c r="Y15" s="72">
        <v>2700</v>
      </c>
      <c r="Z15" s="81">
        <v>4320</v>
      </c>
      <c r="AA15" s="82">
        <v>5000</v>
      </c>
      <c r="AB15" s="72">
        <f t="shared" si="4"/>
        <v>920</v>
      </c>
      <c r="AC15" s="72">
        <f t="shared" si="4"/>
        <v>230</v>
      </c>
      <c r="AD15" s="72">
        <f t="shared" si="4"/>
        <v>230</v>
      </c>
      <c r="AE15" s="72">
        <f t="shared" si="4"/>
        <v>12420</v>
      </c>
      <c r="AF15" s="72">
        <f t="shared" si="4"/>
        <v>19872</v>
      </c>
      <c r="AG15" s="88">
        <f t="shared" si="5"/>
        <v>400000</v>
      </c>
      <c r="AH15" s="89">
        <v>20000</v>
      </c>
      <c r="AI15" s="89">
        <v>24957.2</v>
      </c>
      <c r="AJ15" s="23">
        <v>16</v>
      </c>
      <c r="AK15" s="90">
        <v>480000</v>
      </c>
      <c r="AL15" s="23"/>
      <c r="AM15" s="88">
        <v>100000</v>
      </c>
      <c r="AN15" s="91"/>
      <c r="AO15" s="96"/>
      <c r="AP15" s="97"/>
      <c r="AQ15" s="98"/>
    </row>
    <row r="16" ht="16.5" spans="1:43">
      <c r="A16" s="18" t="s">
        <v>133</v>
      </c>
      <c r="B16" s="18">
        <v>8</v>
      </c>
      <c r="C16" s="47">
        <v>510000</v>
      </c>
      <c r="D16" s="68" t="s">
        <v>134</v>
      </c>
      <c r="E16" s="3"/>
      <c r="F16" s="3"/>
      <c r="G16" s="3"/>
      <c r="H16" s="69">
        <v>275</v>
      </c>
      <c r="L16" s="23">
        <v>8</v>
      </c>
      <c r="M16">
        <f t="shared" si="1"/>
        <v>510000</v>
      </c>
      <c r="N16" t="str">
        <f t="shared" si="2"/>
        <v>{{type=2,value=15660},{type=4,value=1160},{type=5,value=290},{type=6,value=290},{type=60,value=500000}}</v>
      </c>
      <c r="P16" s="71"/>
      <c r="R16" s="23">
        <v>2</v>
      </c>
      <c r="S16" s="23">
        <v>8</v>
      </c>
      <c r="T16" s="76" t="s">
        <v>30</v>
      </c>
      <c r="U16" s="76" t="s">
        <v>118</v>
      </c>
      <c r="V16" s="72">
        <v>240</v>
      </c>
      <c r="W16" s="72">
        <v>60</v>
      </c>
      <c r="X16" s="72">
        <v>60</v>
      </c>
      <c r="Y16" s="72">
        <v>3240</v>
      </c>
      <c r="Z16" s="81">
        <v>5184</v>
      </c>
      <c r="AA16" s="82">
        <v>5000</v>
      </c>
      <c r="AB16" s="72">
        <f t="shared" si="4"/>
        <v>1160</v>
      </c>
      <c r="AC16" s="72">
        <f t="shared" si="4"/>
        <v>290</v>
      </c>
      <c r="AD16" s="72">
        <f t="shared" si="4"/>
        <v>290</v>
      </c>
      <c r="AE16" s="72">
        <f t="shared" si="4"/>
        <v>15660</v>
      </c>
      <c r="AF16" s="72">
        <f t="shared" si="4"/>
        <v>25056</v>
      </c>
      <c r="AG16" s="88">
        <f t="shared" si="5"/>
        <v>500000</v>
      </c>
      <c r="AH16" s="89">
        <v>20000</v>
      </c>
      <c r="AI16" s="89">
        <v>24957.2</v>
      </c>
      <c r="AJ16" s="23">
        <v>17</v>
      </c>
      <c r="AK16" s="90">
        <v>510000</v>
      </c>
      <c r="AL16" s="23"/>
      <c r="AM16" s="88">
        <v>100000</v>
      </c>
      <c r="AN16" s="91"/>
      <c r="AO16" s="96"/>
      <c r="AP16" s="97"/>
      <c r="AQ16" s="98"/>
    </row>
    <row r="17" ht="16.5" spans="1:43">
      <c r="A17" s="18" t="s">
        <v>135</v>
      </c>
      <c r="B17" s="18">
        <v>9</v>
      </c>
      <c r="C17" s="47">
        <v>600000</v>
      </c>
      <c r="D17" s="68" t="s">
        <v>136</v>
      </c>
      <c r="E17" s="3"/>
      <c r="F17" s="3"/>
      <c r="G17" s="3"/>
      <c r="H17" s="69">
        <v>276</v>
      </c>
      <c r="L17" s="23">
        <v>9</v>
      </c>
      <c r="M17">
        <f t="shared" si="1"/>
        <v>600000</v>
      </c>
      <c r="N17" t="str">
        <f t="shared" si="2"/>
        <v>{{type=2,value=19440},{type=4,value=1440},{type=5,value=360},{type=6,value=360},{type=60,value=600000}}</v>
      </c>
      <c r="P17" s="71"/>
      <c r="R17" s="23">
        <v>2</v>
      </c>
      <c r="S17" s="23">
        <v>9</v>
      </c>
      <c r="T17" s="76" t="s">
        <v>30</v>
      </c>
      <c r="U17" s="76" t="s">
        <v>121</v>
      </c>
      <c r="V17" s="72">
        <v>280</v>
      </c>
      <c r="W17" s="72">
        <v>70</v>
      </c>
      <c r="X17" s="72">
        <v>70</v>
      </c>
      <c r="Y17" s="72">
        <v>3780</v>
      </c>
      <c r="Z17" s="81">
        <v>6048</v>
      </c>
      <c r="AA17" s="82">
        <v>5000</v>
      </c>
      <c r="AB17" s="72">
        <f t="shared" si="4"/>
        <v>1440</v>
      </c>
      <c r="AC17" s="72">
        <f t="shared" si="4"/>
        <v>360</v>
      </c>
      <c r="AD17" s="72">
        <f t="shared" si="4"/>
        <v>360</v>
      </c>
      <c r="AE17" s="72">
        <f t="shared" si="4"/>
        <v>19440</v>
      </c>
      <c r="AF17" s="72">
        <f t="shared" si="4"/>
        <v>31104</v>
      </c>
      <c r="AG17" s="88">
        <f t="shared" si="5"/>
        <v>600000</v>
      </c>
      <c r="AH17" s="89">
        <v>20000</v>
      </c>
      <c r="AI17" s="89">
        <v>24957.2</v>
      </c>
      <c r="AJ17" s="23">
        <v>20</v>
      </c>
      <c r="AK17" s="90">
        <v>600000</v>
      </c>
      <c r="AL17" s="23"/>
      <c r="AM17" s="88">
        <v>100000</v>
      </c>
      <c r="AN17" s="91"/>
      <c r="AO17" s="96"/>
      <c r="AP17" s="97"/>
      <c r="AQ17" s="98"/>
    </row>
    <row r="18" ht="16.5" spans="1:43">
      <c r="A18" s="18" t="s">
        <v>137</v>
      </c>
      <c r="B18" s="18">
        <v>10</v>
      </c>
      <c r="C18" s="47">
        <v>720000</v>
      </c>
      <c r="D18" s="68" t="s">
        <v>138</v>
      </c>
      <c r="E18" s="3"/>
      <c r="F18" s="3"/>
      <c r="G18" s="3"/>
      <c r="H18" s="69">
        <v>277</v>
      </c>
      <c r="L18" s="23">
        <v>10</v>
      </c>
      <c r="M18">
        <f t="shared" si="1"/>
        <v>720000</v>
      </c>
      <c r="N18" t="str">
        <f t="shared" si="2"/>
        <v>{{type=2,value=23760},{type=4,value=1760},{type=5,value=440},{type=6,value=440},{type=60,value=700000}}</v>
      </c>
      <c r="P18" s="71"/>
      <c r="R18" s="23">
        <v>2</v>
      </c>
      <c r="S18" s="23">
        <v>10</v>
      </c>
      <c r="T18" s="76" t="s">
        <v>30</v>
      </c>
      <c r="U18" s="76" t="s">
        <v>124</v>
      </c>
      <c r="V18" s="72">
        <v>320</v>
      </c>
      <c r="W18" s="72">
        <v>80</v>
      </c>
      <c r="X18" s="72">
        <v>80</v>
      </c>
      <c r="Y18" s="72">
        <v>4320</v>
      </c>
      <c r="Z18" s="81">
        <v>6912</v>
      </c>
      <c r="AA18" s="82">
        <v>5000</v>
      </c>
      <c r="AB18" s="72">
        <f t="shared" si="4"/>
        <v>1760</v>
      </c>
      <c r="AC18" s="72">
        <f t="shared" si="4"/>
        <v>440</v>
      </c>
      <c r="AD18" s="72">
        <f t="shared" si="4"/>
        <v>440</v>
      </c>
      <c r="AE18" s="72">
        <f t="shared" si="4"/>
        <v>23760</v>
      </c>
      <c r="AF18" s="72">
        <f t="shared" si="4"/>
        <v>38016</v>
      </c>
      <c r="AG18" s="88">
        <f t="shared" si="5"/>
        <v>700000</v>
      </c>
      <c r="AH18" s="89">
        <v>20000</v>
      </c>
      <c r="AI18" s="89">
        <v>24957.2</v>
      </c>
      <c r="AJ18" s="23">
        <v>24</v>
      </c>
      <c r="AK18" s="90">
        <v>720000</v>
      </c>
      <c r="AL18" s="23"/>
      <c r="AM18" s="88">
        <v>100000</v>
      </c>
      <c r="AN18" s="91"/>
      <c r="AO18" s="96"/>
      <c r="AP18" s="97"/>
      <c r="AQ18" s="98"/>
    </row>
    <row r="19" ht="16.5" spans="1:43">
      <c r="A19" s="18" t="s">
        <v>139</v>
      </c>
      <c r="B19" s="18">
        <v>11</v>
      </c>
      <c r="C19" s="47">
        <v>810000</v>
      </c>
      <c r="D19" s="68" t="s">
        <v>140</v>
      </c>
      <c r="E19" s="3"/>
      <c r="F19" s="3"/>
      <c r="G19" s="3"/>
      <c r="H19" s="69">
        <v>278</v>
      </c>
      <c r="L19" s="23">
        <v>11</v>
      </c>
      <c r="M19">
        <f t="shared" si="1"/>
        <v>810000</v>
      </c>
      <c r="N19" t="str">
        <f t="shared" si="2"/>
        <v>{{type=2,value=28620},{type=4,value=2120},{type=5,value=530},{type=6,value=530},{type=60,value=800000}}</v>
      </c>
      <c r="P19" s="71"/>
      <c r="R19" s="23">
        <v>2</v>
      </c>
      <c r="S19" s="23">
        <v>11</v>
      </c>
      <c r="T19" s="76" t="s">
        <v>30</v>
      </c>
      <c r="U19" s="76" t="s">
        <v>127</v>
      </c>
      <c r="V19" s="72">
        <v>360</v>
      </c>
      <c r="W19" s="72">
        <v>90</v>
      </c>
      <c r="X19" s="72">
        <v>90</v>
      </c>
      <c r="Y19" s="72">
        <v>4860</v>
      </c>
      <c r="Z19" s="81">
        <v>7776</v>
      </c>
      <c r="AA19" s="82">
        <v>5000</v>
      </c>
      <c r="AB19" s="72">
        <f t="shared" si="4"/>
        <v>2120</v>
      </c>
      <c r="AC19" s="72">
        <f t="shared" si="4"/>
        <v>530</v>
      </c>
      <c r="AD19" s="72">
        <f t="shared" si="4"/>
        <v>530</v>
      </c>
      <c r="AE19" s="72">
        <f t="shared" si="4"/>
        <v>28620</v>
      </c>
      <c r="AF19" s="72">
        <f t="shared" si="4"/>
        <v>45792</v>
      </c>
      <c r="AG19" s="88">
        <f t="shared" si="5"/>
        <v>800000</v>
      </c>
      <c r="AH19" s="89">
        <v>20000</v>
      </c>
      <c r="AI19" s="89">
        <v>24957.2</v>
      </c>
      <c r="AJ19" s="23">
        <v>27</v>
      </c>
      <c r="AK19" s="90">
        <v>810000</v>
      </c>
      <c r="AL19" s="23"/>
      <c r="AM19" s="88">
        <v>100000</v>
      </c>
      <c r="AN19" s="91"/>
      <c r="AO19" s="96"/>
      <c r="AP19" s="97"/>
      <c r="AQ19" s="98"/>
    </row>
    <row r="20" ht="17.25" spans="1:43">
      <c r="A20" s="18" t="s">
        <v>141</v>
      </c>
      <c r="B20" s="18">
        <v>12</v>
      </c>
      <c r="C20" s="47">
        <v>900000</v>
      </c>
      <c r="D20" s="68" t="s">
        <v>142</v>
      </c>
      <c r="E20" s="3"/>
      <c r="F20" s="3"/>
      <c r="G20" s="3"/>
      <c r="H20" s="69">
        <v>279</v>
      </c>
      <c r="L20" s="34">
        <v>12</v>
      </c>
      <c r="M20">
        <f t="shared" si="1"/>
        <v>900000</v>
      </c>
      <c r="N20" t="str">
        <f t="shared" si="2"/>
        <v>{{type=2,value=34020},{type=4,value=2520},{type=5,value=630},{type=6,value=630},{type=60,value=900000}}</v>
      </c>
      <c r="P20" s="71"/>
      <c r="R20" s="34">
        <v>2</v>
      </c>
      <c r="S20" s="34">
        <v>12</v>
      </c>
      <c r="T20" s="77" t="s">
        <v>30</v>
      </c>
      <c r="U20" s="77" t="s">
        <v>130</v>
      </c>
      <c r="V20" s="78">
        <v>400</v>
      </c>
      <c r="W20" s="78">
        <v>100</v>
      </c>
      <c r="X20" s="78">
        <v>100</v>
      </c>
      <c r="Y20" s="78">
        <v>5400</v>
      </c>
      <c r="Z20" s="83">
        <v>8640</v>
      </c>
      <c r="AA20" s="82">
        <v>5000</v>
      </c>
      <c r="AB20" s="72">
        <f t="shared" si="4"/>
        <v>2520</v>
      </c>
      <c r="AC20" s="72">
        <f t="shared" si="4"/>
        <v>630</v>
      </c>
      <c r="AD20" s="72">
        <f t="shared" si="4"/>
        <v>630</v>
      </c>
      <c r="AE20" s="72">
        <f t="shared" si="4"/>
        <v>34020</v>
      </c>
      <c r="AF20" s="72">
        <f t="shared" si="4"/>
        <v>54432</v>
      </c>
      <c r="AG20" s="88">
        <f t="shared" si="5"/>
        <v>900000</v>
      </c>
      <c r="AH20" s="92">
        <v>20000</v>
      </c>
      <c r="AI20" s="92">
        <v>24957.2</v>
      </c>
      <c r="AJ20" s="23">
        <v>30</v>
      </c>
      <c r="AK20" s="93">
        <v>900000</v>
      </c>
      <c r="AL20" s="34"/>
      <c r="AM20" s="95">
        <v>100000</v>
      </c>
      <c r="AN20" s="94"/>
      <c r="AO20" s="96"/>
      <c r="AP20" s="97"/>
      <c r="AQ20" s="98"/>
    </row>
    <row r="21" ht="17.25" spans="1:43">
      <c r="A21" s="18" t="s">
        <v>143</v>
      </c>
      <c r="B21" s="18">
        <v>13</v>
      </c>
      <c r="C21" s="47">
        <v>930000</v>
      </c>
      <c r="D21" s="68" t="s">
        <v>144</v>
      </c>
      <c r="E21" s="3"/>
      <c r="F21" s="3"/>
      <c r="G21" s="3"/>
      <c r="H21" s="69">
        <v>280</v>
      </c>
      <c r="L21" s="23">
        <v>13</v>
      </c>
      <c r="M21">
        <f t="shared" si="1"/>
        <v>930000</v>
      </c>
      <c r="N21" t="str">
        <f t="shared" si="2"/>
        <v>{{type=2,value=40500},{type=4,value=3000},{type=5,value=750},{type=6,value=750},{type=60,value=1050000}}</v>
      </c>
      <c r="P21" s="71"/>
      <c r="R21" s="23">
        <v>3</v>
      </c>
      <c r="S21" s="23">
        <v>13</v>
      </c>
      <c r="T21" s="75" t="s">
        <v>33</v>
      </c>
      <c r="U21" s="75" t="s">
        <v>115</v>
      </c>
      <c r="V21" s="72">
        <v>480</v>
      </c>
      <c r="W21" s="72">
        <v>120</v>
      </c>
      <c r="X21" s="72">
        <v>120</v>
      </c>
      <c r="Y21" s="72">
        <v>6480</v>
      </c>
      <c r="Z21" s="81">
        <v>10368</v>
      </c>
      <c r="AA21" s="82">
        <v>8000</v>
      </c>
      <c r="AB21" s="72">
        <f t="shared" si="4"/>
        <v>3000</v>
      </c>
      <c r="AC21" s="72">
        <f t="shared" si="4"/>
        <v>750</v>
      </c>
      <c r="AD21" s="72">
        <f t="shared" si="4"/>
        <v>750</v>
      </c>
      <c r="AE21" s="72">
        <f t="shared" si="4"/>
        <v>40500</v>
      </c>
      <c r="AF21" s="72">
        <f t="shared" si="4"/>
        <v>64800</v>
      </c>
      <c r="AG21" s="88">
        <f t="shared" si="5"/>
        <v>1050000</v>
      </c>
      <c r="AH21" s="89">
        <v>24000</v>
      </c>
      <c r="AI21" s="89">
        <v>31970.4</v>
      </c>
      <c r="AJ21" s="23">
        <v>31</v>
      </c>
      <c r="AK21" s="90">
        <v>930000</v>
      </c>
      <c r="AL21" s="23"/>
      <c r="AM21" s="88">
        <v>150000</v>
      </c>
      <c r="AN21" s="91"/>
      <c r="AO21" s="96"/>
      <c r="AP21" s="97"/>
      <c r="AQ21" s="98"/>
    </row>
    <row r="22" ht="16.5" spans="1:43">
      <c r="A22" s="18" t="s">
        <v>145</v>
      </c>
      <c r="B22" s="18">
        <v>14</v>
      </c>
      <c r="C22" s="47">
        <v>1020000</v>
      </c>
      <c r="D22" s="68" t="s">
        <v>146</v>
      </c>
      <c r="E22" s="3"/>
      <c r="F22" s="3"/>
      <c r="G22" s="3"/>
      <c r="H22" s="69">
        <v>281</v>
      </c>
      <c r="L22" s="23">
        <v>14</v>
      </c>
      <c r="M22">
        <f t="shared" si="1"/>
        <v>1020000</v>
      </c>
      <c r="N22" t="str">
        <f t="shared" si="2"/>
        <v>{{type=2,value=48060},{type=4,value=3560},{type=5,value=890},{type=6,value=890},{type=60,value=1200000}}</v>
      </c>
      <c r="P22" s="71"/>
      <c r="R22" s="23">
        <v>3</v>
      </c>
      <c r="S22" s="23">
        <v>14</v>
      </c>
      <c r="T22" s="76" t="s">
        <v>33</v>
      </c>
      <c r="U22" s="76" t="s">
        <v>118</v>
      </c>
      <c r="V22" s="72">
        <v>560</v>
      </c>
      <c r="W22" s="72">
        <v>140</v>
      </c>
      <c r="X22" s="72">
        <v>140</v>
      </c>
      <c r="Y22" s="72">
        <v>7560</v>
      </c>
      <c r="Z22" s="81">
        <v>12096</v>
      </c>
      <c r="AA22" s="82">
        <v>8000</v>
      </c>
      <c r="AB22" s="72">
        <f t="shared" si="4"/>
        <v>3560</v>
      </c>
      <c r="AC22" s="72">
        <f t="shared" si="4"/>
        <v>890</v>
      </c>
      <c r="AD22" s="72">
        <f t="shared" si="4"/>
        <v>890</v>
      </c>
      <c r="AE22" s="72">
        <f t="shared" si="4"/>
        <v>48060</v>
      </c>
      <c r="AF22" s="72">
        <f t="shared" si="4"/>
        <v>76896</v>
      </c>
      <c r="AG22" s="88">
        <f t="shared" si="5"/>
        <v>1200000</v>
      </c>
      <c r="AH22" s="89">
        <v>24000</v>
      </c>
      <c r="AI22" s="89">
        <v>31970.4</v>
      </c>
      <c r="AJ22" s="23">
        <v>34</v>
      </c>
      <c r="AK22" s="90">
        <v>1020000</v>
      </c>
      <c r="AL22" s="23"/>
      <c r="AM22" s="88">
        <v>150000</v>
      </c>
      <c r="AN22" s="91"/>
      <c r="AO22" s="96"/>
      <c r="AP22" s="97"/>
      <c r="AQ22" s="98"/>
    </row>
    <row r="23" ht="16.5" spans="1:43">
      <c r="A23" s="18" t="s">
        <v>147</v>
      </c>
      <c r="B23" s="18">
        <v>15</v>
      </c>
      <c r="C23" s="47">
        <v>1170000</v>
      </c>
      <c r="D23" s="68" t="s">
        <v>148</v>
      </c>
      <c r="E23" s="3"/>
      <c r="F23" s="3"/>
      <c r="G23" s="3"/>
      <c r="H23" s="69">
        <v>282</v>
      </c>
      <c r="L23" s="23">
        <v>15</v>
      </c>
      <c r="M23">
        <f t="shared" si="1"/>
        <v>1170000</v>
      </c>
      <c r="N23" t="str">
        <f t="shared" si="2"/>
        <v>{{type=2,value=56700},{type=4,value=4200},{type=5,value=1050},{type=6,value=1050},{type=60,value=1350000}}</v>
      </c>
      <c r="P23" s="71"/>
      <c r="R23" s="23">
        <v>3</v>
      </c>
      <c r="S23" s="23">
        <v>15</v>
      </c>
      <c r="T23" s="76" t="s">
        <v>33</v>
      </c>
      <c r="U23" s="76" t="s">
        <v>121</v>
      </c>
      <c r="V23" s="72">
        <v>640</v>
      </c>
      <c r="W23" s="72">
        <v>160</v>
      </c>
      <c r="X23" s="72">
        <v>160</v>
      </c>
      <c r="Y23" s="72">
        <v>8640</v>
      </c>
      <c r="Z23" s="81">
        <v>13824</v>
      </c>
      <c r="AA23" s="82">
        <v>8000</v>
      </c>
      <c r="AB23" s="72">
        <f t="shared" si="4"/>
        <v>4200</v>
      </c>
      <c r="AC23" s="72">
        <f t="shared" si="4"/>
        <v>1050</v>
      </c>
      <c r="AD23" s="72">
        <f t="shared" si="4"/>
        <v>1050</v>
      </c>
      <c r="AE23" s="72">
        <f t="shared" si="4"/>
        <v>56700</v>
      </c>
      <c r="AF23" s="72">
        <f t="shared" si="4"/>
        <v>90720</v>
      </c>
      <c r="AG23" s="88">
        <f t="shared" si="5"/>
        <v>1350000</v>
      </c>
      <c r="AH23" s="89">
        <v>24000</v>
      </c>
      <c r="AI23" s="89">
        <v>31970.4</v>
      </c>
      <c r="AJ23" s="23">
        <v>39</v>
      </c>
      <c r="AK23" s="90">
        <v>1170000</v>
      </c>
      <c r="AL23" s="23"/>
      <c r="AM23" s="88">
        <v>150000</v>
      </c>
      <c r="AN23" s="91"/>
      <c r="AO23" s="96"/>
      <c r="AP23" s="97"/>
      <c r="AQ23" s="98"/>
    </row>
    <row r="24" ht="16.5" spans="1:43">
      <c r="A24" s="18" t="s">
        <v>149</v>
      </c>
      <c r="B24" s="18">
        <v>16</v>
      </c>
      <c r="C24" s="47">
        <v>1410000</v>
      </c>
      <c r="D24" s="68" t="s">
        <v>150</v>
      </c>
      <c r="E24" s="3"/>
      <c r="F24" s="3"/>
      <c r="G24" s="3"/>
      <c r="H24" s="69">
        <v>283</v>
      </c>
      <c r="L24" s="23">
        <v>16</v>
      </c>
      <c r="M24">
        <f t="shared" si="1"/>
        <v>1410000</v>
      </c>
      <c r="N24" t="str">
        <f t="shared" si="2"/>
        <v>{{type=2,value=66420},{type=4,value=4920},{type=5,value=1230},{type=6,value=1230},{type=60,value=1500000}}</v>
      </c>
      <c r="P24" s="71"/>
      <c r="R24" s="23">
        <v>3</v>
      </c>
      <c r="S24" s="23">
        <v>16</v>
      </c>
      <c r="T24" s="76" t="s">
        <v>33</v>
      </c>
      <c r="U24" s="76" t="s">
        <v>124</v>
      </c>
      <c r="V24" s="72">
        <v>720</v>
      </c>
      <c r="W24" s="72">
        <v>180</v>
      </c>
      <c r="X24" s="72">
        <v>180</v>
      </c>
      <c r="Y24" s="72">
        <v>9720</v>
      </c>
      <c r="Z24" s="81">
        <v>15552</v>
      </c>
      <c r="AA24" s="82">
        <v>8000</v>
      </c>
      <c r="AB24" s="72">
        <f t="shared" si="4"/>
        <v>4920</v>
      </c>
      <c r="AC24" s="72">
        <f t="shared" si="4"/>
        <v>1230</v>
      </c>
      <c r="AD24" s="72">
        <f t="shared" si="4"/>
        <v>1230</v>
      </c>
      <c r="AE24" s="72">
        <f t="shared" si="4"/>
        <v>66420</v>
      </c>
      <c r="AF24" s="72">
        <f t="shared" si="4"/>
        <v>106272</v>
      </c>
      <c r="AG24" s="88">
        <f t="shared" si="5"/>
        <v>1500000</v>
      </c>
      <c r="AH24" s="89">
        <v>24000</v>
      </c>
      <c r="AI24" s="89">
        <v>31970.4</v>
      </c>
      <c r="AJ24" s="23">
        <v>47</v>
      </c>
      <c r="AK24" s="90">
        <v>1410000</v>
      </c>
      <c r="AL24" s="23"/>
      <c r="AM24" s="88">
        <v>150000</v>
      </c>
      <c r="AN24" s="91"/>
      <c r="AO24" s="96"/>
      <c r="AP24" s="97"/>
      <c r="AQ24" s="98"/>
    </row>
    <row r="25" ht="16.5" spans="1:43">
      <c r="A25" s="18" t="s">
        <v>151</v>
      </c>
      <c r="B25" s="18">
        <v>17</v>
      </c>
      <c r="C25" s="47">
        <v>1560000</v>
      </c>
      <c r="D25" s="68" t="s">
        <v>152</v>
      </c>
      <c r="E25" s="3"/>
      <c r="F25" s="3"/>
      <c r="G25" s="3"/>
      <c r="H25" s="69">
        <v>284</v>
      </c>
      <c r="L25" s="23">
        <v>17</v>
      </c>
      <c r="M25">
        <f t="shared" si="1"/>
        <v>1560000</v>
      </c>
      <c r="N25" t="str">
        <f t="shared" si="2"/>
        <v>{{type=2,value=77220},{type=4,value=5720},{type=5,value=1430},{type=6,value=1430},{type=60,value=1650000}}</v>
      </c>
      <c r="P25" s="71"/>
      <c r="R25" s="23">
        <v>3</v>
      </c>
      <c r="S25" s="23">
        <v>17</v>
      </c>
      <c r="T25" s="76" t="s">
        <v>33</v>
      </c>
      <c r="U25" s="76" t="s">
        <v>127</v>
      </c>
      <c r="V25" s="72">
        <v>800</v>
      </c>
      <c r="W25" s="72">
        <v>200</v>
      </c>
      <c r="X25" s="72">
        <v>200</v>
      </c>
      <c r="Y25" s="72">
        <v>10800</v>
      </c>
      <c r="Z25" s="81">
        <v>17280</v>
      </c>
      <c r="AA25" s="82">
        <v>8000</v>
      </c>
      <c r="AB25" s="72">
        <f t="shared" si="4"/>
        <v>5720</v>
      </c>
      <c r="AC25" s="72">
        <f t="shared" si="4"/>
        <v>1430</v>
      </c>
      <c r="AD25" s="72">
        <f t="shared" si="4"/>
        <v>1430</v>
      </c>
      <c r="AE25" s="72">
        <f t="shared" si="4"/>
        <v>77220</v>
      </c>
      <c r="AF25" s="72">
        <f t="shared" si="4"/>
        <v>123552</v>
      </c>
      <c r="AG25" s="88">
        <f t="shared" si="5"/>
        <v>1650000</v>
      </c>
      <c r="AH25" s="89">
        <v>24000</v>
      </c>
      <c r="AI25" s="89">
        <v>31970.4</v>
      </c>
      <c r="AJ25" s="23">
        <v>52</v>
      </c>
      <c r="AK25" s="90">
        <v>1560000</v>
      </c>
      <c r="AL25" s="23"/>
      <c r="AM25" s="88">
        <v>150000</v>
      </c>
      <c r="AN25" s="91"/>
      <c r="AO25" s="96"/>
      <c r="AP25" s="97"/>
      <c r="AQ25" s="98"/>
    </row>
    <row r="26" ht="17.25" spans="1:43">
      <c r="A26" s="18" t="s">
        <v>153</v>
      </c>
      <c r="B26" s="18">
        <v>18</v>
      </c>
      <c r="C26" s="47">
        <v>1740000</v>
      </c>
      <c r="D26" s="68" t="s">
        <v>154</v>
      </c>
      <c r="E26" s="3"/>
      <c r="F26" s="3"/>
      <c r="G26" s="3"/>
      <c r="H26" s="69">
        <v>285</v>
      </c>
      <c r="L26" s="34">
        <v>18</v>
      </c>
      <c r="M26">
        <f t="shared" si="1"/>
        <v>1740000</v>
      </c>
      <c r="N26" t="str">
        <f t="shared" si="2"/>
        <v>{{type=2,value=89100},{type=4,value=6600},{type=5,value=1650},{type=6,value=1650},{type=60,value=1800000}}</v>
      </c>
      <c r="P26" s="71"/>
      <c r="R26" s="34">
        <v>3</v>
      </c>
      <c r="S26" s="34">
        <v>18</v>
      </c>
      <c r="T26" s="77" t="s">
        <v>33</v>
      </c>
      <c r="U26" s="77" t="s">
        <v>130</v>
      </c>
      <c r="V26" s="78">
        <v>880</v>
      </c>
      <c r="W26" s="78">
        <v>220</v>
      </c>
      <c r="X26" s="78">
        <v>220</v>
      </c>
      <c r="Y26" s="78">
        <v>11880</v>
      </c>
      <c r="Z26" s="83">
        <v>19008</v>
      </c>
      <c r="AA26" s="82">
        <v>8000</v>
      </c>
      <c r="AB26" s="72">
        <f t="shared" si="4"/>
        <v>6600</v>
      </c>
      <c r="AC26" s="72">
        <f t="shared" si="4"/>
        <v>1650</v>
      </c>
      <c r="AD26" s="72">
        <f t="shared" si="4"/>
        <v>1650</v>
      </c>
      <c r="AE26" s="72">
        <f t="shared" si="4"/>
        <v>89100</v>
      </c>
      <c r="AF26" s="72">
        <f t="shared" si="4"/>
        <v>142560</v>
      </c>
      <c r="AG26" s="88">
        <f t="shared" si="5"/>
        <v>1800000</v>
      </c>
      <c r="AH26" s="92">
        <v>24000</v>
      </c>
      <c r="AI26" s="92">
        <v>31970.4</v>
      </c>
      <c r="AJ26" s="23">
        <v>58</v>
      </c>
      <c r="AK26" s="93">
        <v>1740000</v>
      </c>
      <c r="AL26" s="34"/>
      <c r="AM26" s="88">
        <v>150000</v>
      </c>
      <c r="AN26" s="94"/>
      <c r="AO26" s="96"/>
      <c r="AP26" s="97"/>
      <c r="AQ26" s="98"/>
    </row>
    <row r="27" ht="17.25" spans="1:43">
      <c r="A27" s="18" t="s">
        <v>155</v>
      </c>
      <c r="B27" s="18">
        <v>19</v>
      </c>
      <c r="C27" s="47">
        <v>1410000</v>
      </c>
      <c r="D27" s="68" t="s">
        <v>156</v>
      </c>
      <c r="E27" s="3"/>
      <c r="F27" s="3"/>
      <c r="G27" s="3"/>
      <c r="H27" s="69">
        <v>286</v>
      </c>
      <c r="L27" s="23">
        <v>19</v>
      </c>
      <c r="M27">
        <f t="shared" si="1"/>
        <v>1410000</v>
      </c>
      <c r="N27" t="str">
        <f t="shared" si="2"/>
        <v>{{type=2,value=102600},{type=4,value=7600},{type=5,value=1900},{type=6,value=1900},{type=60,value=1950000}}</v>
      </c>
      <c r="P27" s="71"/>
      <c r="R27" s="23">
        <v>4</v>
      </c>
      <c r="S27" s="23">
        <v>19</v>
      </c>
      <c r="T27" s="75" t="s">
        <v>36</v>
      </c>
      <c r="U27" s="75" t="s">
        <v>115</v>
      </c>
      <c r="V27" s="72">
        <v>1000</v>
      </c>
      <c r="W27" s="72">
        <v>250</v>
      </c>
      <c r="X27" s="72">
        <v>250</v>
      </c>
      <c r="Y27" s="72">
        <v>13500</v>
      </c>
      <c r="Z27" s="81">
        <v>21600</v>
      </c>
      <c r="AA27" s="82">
        <v>11000</v>
      </c>
      <c r="AB27" s="72">
        <f t="shared" si="4"/>
        <v>7600</v>
      </c>
      <c r="AC27" s="72">
        <f t="shared" si="4"/>
        <v>1900</v>
      </c>
      <c r="AD27" s="72">
        <f t="shared" si="4"/>
        <v>1900</v>
      </c>
      <c r="AE27" s="72">
        <f t="shared" si="4"/>
        <v>102600</v>
      </c>
      <c r="AF27" s="72">
        <f t="shared" si="4"/>
        <v>164160</v>
      </c>
      <c r="AG27" s="88">
        <f t="shared" si="5"/>
        <v>1950000</v>
      </c>
      <c r="AH27" s="89">
        <v>28000</v>
      </c>
      <c r="AI27" s="89">
        <v>38983.6</v>
      </c>
      <c r="AJ27" s="23">
        <v>47</v>
      </c>
      <c r="AK27" s="90">
        <v>1410000</v>
      </c>
      <c r="AL27" s="23"/>
      <c r="AM27" s="88">
        <v>150000</v>
      </c>
      <c r="AN27" s="91"/>
      <c r="AO27" s="96"/>
      <c r="AP27" s="97"/>
      <c r="AQ27" s="98"/>
    </row>
    <row r="28" ht="16.5" spans="1:43">
      <c r="A28" s="18" t="s">
        <v>157</v>
      </c>
      <c r="B28" s="18">
        <v>20</v>
      </c>
      <c r="C28" s="47">
        <v>1530000</v>
      </c>
      <c r="D28" s="68" t="s">
        <v>158</v>
      </c>
      <c r="E28" s="3"/>
      <c r="F28" s="3"/>
      <c r="G28" s="3"/>
      <c r="H28" s="69">
        <v>287</v>
      </c>
      <c r="L28" s="23">
        <v>20</v>
      </c>
      <c r="M28">
        <f t="shared" si="1"/>
        <v>1530000</v>
      </c>
      <c r="N28" t="str">
        <f t="shared" si="2"/>
        <v>{{type=2,value=117720},{type=4,value=8720},{type=5,value=2180},{type=6,value=2180},{type=60,value=2100000}}</v>
      </c>
      <c r="P28" s="71"/>
      <c r="R28" s="23">
        <v>4</v>
      </c>
      <c r="S28" s="23">
        <v>20</v>
      </c>
      <c r="T28" s="76" t="s">
        <v>36</v>
      </c>
      <c r="U28" s="76" t="s">
        <v>118</v>
      </c>
      <c r="V28" s="72">
        <v>1120</v>
      </c>
      <c r="W28" s="72">
        <v>280</v>
      </c>
      <c r="X28" s="72">
        <v>280</v>
      </c>
      <c r="Y28" s="72">
        <v>15120</v>
      </c>
      <c r="Z28" s="81">
        <v>24192</v>
      </c>
      <c r="AA28" s="82">
        <v>11000</v>
      </c>
      <c r="AB28" s="72">
        <f t="shared" si="4"/>
        <v>8720</v>
      </c>
      <c r="AC28" s="72">
        <f t="shared" si="4"/>
        <v>2180</v>
      </c>
      <c r="AD28" s="72">
        <f t="shared" si="4"/>
        <v>2180</v>
      </c>
      <c r="AE28" s="72">
        <f t="shared" si="4"/>
        <v>117720</v>
      </c>
      <c r="AF28" s="72">
        <f t="shared" si="4"/>
        <v>188352</v>
      </c>
      <c r="AG28" s="88">
        <f t="shared" si="5"/>
        <v>2100000</v>
      </c>
      <c r="AH28" s="89">
        <v>28000</v>
      </c>
      <c r="AI28" s="89">
        <v>38983.6</v>
      </c>
      <c r="AJ28" s="23">
        <v>51</v>
      </c>
      <c r="AK28" s="90">
        <v>1530000</v>
      </c>
      <c r="AL28" s="23"/>
      <c r="AM28" s="88">
        <v>150000</v>
      </c>
      <c r="AN28" s="91"/>
      <c r="AO28" s="96"/>
      <c r="AP28" s="97"/>
      <c r="AQ28" s="98"/>
    </row>
    <row r="29" ht="16.5" spans="1:43">
      <c r="A29" s="18" t="s">
        <v>159</v>
      </c>
      <c r="B29" s="18">
        <v>21</v>
      </c>
      <c r="C29" s="47">
        <v>1770000</v>
      </c>
      <c r="D29" s="68" t="s">
        <v>160</v>
      </c>
      <c r="E29" s="3"/>
      <c r="F29" s="3"/>
      <c r="G29" s="3"/>
      <c r="H29" s="69">
        <v>288</v>
      </c>
      <c r="L29" s="23">
        <v>21</v>
      </c>
      <c r="M29">
        <f t="shared" si="1"/>
        <v>1770000</v>
      </c>
      <c r="N29" t="str">
        <f t="shared" si="2"/>
        <v>{{type=2,value=134460},{type=4,value=9960},{type=5,value=2490},{type=6,value=2490},{type=60,value=2250000}}</v>
      </c>
      <c r="P29" s="71"/>
      <c r="R29" s="23">
        <v>4</v>
      </c>
      <c r="S29" s="23">
        <v>21</v>
      </c>
      <c r="T29" s="76" t="s">
        <v>36</v>
      </c>
      <c r="U29" s="76" t="s">
        <v>121</v>
      </c>
      <c r="V29" s="72">
        <v>1240</v>
      </c>
      <c r="W29" s="72">
        <v>310</v>
      </c>
      <c r="X29" s="72">
        <v>310</v>
      </c>
      <c r="Y29" s="72">
        <v>16740</v>
      </c>
      <c r="Z29" s="81">
        <v>26784</v>
      </c>
      <c r="AA29" s="82">
        <v>11000</v>
      </c>
      <c r="AB29" s="72">
        <f t="shared" si="4"/>
        <v>9960</v>
      </c>
      <c r="AC29" s="72">
        <f t="shared" si="4"/>
        <v>2490</v>
      </c>
      <c r="AD29" s="72">
        <f t="shared" si="4"/>
        <v>2490</v>
      </c>
      <c r="AE29" s="72">
        <f t="shared" si="4"/>
        <v>134460</v>
      </c>
      <c r="AF29" s="72">
        <f t="shared" si="4"/>
        <v>215136</v>
      </c>
      <c r="AG29" s="88">
        <f t="shared" si="5"/>
        <v>2250000</v>
      </c>
      <c r="AH29" s="89">
        <v>28000</v>
      </c>
      <c r="AI29" s="89">
        <v>38983.6</v>
      </c>
      <c r="AJ29" s="23">
        <v>59</v>
      </c>
      <c r="AK29" s="90">
        <v>1770000</v>
      </c>
      <c r="AL29" s="23"/>
      <c r="AM29" s="88">
        <v>150000</v>
      </c>
      <c r="AN29" s="91"/>
      <c r="AO29" s="96"/>
      <c r="AP29" s="97"/>
      <c r="AQ29" s="98"/>
    </row>
    <row r="30" ht="16.5" spans="1:43">
      <c r="A30" s="18" t="s">
        <v>161</v>
      </c>
      <c r="B30" s="18">
        <v>22</v>
      </c>
      <c r="C30" s="47">
        <v>2130000</v>
      </c>
      <c r="D30" s="68" t="s">
        <v>162</v>
      </c>
      <c r="E30" s="3"/>
      <c r="F30" s="3"/>
      <c r="G30" s="3"/>
      <c r="H30" s="69">
        <v>289</v>
      </c>
      <c r="L30" s="23">
        <v>22</v>
      </c>
      <c r="M30">
        <f t="shared" si="1"/>
        <v>2130000</v>
      </c>
      <c r="N30" t="str">
        <f t="shared" si="2"/>
        <v>{{type=2,value=152820},{type=4,value=11320},{type=5,value=2830},{type=6,value=2830},{type=60,value=2400000}}</v>
      </c>
      <c r="P30" s="71"/>
      <c r="R30" s="23">
        <v>4</v>
      </c>
      <c r="S30" s="23">
        <v>22</v>
      </c>
      <c r="T30" s="76" t="s">
        <v>36</v>
      </c>
      <c r="U30" s="76" t="s">
        <v>124</v>
      </c>
      <c r="V30" s="72">
        <v>1360</v>
      </c>
      <c r="W30" s="72">
        <v>340</v>
      </c>
      <c r="X30" s="72">
        <v>340</v>
      </c>
      <c r="Y30" s="72">
        <v>18360</v>
      </c>
      <c r="Z30" s="81">
        <v>29376</v>
      </c>
      <c r="AA30" s="82">
        <v>11000</v>
      </c>
      <c r="AB30" s="72">
        <f t="shared" si="4"/>
        <v>11320</v>
      </c>
      <c r="AC30" s="72">
        <f t="shared" si="4"/>
        <v>2830</v>
      </c>
      <c r="AD30" s="72">
        <f t="shared" si="4"/>
        <v>2830</v>
      </c>
      <c r="AE30" s="72">
        <f t="shared" si="4"/>
        <v>152820</v>
      </c>
      <c r="AF30" s="72">
        <f t="shared" si="4"/>
        <v>244512</v>
      </c>
      <c r="AG30" s="88">
        <f t="shared" si="5"/>
        <v>2400000</v>
      </c>
      <c r="AH30" s="89">
        <v>28000</v>
      </c>
      <c r="AI30" s="89">
        <v>38983.6</v>
      </c>
      <c r="AJ30" s="23">
        <v>71</v>
      </c>
      <c r="AK30" s="90">
        <v>2130000</v>
      </c>
      <c r="AL30" s="23"/>
      <c r="AM30" s="88">
        <v>150000</v>
      </c>
      <c r="AN30" s="91"/>
      <c r="AO30" s="96"/>
      <c r="AP30" s="97"/>
      <c r="AQ30" s="98"/>
    </row>
    <row r="31" ht="16.5" spans="1:43">
      <c r="A31" s="18" t="s">
        <v>163</v>
      </c>
      <c r="B31" s="18">
        <v>23</v>
      </c>
      <c r="C31" s="47">
        <v>2370000</v>
      </c>
      <c r="D31" s="68" t="s">
        <v>164</v>
      </c>
      <c r="E31" s="3"/>
      <c r="F31" s="3"/>
      <c r="G31" s="3"/>
      <c r="H31" s="69">
        <v>290</v>
      </c>
      <c r="L31" s="23">
        <v>23</v>
      </c>
      <c r="M31">
        <f t="shared" si="1"/>
        <v>2370000</v>
      </c>
      <c r="N31" t="str">
        <f t="shared" si="2"/>
        <v>{{type=2,value=172800},{type=4,value=12800},{type=5,value=3200},{type=6,value=3200},{type=60,value=2550000}}</v>
      </c>
      <c r="P31" s="71"/>
      <c r="R31" s="23">
        <v>4</v>
      </c>
      <c r="S31" s="23">
        <v>23</v>
      </c>
      <c r="T31" s="76" t="s">
        <v>36</v>
      </c>
      <c r="U31" s="76" t="s">
        <v>127</v>
      </c>
      <c r="V31" s="72">
        <v>1480</v>
      </c>
      <c r="W31" s="72">
        <v>370</v>
      </c>
      <c r="X31" s="72">
        <v>370</v>
      </c>
      <c r="Y31" s="72">
        <v>19980</v>
      </c>
      <c r="Z31" s="81">
        <v>31968</v>
      </c>
      <c r="AA31" s="82">
        <v>11000</v>
      </c>
      <c r="AB31" s="72">
        <f t="shared" si="4"/>
        <v>12800</v>
      </c>
      <c r="AC31" s="72">
        <f t="shared" si="4"/>
        <v>3200</v>
      </c>
      <c r="AD31" s="72">
        <f t="shared" si="4"/>
        <v>3200</v>
      </c>
      <c r="AE31" s="72">
        <f t="shared" si="4"/>
        <v>172800</v>
      </c>
      <c r="AF31" s="72">
        <f t="shared" si="4"/>
        <v>276480</v>
      </c>
      <c r="AG31" s="88">
        <f t="shared" si="5"/>
        <v>2550000</v>
      </c>
      <c r="AH31" s="89">
        <v>28000</v>
      </c>
      <c r="AI31" s="89">
        <v>38983.6</v>
      </c>
      <c r="AJ31" s="23">
        <v>79</v>
      </c>
      <c r="AK31" s="90">
        <v>2370000</v>
      </c>
      <c r="AL31" s="23"/>
      <c r="AM31" s="88">
        <v>150000</v>
      </c>
      <c r="AN31" s="91"/>
      <c r="AO31" s="96"/>
      <c r="AP31" s="97"/>
      <c r="AQ31" s="98"/>
    </row>
    <row r="32" ht="17.25" spans="1:43">
      <c r="A32" s="18" t="s">
        <v>165</v>
      </c>
      <c r="B32" s="18">
        <v>24</v>
      </c>
      <c r="C32" s="47">
        <v>2610000</v>
      </c>
      <c r="D32" s="68" t="s">
        <v>166</v>
      </c>
      <c r="E32" s="3"/>
      <c r="F32" s="3"/>
      <c r="G32" s="3"/>
      <c r="H32" s="69">
        <v>291</v>
      </c>
      <c r="L32" s="34">
        <v>24</v>
      </c>
      <c r="M32">
        <f t="shared" si="1"/>
        <v>2610000</v>
      </c>
      <c r="N32" t="str">
        <f t="shared" si="2"/>
        <v>{{type=2,value=194400},{type=4,value=14400},{type=5,value=3600},{type=6,value=3600},{type=60,value=2700000}}</v>
      </c>
      <c r="P32" s="71"/>
      <c r="R32" s="34">
        <v>4</v>
      </c>
      <c r="S32" s="34">
        <v>24</v>
      </c>
      <c r="T32" s="77" t="s">
        <v>36</v>
      </c>
      <c r="U32" s="77" t="s">
        <v>130</v>
      </c>
      <c r="V32" s="78">
        <v>1600</v>
      </c>
      <c r="W32" s="78">
        <v>400</v>
      </c>
      <c r="X32" s="78">
        <v>400</v>
      </c>
      <c r="Y32" s="78">
        <v>21600</v>
      </c>
      <c r="Z32" s="83">
        <v>34560</v>
      </c>
      <c r="AA32" s="82">
        <v>11000</v>
      </c>
      <c r="AB32" s="72">
        <f t="shared" si="4"/>
        <v>14400</v>
      </c>
      <c r="AC32" s="72">
        <f t="shared" si="4"/>
        <v>3600</v>
      </c>
      <c r="AD32" s="72">
        <f t="shared" si="4"/>
        <v>3600</v>
      </c>
      <c r="AE32" s="72">
        <f t="shared" si="4"/>
        <v>194400</v>
      </c>
      <c r="AF32" s="72">
        <f t="shared" si="4"/>
        <v>311040</v>
      </c>
      <c r="AG32" s="88">
        <f t="shared" si="5"/>
        <v>2700000</v>
      </c>
      <c r="AH32" s="92">
        <v>28000</v>
      </c>
      <c r="AI32" s="92">
        <v>38983.6</v>
      </c>
      <c r="AJ32" s="23">
        <v>87</v>
      </c>
      <c r="AK32" s="93">
        <v>2610000</v>
      </c>
      <c r="AL32" s="34"/>
      <c r="AM32" s="88">
        <v>150000</v>
      </c>
      <c r="AN32" s="94"/>
      <c r="AO32" s="96"/>
      <c r="AP32" s="97"/>
      <c r="AQ32" s="98"/>
    </row>
    <row r="33" ht="17.25" spans="1:43">
      <c r="A33" s="18" t="s">
        <v>167</v>
      </c>
      <c r="B33" s="18">
        <v>25</v>
      </c>
      <c r="C33" s="47">
        <v>2280000</v>
      </c>
      <c r="D33" s="68" t="s">
        <v>168</v>
      </c>
      <c r="E33" s="3"/>
      <c r="F33" s="3"/>
      <c r="G33" s="3"/>
      <c r="H33" s="69">
        <v>292</v>
      </c>
      <c r="L33" s="23">
        <v>25</v>
      </c>
      <c r="M33">
        <f t="shared" si="1"/>
        <v>2280000</v>
      </c>
      <c r="N33" t="str">
        <f t="shared" si="2"/>
        <v>{{type=2,value=217080},{type=4,value=16080},{type=5,value=4020},{type=6,value=4020},{type=60,value=2900000}}</v>
      </c>
      <c r="P33" s="71"/>
      <c r="R33" s="23">
        <v>5</v>
      </c>
      <c r="S33" s="23">
        <v>25</v>
      </c>
      <c r="T33" s="75" t="s">
        <v>39</v>
      </c>
      <c r="U33" s="75" t="s">
        <v>115</v>
      </c>
      <c r="V33" s="72">
        <v>1680</v>
      </c>
      <c r="W33" s="72">
        <v>420</v>
      </c>
      <c r="X33" s="72">
        <v>420</v>
      </c>
      <c r="Y33" s="72">
        <v>22680</v>
      </c>
      <c r="Z33" s="81">
        <v>36288</v>
      </c>
      <c r="AA33" s="82">
        <v>14000</v>
      </c>
      <c r="AB33" s="72">
        <f t="shared" si="4"/>
        <v>16080</v>
      </c>
      <c r="AC33" s="72">
        <f t="shared" si="4"/>
        <v>4020</v>
      </c>
      <c r="AD33" s="72">
        <f t="shared" si="4"/>
        <v>4020</v>
      </c>
      <c r="AE33" s="72">
        <f t="shared" si="4"/>
        <v>217080</v>
      </c>
      <c r="AF33" s="72">
        <f t="shared" si="4"/>
        <v>347328</v>
      </c>
      <c r="AG33" s="88">
        <f t="shared" si="5"/>
        <v>2900000</v>
      </c>
      <c r="AH33" s="89">
        <v>32000</v>
      </c>
      <c r="AI33" s="89">
        <v>45996.8</v>
      </c>
      <c r="AJ33" s="23">
        <v>76</v>
      </c>
      <c r="AK33" s="90">
        <v>2280000</v>
      </c>
      <c r="AL33" s="23"/>
      <c r="AM33" s="88">
        <v>200000</v>
      </c>
      <c r="AN33" s="91"/>
      <c r="AO33" s="96"/>
      <c r="AP33" s="97"/>
      <c r="AQ33" s="98"/>
    </row>
    <row r="34" ht="16.5" spans="1:43">
      <c r="A34" s="18" t="s">
        <v>169</v>
      </c>
      <c r="B34" s="18">
        <v>26</v>
      </c>
      <c r="C34" s="47">
        <v>2460000</v>
      </c>
      <c r="D34" s="68" t="s">
        <v>170</v>
      </c>
      <c r="E34" s="3"/>
      <c r="F34" s="3"/>
      <c r="G34" s="3"/>
      <c r="H34" s="69">
        <v>293</v>
      </c>
      <c r="L34" s="23">
        <v>26</v>
      </c>
      <c r="M34">
        <f t="shared" si="1"/>
        <v>2460000</v>
      </c>
      <c r="N34" t="str">
        <f t="shared" si="2"/>
        <v>{{type=2,value=243000},{type=4,value=18000},{type=5,value=4500},{type=6,value=4500},{type=60,value=3100000}}</v>
      </c>
      <c r="P34" s="71"/>
      <c r="R34" s="23">
        <v>5</v>
      </c>
      <c r="S34" s="23">
        <v>26</v>
      </c>
      <c r="T34" s="76" t="s">
        <v>39</v>
      </c>
      <c r="U34" s="76" t="s">
        <v>118</v>
      </c>
      <c r="V34" s="72">
        <v>1920</v>
      </c>
      <c r="W34" s="72">
        <v>480</v>
      </c>
      <c r="X34" s="72">
        <v>480</v>
      </c>
      <c r="Y34" s="72">
        <v>25920</v>
      </c>
      <c r="Z34" s="81">
        <v>41472</v>
      </c>
      <c r="AA34" s="82">
        <v>14000</v>
      </c>
      <c r="AB34" s="72">
        <f t="shared" si="4"/>
        <v>18000</v>
      </c>
      <c r="AC34" s="72">
        <f t="shared" si="4"/>
        <v>4500</v>
      </c>
      <c r="AD34" s="72">
        <f t="shared" si="4"/>
        <v>4500</v>
      </c>
      <c r="AE34" s="72">
        <f t="shared" si="4"/>
        <v>243000</v>
      </c>
      <c r="AF34" s="72">
        <f t="shared" si="4"/>
        <v>388800</v>
      </c>
      <c r="AG34" s="88">
        <f t="shared" si="5"/>
        <v>3100000</v>
      </c>
      <c r="AH34" s="89">
        <v>32000</v>
      </c>
      <c r="AI34" s="89">
        <v>45996.8</v>
      </c>
      <c r="AJ34" s="23">
        <v>82</v>
      </c>
      <c r="AK34" s="90">
        <v>2460000</v>
      </c>
      <c r="AL34" s="23"/>
      <c r="AM34" s="88">
        <v>200000</v>
      </c>
      <c r="AN34" s="91"/>
      <c r="AO34" s="96"/>
      <c r="AP34" s="97"/>
      <c r="AQ34" s="98"/>
    </row>
    <row r="35" ht="16.5" spans="1:43">
      <c r="A35" s="18" t="s">
        <v>171</v>
      </c>
      <c r="B35" s="18">
        <v>27</v>
      </c>
      <c r="C35" s="47">
        <v>2850000</v>
      </c>
      <c r="D35" s="68" t="s">
        <v>172</v>
      </c>
      <c r="E35" s="3"/>
      <c r="F35" s="3"/>
      <c r="G35" s="3"/>
      <c r="H35" s="69">
        <v>294</v>
      </c>
      <c r="L35" s="23">
        <v>27</v>
      </c>
      <c r="M35">
        <f t="shared" si="1"/>
        <v>2850000</v>
      </c>
      <c r="N35" t="str">
        <f t="shared" si="2"/>
        <v>{{type=2,value=272160},{type=4,value=20160},{type=5,value=5040},{type=6,value=5040},{type=60,value=3300000}}</v>
      </c>
      <c r="P35" s="71"/>
      <c r="R35" s="23">
        <v>5</v>
      </c>
      <c r="S35" s="23">
        <v>27</v>
      </c>
      <c r="T35" s="76" t="s">
        <v>39</v>
      </c>
      <c r="U35" s="76" t="s">
        <v>121</v>
      </c>
      <c r="V35" s="72">
        <v>2160</v>
      </c>
      <c r="W35" s="72">
        <v>540</v>
      </c>
      <c r="X35" s="72">
        <v>540</v>
      </c>
      <c r="Y35" s="72">
        <v>29160</v>
      </c>
      <c r="Z35" s="81">
        <v>46656</v>
      </c>
      <c r="AA35" s="82">
        <v>14000</v>
      </c>
      <c r="AB35" s="72">
        <f t="shared" si="4"/>
        <v>20160</v>
      </c>
      <c r="AC35" s="72">
        <f t="shared" si="4"/>
        <v>5040</v>
      </c>
      <c r="AD35" s="72">
        <f t="shared" si="4"/>
        <v>5040</v>
      </c>
      <c r="AE35" s="72">
        <f t="shared" si="4"/>
        <v>272160</v>
      </c>
      <c r="AF35" s="72">
        <f t="shared" si="4"/>
        <v>435456</v>
      </c>
      <c r="AG35" s="88">
        <f t="shared" si="5"/>
        <v>3300000</v>
      </c>
      <c r="AH35" s="89">
        <v>32000</v>
      </c>
      <c r="AI35" s="89">
        <v>45996.8</v>
      </c>
      <c r="AJ35" s="23">
        <v>95</v>
      </c>
      <c r="AK35" s="90">
        <v>2850000</v>
      </c>
      <c r="AL35" s="23"/>
      <c r="AM35" s="88">
        <v>200000</v>
      </c>
      <c r="AN35" s="91"/>
      <c r="AO35" s="96"/>
      <c r="AP35" s="97"/>
      <c r="AQ35" s="98"/>
    </row>
    <row r="36" ht="16.5" spans="1:43">
      <c r="A36" s="18" t="s">
        <v>173</v>
      </c>
      <c r="B36" s="18">
        <v>28</v>
      </c>
      <c r="C36" s="47">
        <v>3420000</v>
      </c>
      <c r="D36" s="68" t="s">
        <v>174</v>
      </c>
      <c r="E36" s="3"/>
      <c r="F36" s="3"/>
      <c r="G36" s="3"/>
      <c r="H36" s="69">
        <v>295</v>
      </c>
      <c r="L36" s="23">
        <v>28</v>
      </c>
      <c r="M36">
        <f t="shared" si="1"/>
        <v>3420000</v>
      </c>
      <c r="N36" t="str">
        <f t="shared" si="2"/>
        <v>{{type=2,value=304560},{type=4,value=22560},{type=5,value=5640},{type=6,value=5640},{type=60,value=3500000}}</v>
      </c>
      <c r="P36" s="71"/>
      <c r="R36" s="23">
        <v>5</v>
      </c>
      <c r="S36" s="23">
        <v>28</v>
      </c>
      <c r="T36" s="76" t="s">
        <v>39</v>
      </c>
      <c r="U36" s="76" t="s">
        <v>124</v>
      </c>
      <c r="V36" s="72">
        <v>2400</v>
      </c>
      <c r="W36" s="72">
        <v>600</v>
      </c>
      <c r="X36" s="72">
        <v>600</v>
      </c>
      <c r="Y36" s="72">
        <v>32400</v>
      </c>
      <c r="Z36" s="81">
        <v>51840</v>
      </c>
      <c r="AA36" s="82">
        <v>14000</v>
      </c>
      <c r="AB36" s="72">
        <f t="shared" si="4"/>
        <v>22560</v>
      </c>
      <c r="AC36" s="72">
        <f t="shared" si="4"/>
        <v>5640</v>
      </c>
      <c r="AD36" s="72">
        <f t="shared" si="4"/>
        <v>5640</v>
      </c>
      <c r="AE36" s="72">
        <f t="shared" si="4"/>
        <v>304560</v>
      </c>
      <c r="AF36" s="72">
        <f t="shared" si="4"/>
        <v>487296</v>
      </c>
      <c r="AG36" s="88">
        <f t="shared" si="5"/>
        <v>3500000</v>
      </c>
      <c r="AH36" s="89">
        <v>32000</v>
      </c>
      <c r="AI36" s="89">
        <v>45996.8</v>
      </c>
      <c r="AJ36" s="23">
        <v>114</v>
      </c>
      <c r="AK36" s="90">
        <v>3420000</v>
      </c>
      <c r="AL36" s="23"/>
      <c r="AM36" s="88">
        <v>200000</v>
      </c>
      <c r="AN36" s="91"/>
      <c r="AO36" s="96"/>
      <c r="AP36" s="97"/>
      <c r="AQ36" s="98"/>
    </row>
    <row r="37" ht="16.5" spans="1:43">
      <c r="A37" s="18" t="s">
        <v>175</v>
      </c>
      <c r="B37" s="18">
        <v>29</v>
      </c>
      <c r="C37" s="47">
        <v>3810000</v>
      </c>
      <c r="D37" s="68" t="s">
        <v>176</v>
      </c>
      <c r="E37" s="3"/>
      <c r="F37" s="3"/>
      <c r="G37" s="3"/>
      <c r="H37" s="69">
        <v>296</v>
      </c>
      <c r="L37" s="23">
        <v>29</v>
      </c>
      <c r="M37">
        <f t="shared" si="1"/>
        <v>3810000</v>
      </c>
      <c r="N37" t="str">
        <f t="shared" si="2"/>
        <v>{{type=2,value=340200},{type=4,value=25200},{type=5,value=6300},{type=6,value=6300},{type=60,value=3700000}}</v>
      </c>
      <c r="P37" s="71"/>
      <c r="R37" s="23">
        <v>5</v>
      </c>
      <c r="S37" s="23">
        <v>29</v>
      </c>
      <c r="T37" s="76" t="s">
        <v>39</v>
      </c>
      <c r="U37" s="76" t="s">
        <v>127</v>
      </c>
      <c r="V37" s="72">
        <v>2640</v>
      </c>
      <c r="W37" s="72">
        <v>660</v>
      </c>
      <c r="X37" s="72">
        <v>660</v>
      </c>
      <c r="Y37" s="72">
        <v>35640</v>
      </c>
      <c r="Z37" s="81">
        <v>57024</v>
      </c>
      <c r="AA37" s="82">
        <v>14000</v>
      </c>
      <c r="AB37" s="72">
        <f t="shared" si="4"/>
        <v>25200</v>
      </c>
      <c r="AC37" s="72">
        <f t="shared" si="4"/>
        <v>6300</v>
      </c>
      <c r="AD37" s="72">
        <f t="shared" si="4"/>
        <v>6300</v>
      </c>
      <c r="AE37" s="72">
        <f t="shared" si="4"/>
        <v>340200</v>
      </c>
      <c r="AF37" s="72">
        <f t="shared" si="4"/>
        <v>544320</v>
      </c>
      <c r="AG37" s="88">
        <f t="shared" si="5"/>
        <v>3700000</v>
      </c>
      <c r="AH37" s="89">
        <v>32000</v>
      </c>
      <c r="AI37" s="89">
        <v>45996.8</v>
      </c>
      <c r="AJ37" s="23">
        <v>127</v>
      </c>
      <c r="AK37" s="90">
        <v>3810000</v>
      </c>
      <c r="AL37" s="23"/>
      <c r="AM37" s="88">
        <v>200000</v>
      </c>
      <c r="AN37" s="91"/>
      <c r="AO37" s="96"/>
      <c r="AP37" s="97"/>
      <c r="AQ37" s="98"/>
    </row>
    <row r="38" ht="17.25" spans="1:43">
      <c r="A38" s="18" t="s">
        <v>177</v>
      </c>
      <c r="B38" s="18">
        <v>30</v>
      </c>
      <c r="C38" s="47">
        <v>4170000</v>
      </c>
      <c r="D38" s="68" t="s">
        <v>178</v>
      </c>
      <c r="E38" s="3"/>
      <c r="F38" s="3"/>
      <c r="G38" s="3"/>
      <c r="H38" s="69">
        <v>297</v>
      </c>
      <c r="L38" s="34">
        <v>30</v>
      </c>
      <c r="M38">
        <f t="shared" si="1"/>
        <v>4170000</v>
      </c>
      <c r="N38" t="str">
        <f t="shared" si="2"/>
        <v>{{type=2,value=379080},{type=4,value=28080},{type=5,value=7020},{type=6,value=7020},{type=60,value=3900000}}</v>
      </c>
      <c r="P38" s="71"/>
      <c r="R38" s="34">
        <v>5</v>
      </c>
      <c r="S38" s="34">
        <v>30</v>
      </c>
      <c r="T38" s="77" t="s">
        <v>39</v>
      </c>
      <c r="U38" s="77" t="s">
        <v>130</v>
      </c>
      <c r="V38" s="78">
        <v>2880</v>
      </c>
      <c r="W38" s="78">
        <v>720</v>
      </c>
      <c r="X38" s="78">
        <v>720</v>
      </c>
      <c r="Y38" s="78">
        <v>38880</v>
      </c>
      <c r="Z38" s="83">
        <v>62208</v>
      </c>
      <c r="AA38" s="82">
        <v>14000</v>
      </c>
      <c r="AB38" s="72">
        <f t="shared" si="4"/>
        <v>28080</v>
      </c>
      <c r="AC38" s="72">
        <f t="shared" si="4"/>
        <v>7020</v>
      </c>
      <c r="AD38" s="72">
        <f t="shared" si="4"/>
        <v>7020</v>
      </c>
      <c r="AE38" s="72">
        <f t="shared" si="4"/>
        <v>379080</v>
      </c>
      <c r="AF38" s="72">
        <f t="shared" si="4"/>
        <v>606528</v>
      </c>
      <c r="AG38" s="88">
        <f t="shared" si="5"/>
        <v>3900000</v>
      </c>
      <c r="AH38" s="92">
        <v>32000</v>
      </c>
      <c r="AI38" s="92">
        <v>45996.8</v>
      </c>
      <c r="AJ38" s="23">
        <v>139</v>
      </c>
      <c r="AK38" s="93">
        <v>4170000</v>
      </c>
      <c r="AL38" s="34"/>
      <c r="AM38" s="88">
        <v>200000</v>
      </c>
      <c r="AN38" s="94"/>
      <c r="AO38" s="96"/>
      <c r="AP38" s="97"/>
      <c r="AQ38" s="98"/>
    </row>
    <row r="39" ht="17.25" spans="1:43">
      <c r="A39" s="18" t="s">
        <v>179</v>
      </c>
      <c r="B39" s="18">
        <v>31</v>
      </c>
      <c r="C39" s="47">
        <v>3570000</v>
      </c>
      <c r="D39" s="68" t="s">
        <v>180</v>
      </c>
      <c r="E39" s="3"/>
      <c r="F39" s="3"/>
      <c r="G39" s="3"/>
      <c r="H39" s="69">
        <v>298</v>
      </c>
      <c r="L39" s="23">
        <v>31</v>
      </c>
      <c r="M39">
        <f t="shared" si="1"/>
        <v>3570000</v>
      </c>
      <c r="N39" t="str">
        <f t="shared" si="2"/>
        <v>{{type=2,value=422280},{type=4,value=31280},{type=5,value=7820},{type=6,value=7820},{type=60,value=4100000}}</v>
      </c>
      <c r="P39" s="71"/>
      <c r="R39" s="23">
        <v>6</v>
      </c>
      <c r="S39" s="23">
        <v>31</v>
      </c>
      <c r="T39" s="75" t="s">
        <v>42</v>
      </c>
      <c r="U39" s="75" t="s">
        <v>115</v>
      </c>
      <c r="V39" s="72">
        <v>3200</v>
      </c>
      <c r="W39" s="72">
        <v>800</v>
      </c>
      <c r="X39" s="72">
        <v>800</v>
      </c>
      <c r="Y39" s="72">
        <v>43200</v>
      </c>
      <c r="Z39" s="81">
        <v>69120</v>
      </c>
      <c r="AA39" s="82">
        <v>18000</v>
      </c>
      <c r="AB39" s="72">
        <f t="shared" si="4"/>
        <v>31280</v>
      </c>
      <c r="AC39" s="72">
        <f t="shared" si="4"/>
        <v>7820</v>
      </c>
      <c r="AD39" s="72">
        <f t="shared" si="4"/>
        <v>7820</v>
      </c>
      <c r="AE39" s="72">
        <f t="shared" si="4"/>
        <v>422280</v>
      </c>
      <c r="AF39" s="72">
        <f t="shared" si="4"/>
        <v>675648</v>
      </c>
      <c r="AG39" s="88">
        <f t="shared" si="5"/>
        <v>4100000</v>
      </c>
      <c r="AH39" s="89">
        <v>36000</v>
      </c>
      <c r="AI39" s="89">
        <v>53982</v>
      </c>
      <c r="AJ39" s="23">
        <v>119</v>
      </c>
      <c r="AK39" s="90">
        <v>3570000</v>
      </c>
      <c r="AL39" s="23"/>
      <c r="AM39" s="88">
        <v>200000</v>
      </c>
      <c r="AN39" s="91"/>
      <c r="AO39" s="96"/>
      <c r="AP39" s="97"/>
      <c r="AQ39" s="98"/>
    </row>
    <row r="40" ht="16.5" spans="1:43">
      <c r="A40" s="18" t="s">
        <v>181</v>
      </c>
      <c r="B40" s="18">
        <v>32</v>
      </c>
      <c r="C40" s="47">
        <v>3870000</v>
      </c>
      <c r="D40" s="68" t="s">
        <v>182</v>
      </c>
      <c r="E40" s="3"/>
      <c r="F40" s="3"/>
      <c r="G40" s="3"/>
      <c r="H40" s="69">
        <v>299</v>
      </c>
      <c r="L40" s="23">
        <v>32</v>
      </c>
      <c r="M40">
        <f t="shared" si="1"/>
        <v>3870000</v>
      </c>
      <c r="N40" t="str">
        <f t="shared" si="2"/>
        <v>{{type=2,value=468720},{type=4,value=34720},{type=5,value=8680},{type=6,value=8680},{type=60,value=4300000}}</v>
      </c>
      <c r="P40" s="71"/>
      <c r="R40" s="23">
        <v>6</v>
      </c>
      <c r="S40" s="23">
        <v>32</v>
      </c>
      <c r="T40" s="76" t="s">
        <v>42</v>
      </c>
      <c r="U40" s="76" t="s">
        <v>118</v>
      </c>
      <c r="V40" s="72">
        <v>3440</v>
      </c>
      <c r="W40" s="72">
        <v>860</v>
      </c>
      <c r="X40" s="72">
        <v>860</v>
      </c>
      <c r="Y40" s="72">
        <v>46440</v>
      </c>
      <c r="Z40" s="81">
        <v>74304</v>
      </c>
      <c r="AA40" s="82">
        <v>18000</v>
      </c>
      <c r="AB40" s="72">
        <f t="shared" si="4"/>
        <v>34720</v>
      </c>
      <c r="AC40" s="72">
        <f t="shared" si="4"/>
        <v>8680</v>
      </c>
      <c r="AD40" s="72">
        <f t="shared" si="4"/>
        <v>8680</v>
      </c>
      <c r="AE40" s="72">
        <f t="shared" si="4"/>
        <v>468720</v>
      </c>
      <c r="AF40" s="72">
        <f t="shared" si="4"/>
        <v>749952</v>
      </c>
      <c r="AG40" s="88">
        <f t="shared" si="5"/>
        <v>4300000</v>
      </c>
      <c r="AH40" s="89">
        <v>36000</v>
      </c>
      <c r="AI40" s="89">
        <v>53982</v>
      </c>
      <c r="AJ40" s="23">
        <v>129</v>
      </c>
      <c r="AK40" s="90">
        <v>3870000</v>
      </c>
      <c r="AL40" s="23"/>
      <c r="AM40" s="88">
        <v>200000</v>
      </c>
      <c r="AN40" s="91"/>
      <c r="AO40" s="96"/>
      <c r="AP40" s="97"/>
      <c r="AQ40" s="98"/>
    </row>
    <row r="41" ht="16.5" spans="1:43">
      <c r="A41" s="18" t="s">
        <v>183</v>
      </c>
      <c r="B41" s="18">
        <v>33</v>
      </c>
      <c r="C41" s="47">
        <v>4470000</v>
      </c>
      <c r="D41" s="68" t="s">
        <v>184</v>
      </c>
      <c r="E41" s="3"/>
      <c r="F41" s="3"/>
      <c r="G41" s="3"/>
      <c r="H41" s="69">
        <v>300</v>
      </c>
      <c r="L41" s="23">
        <v>33</v>
      </c>
      <c r="M41">
        <f t="shared" si="1"/>
        <v>4470000</v>
      </c>
      <c r="N41" t="str">
        <f t="shared" si="2"/>
        <v>{{type=2,value=518400},{type=4,value=38400},{type=5,value=9600},{type=6,value=9600},{type=60,value=4500000}}</v>
      </c>
      <c r="P41" s="71"/>
      <c r="R41" s="23">
        <v>6</v>
      </c>
      <c r="S41" s="23">
        <v>33</v>
      </c>
      <c r="T41" s="76" t="s">
        <v>42</v>
      </c>
      <c r="U41" s="76" t="s">
        <v>121</v>
      </c>
      <c r="V41" s="72">
        <v>3680</v>
      </c>
      <c r="W41" s="72">
        <v>920</v>
      </c>
      <c r="X41" s="72">
        <v>920</v>
      </c>
      <c r="Y41" s="72">
        <v>49680</v>
      </c>
      <c r="Z41" s="81">
        <v>79488</v>
      </c>
      <c r="AA41" s="82">
        <v>18000</v>
      </c>
      <c r="AB41" s="72">
        <f t="shared" si="4"/>
        <v>38400</v>
      </c>
      <c r="AC41" s="72">
        <f t="shared" si="4"/>
        <v>9600</v>
      </c>
      <c r="AD41" s="72">
        <f t="shared" si="4"/>
        <v>9600</v>
      </c>
      <c r="AE41" s="72">
        <f t="shared" si="4"/>
        <v>518400</v>
      </c>
      <c r="AF41" s="72">
        <f t="shared" si="4"/>
        <v>829440</v>
      </c>
      <c r="AG41" s="88">
        <f t="shared" si="5"/>
        <v>4500000</v>
      </c>
      <c r="AH41" s="89">
        <v>36000</v>
      </c>
      <c r="AI41" s="89">
        <v>53982</v>
      </c>
      <c r="AJ41" s="23">
        <v>149</v>
      </c>
      <c r="AK41" s="90">
        <v>4470000</v>
      </c>
      <c r="AL41" s="23"/>
      <c r="AM41" s="88">
        <v>200000</v>
      </c>
      <c r="AN41" s="91"/>
      <c r="AO41" s="96"/>
      <c r="AP41" s="97"/>
      <c r="AQ41" s="98"/>
    </row>
    <row r="42" ht="16.5" spans="1:43">
      <c r="A42" s="18" t="s">
        <v>185</v>
      </c>
      <c r="B42" s="18">
        <v>34</v>
      </c>
      <c r="C42" s="47">
        <v>5370000</v>
      </c>
      <c r="D42" s="68" t="s">
        <v>186</v>
      </c>
      <c r="E42" s="3"/>
      <c r="F42" s="3"/>
      <c r="G42" s="3"/>
      <c r="H42" s="69">
        <v>301</v>
      </c>
      <c r="L42" s="23">
        <v>34</v>
      </c>
      <c r="M42">
        <f t="shared" si="1"/>
        <v>5370000</v>
      </c>
      <c r="N42" t="str">
        <f t="shared" si="2"/>
        <v>{{type=2,value=571320},{type=4,value=42320},{type=5,value=10580},{type=6,value=10580},{type=60,value=4700000}}</v>
      </c>
      <c r="P42" s="71"/>
      <c r="R42" s="23">
        <v>6</v>
      </c>
      <c r="S42" s="23">
        <v>34</v>
      </c>
      <c r="T42" s="76" t="s">
        <v>42</v>
      </c>
      <c r="U42" s="76" t="s">
        <v>124</v>
      </c>
      <c r="V42" s="72">
        <v>3920</v>
      </c>
      <c r="W42" s="72">
        <v>980</v>
      </c>
      <c r="X42" s="72">
        <v>980</v>
      </c>
      <c r="Y42" s="72">
        <v>52920</v>
      </c>
      <c r="Z42" s="81">
        <v>84672</v>
      </c>
      <c r="AA42" s="82">
        <v>18000</v>
      </c>
      <c r="AB42" s="72">
        <f t="shared" si="4"/>
        <v>42320</v>
      </c>
      <c r="AC42" s="72">
        <f t="shared" si="4"/>
        <v>10580</v>
      </c>
      <c r="AD42" s="72">
        <f t="shared" si="4"/>
        <v>10580</v>
      </c>
      <c r="AE42" s="72">
        <f t="shared" si="4"/>
        <v>571320</v>
      </c>
      <c r="AF42" s="72">
        <f t="shared" si="4"/>
        <v>914112</v>
      </c>
      <c r="AG42" s="88">
        <f t="shared" si="5"/>
        <v>4700000</v>
      </c>
      <c r="AH42" s="89">
        <v>36000</v>
      </c>
      <c r="AI42" s="89">
        <v>53982</v>
      </c>
      <c r="AJ42" s="23">
        <v>179</v>
      </c>
      <c r="AK42" s="90">
        <v>5370000</v>
      </c>
      <c r="AL42" s="23"/>
      <c r="AM42" s="88">
        <v>200000</v>
      </c>
      <c r="AN42" s="91"/>
      <c r="AO42" s="96"/>
      <c r="AP42" s="97"/>
      <c r="AQ42" s="98"/>
    </row>
    <row r="43" ht="16.5" spans="1:43">
      <c r="A43" s="18" t="s">
        <v>187</v>
      </c>
      <c r="B43" s="18">
        <v>35</v>
      </c>
      <c r="C43" s="47">
        <v>5970000</v>
      </c>
      <c r="D43" s="68" t="s">
        <v>188</v>
      </c>
      <c r="E43" s="3"/>
      <c r="F43" s="3"/>
      <c r="G43" s="3"/>
      <c r="H43" s="69">
        <v>302</v>
      </c>
      <c r="L43" s="23">
        <v>35</v>
      </c>
      <c r="M43">
        <f t="shared" si="1"/>
        <v>5970000</v>
      </c>
      <c r="N43" t="str">
        <f t="shared" si="2"/>
        <v>{{type=2,value=627480},{type=4,value=46480},{type=5,value=11620},{type=6,value=11620},{type=60,value=4900000}}</v>
      </c>
      <c r="P43" s="71"/>
      <c r="R43" s="23">
        <v>6</v>
      </c>
      <c r="S43" s="23">
        <v>35</v>
      </c>
      <c r="T43" s="76" t="s">
        <v>42</v>
      </c>
      <c r="U43" s="76" t="s">
        <v>127</v>
      </c>
      <c r="V43" s="72">
        <v>4160</v>
      </c>
      <c r="W43" s="72">
        <v>1040</v>
      </c>
      <c r="X43" s="72">
        <v>1040</v>
      </c>
      <c r="Y43" s="72">
        <v>56160</v>
      </c>
      <c r="Z43" s="81">
        <v>89856</v>
      </c>
      <c r="AA43" s="82">
        <v>18000</v>
      </c>
      <c r="AB43" s="72">
        <f t="shared" si="4"/>
        <v>46480</v>
      </c>
      <c r="AC43" s="72">
        <f t="shared" si="4"/>
        <v>11620</v>
      </c>
      <c r="AD43" s="72">
        <f t="shared" si="4"/>
        <v>11620</v>
      </c>
      <c r="AE43" s="72">
        <f t="shared" si="4"/>
        <v>627480</v>
      </c>
      <c r="AF43" s="72">
        <f t="shared" si="4"/>
        <v>1003968</v>
      </c>
      <c r="AG43" s="88">
        <f t="shared" si="5"/>
        <v>4900000</v>
      </c>
      <c r="AH43" s="89">
        <v>36000</v>
      </c>
      <c r="AI43" s="89">
        <v>53982</v>
      </c>
      <c r="AJ43" s="23">
        <v>199</v>
      </c>
      <c r="AK43" s="90">
        <v>5970000</v>
      </c>
      <c r="AL43" s="23"/>
      <c r="AM43" s="88">
        <v>200000</v>
      </c>
      <c r="AN43" s="91"/>
      <c r="AO43" s="96"/>
      <c r="AP43" s="97"/>
      <c r="AQ43" s="98"/>
    </row>
    <row r="44" ht="16.5" spans="1:43">
      <c r="A44" s="18" t="s">
        <v>189</v>
      </c>
      <c r="B44" s="18">
        <v>36</v>
      </c>
      <c r="C44" s="47">
        <v>6570000</v>
      </c>
      <c r="D44" s="68" t="s">
        <v>190</v>
      </c>
      <c r="E44" s="3"/>
      <c r="F44" s="3"/>
      <c r="G44" s="3"/>
      <c r="H44" s="69">
        <v>303</v>
      </c>
      <c r="L44" s="23">
        <v>36</v>
      </c>
      <c r="M44">
        <f t="shared" si="1"/>
        <v>6570000</v>
      </c>
      <c r="N44" t="str">
        <f t="shared" si="2"/>
        <v>{{type=2,value=686880},{type=4,value=50880},{type=5,value=12720},{type=6,value=12720},{type=60,value=5100000}}</v>
      </c>
      <c r="P44" s="71"/>
      <c r="R44" s="23">
        <v>6</v>
      </c>
      <c r="S44" s="23">
        <v>36</v>
      </c>
      <c r="T44" s="76" t="s">
        <v>42</v>
      </c>
      <c r="U44" s="76" t="s">
        <v>130</v>
      </c>
      <c r="V44" s="72">
        <v>4400</v>
      </c>
      <c r="W44" s="72">
        <v>1100</v>
      </c>
      <c r="X44" s="72">
        <v>1100</v>
      </c>
      <c r="Y44" s="72">
        <v>59400</v>
      </c>
      <c r="Z44" s="81">
        <v>95040</v>
      </c>
      <c r="AA44" s="82">
        <v>18000</v>
      </c>
      <c r="AB44" s="72">
        <f t="shared" si="4"/>
        <v>50880</v>
      </c>
      <c r="AC44" s="72">
        <f t="shared" si="4"/>
        <v>12720</v>
      </c>
      <c r="AD44" s="72">
        <f t="shared" si="4"/>
        <v>12720</v>
      </c>
      <c r="AE44" s="72">
        <f t="shared" si="4"/>
        <v>686880</v>
      </c>
      <c r="AF44" s="72">
        <f t="shared" si="4"/>
        <v>1099008</v>
      </c>
      <c r="AG44" s="88">
        <f t="shared" si="5"/>
        <v>5100000</v>
      </c>
      <c r="AH44" s="89">
        <v>36000</v>
      </c>
      <c r="AI44" s="89">
        <v>53982</v>
      </c>
      <c r="AJ44" s="23">
        <v>219</v>
      </c>
      <c r="AK44" s="90">
        <v>6570000</v>
      </c>
      <c r="AL44" s="23"/>
      <c r="AM44" s="88">
        <v>200000</v>
      </c>
      <c r="AN44" s="91"/>
      <c r="AO44" s="96"/>
      <c r="AP44" s="97"/>
      <c r="AQ44" s="98"/>
    </row>
  </sheetData>
  <conditionalFormatting sqref="H8:H44">
    <cfRule type="duplicateValues" dxfId="0" priority="1"/>
  </conditionalFormatting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407"/>
  <sheetViews>
    <sheetView workbookViewId="0">
      <selection activeCell="F1" sqref="F1"/>
    </sheetView>
  </sheetViews>
  <sheetFormatPr defaultColWidth="9" defaultRowHeight="14.25"/>
  <cols>
    <col min="1" max="1" width="7.5" style="1" customWidth="1"/>
    <col min="2" max="2" width="22.25" style="1" customWidth="1"/>
    <col min="3" max="3" width="16.375" style="2" customWidth="1"/>
    <col min="4" max="4" width="10.375" style="2" customWidth="1"/>
    <col min="5" max="5" width="82.25" style="3" customWidth="1"/>
    <col min="6" max="6" width="42.75" style="3" customWidth="1"/>
    <col min="7" max="8" width="9" style="3"/>
    <col min="9" max="10" width="18.25" style="3" customWidth="1"/>
    <col min="11" max="11" width="9" style="3"/>
    <col min="12" max="12" width="19.375" style="3" customWidth="1"/>
    <col min="13" max="13" width="9" style="3"/>
    <col min="14" max="15" width="18.25" style="3" customWidth="1"/>
    <col min="16" max="16" width="9" style="3"/>
    <col min="17" max="17" width="18.25" style="3" customWidth="1"/>
    <col min="18" max="16384" width="9" style="3"/>
  </cols>
  <sheetData>
    <row r="1" ht="13.5" spans="1:5">
      <c r="A1" s="4" t="s">
        <v>0</v>
      </c>
      <c r="B1" s="5" t="s">
        <v>69</v>
      </c>
      <c r="C1" s="6"/>
      <c r="D1" s="7" t="s">
        <v>2</v>
      </c>
      <c r="E1" s="8" t="s">
        <v>191</v>
      </c>
    </row>
    <row r="2" ht="35.25" spans="1:37">
      <c r="A2" s="4" t="s">
        <v>4</v>
      </c>
      <c r="B2" s="8" t="s">
        <v>192</v>
      </c>
      <c r="C2" s="6"/>
      <c r="D2" s="7" t="s">
        <v>72</v>
      </c>
      <c r="E2" s="9" t="s">
        <v>7</v>
      </c>
      <c r="K2" s="55"/>
      <c r="L2" s="56"/>
      <c r="M2" s="56"/>
      <c r="N2" s="57"/>
      <c r="O2" s="57"/>
      <c r="P2" s="56"/>
      <c r="Q2" s="60"/>
      <c r="R2" s="60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</row>
    <row r="3" ht="16.5" spans="1:37">
      <c r="A3" s="4" t="s">
        <v>8</v>
      </c>
      <c r="B3" s="10">
        <v>2</v>
      </c>
      <c r="C3" s="6"/>
      <c r="D3" s="11"/>
      <c r="E3" s="12"/>
      <c r="K3" s="23"/>
      <c r="L3" s="23"/>
      <c r="M3" s="23"/>
      <c r="N3" s="23"/>
      <c r="O3" s="23"/>
      <c r="P3" s="23"/>
      <c r="Q3" s="23"/>
      <c r="R3" s="60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</row>
    <row r="4" ht="16.5" spans="1:37">
      <c r="A4" s="13"/>
      <c r="B4" s="13"/>
      <c r="C4" s="14"/>
      <c r="D4" s="14"/>
      <c r="K4" s="23"/>
      <c r="L4" s="58"/>
      <c r="M4" s="23"/>
      <c r="N4" s="23"/>
      <c r="O4" s="23"/>
      <c r="P4" s="23"/>
      <c r="Q4" s="23"/>
      <c r="R4" s="61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</row>
    <row r="5" ht="16.5" spans="1:37">
      <c r="A5" s="15" t="s">
        <v>9</v>
      </c>
      <c r="B5" s="15" t="s">
        <v>193</v>
      </c>
      <c r="C5" s="15" t="s">
        <v>73</v>
      </c>
      <c r="D5" s="15" t="s">
        <v>194</v>
      </c>
      <c r="E5" s="15" t="s">
        <v>81</v>
      </c>
      <c r="F5" s="15" t="s">
        <v>82</v>
      </c>
      <c r="G5" s="15" t="s">
        <v>195</v>
      </c>
      <c r="H5" s="15" t="s">
        <v>83</v>
      </c>
      <c r="K5" s="23"/>
      <c r="P5" s="23"/>
      <c r="Q5" s="23"/>
      <c r="R5" s="23"/>
      <c r="S5" s="23"/>
      <c r="T5" s="23"/>
      <c r="U5" s="62">
        <v>9</v>
      </c>
      <c r="V5" s="62">
        <v>9</v>
      </c>
      <c r="W5" s="62">
        <v>9</v>
      </c>
      <c r="X5" s="62">
        <v>9</v>
      </c>
      <c r="Y5" s="62">
        <v>10</v>
      </c>
      <c r="Z5" s="62">
        <v>10</v>
      </c>
      <c r="AA5" s="62">
        <v>10</v>
      </c>
      <c r="AB5" s="62">
        <v>10</v>
      </c>
      <c r="AC5" s="62">
        <v>11</v>
      </c>
      <c r="AD5" s="62">
        <v>11</v>
      </c>
      <c r="AE5" s="62">
        <v>11</v>
      </c>
      <c r="AF5" s="62">
        <v>11</v>
      </c>
      <c r="AG5" s="62">
        <v>12</v>
      </c>
      <c r="AH5" s="62">
        <v>12</v>
      </c>
      <c r="AI5" s="62">
        <v>12</v>
      </c>
      <c r="AJ5" s="62">
        <v>12</v>
      </c>
      <c r="AK5" s="23"/>
    </row>
    <row r="6" ht="16.5" spans="1:37">
      <c r="A6" s="16" t="s">
        <v>10</v>
      </c>
      <c r="B6" s="16" t="s">
        <v>27</v>
      </c>
      <c r="C6" s="16" t="s">
        <v>27</v>
      </c>
      <c r="D6" s="16" t="s">
        <v>14</v>
      </c>
      <c r="E6" s="16" t="s">
        <v>14</v>
      </c>
      <c r="F6" s="16" t="s">
        <v>14</v>
      </c>
      <c r="G6" s="16" t="s">
        <v>14</v>
      </c>
      <c r="H6" s="16" t="s">
        <v>14</v>
      </c>
      <c r="K6" s="23"/>
      <c r="P6" s="23"/>
      <c r="Q6" s="23"/>
      <c r="R6" s="23"/>
      <c r="S6" s="23"/>
      <c r="T6" s="23"/>
      <c r="U6" s="23" t="s">
        <v>196</v>
      </c>
      <c r="V6" s="23" t="s">
        <v>196</v>
      </c>
      <c r="W6" s="23" t="s">
        <v>196</v>
      </c>
      <c r="X6" s="23" t="s">
        <v>196</v>
      </c>
      <c r="Y6" s="23" t="s">
        <v>197</v>
      </c>
      <c r="Z6" s="23" t="s">
        <v>197</v>
      </c>
      <c r="AA6" s="23" t="s">
        <v>197</v>
      </c>
      <c r="AB6" s="23" t="s">
        <v>197</v>
      </c>
      <c r="AC6" s="23" t="s">
        <v>198</v>
      </c>
      <c r="AD6" s="23" t="s">
        <v>198</v>
      </c>
      <c r="AE6" s="23" t="s">
        <v>198</v>
      </c>
      <c r="AF6" s="23" t="s">
        <v>198</v>
      </c>
      <c r="AG6" s="23" t="s">
        <v>199</v>
      </c>
      <c r="AH6" s="23" t="s">
        <v>199</v>
      </c>
      <c r="AI6" s="23" t="s">
        <v>199</v>
      </c>
      <c r="AJ6" s="23" t="s">
        <v>199</v>
      </c>
      <c r="AK6" s="23"/>
    </row>
    <row r="7" ht="17.25" spans="1:50">
      <c r="A7" s="16"/>
      <c r="B7" s="16" t="s">
        <v>200</v>
      </c>
      <c r="C7" s="16" t="s">
        <v>89</v>
      </c>
      <c r="D7" s="16" t="s">
        <v>90</v>
      </c>
      <c r="E7" s="16" t="s">
        <v>91</v>
      </c>
      <c r="F7" s="16" t="s">
        <v>201</v>
      </c>
      <c r="G7" s="16" t="s">
        <v>202</v>
      </c>
      <c r="H7" s="16" t="s">
        <v>93</v>
      </c>
      <c r="I7" s="3" t="s">
        <v>73</v>
      </c>
      <c r="J7" s="3" t="s">
        <v>203</v>
      </c>
      <c r="K7" s="3">
        <v>9</v>
      </c>
      <c r="L7" s="3">
        <v>10</v>
      </c>
      <c r="M7" s="3">
        <v>11</v>
      </c>
      <c r="N7" s="3">
        <v>12</v>
      </c>
      <c r="P7" s="26" t="s">
        <v>99</v>
      </c>
      <c r="Q7" s="26" t="s">
        <v>204</v>
      </c>
      <c r="R7" s="26" t="s">
        <v>205</v>
      </c>
      <c r="S7" s="26" t="s">
        <v>206</v>
      </c>
      <c r="T7" s="26" t="s">
        <v>207</v>
      </c>
      <c r="U7" s="22" t="s">
        <v>102</v>
      </c>
      <c r="V7" s="22" t="s">
        <v>103</v>
      </c>
      <c r="W7" s="22" t="s">
        <v>104</v>
      </c>
      <c r="X7" s="37" t="s">
        <v>105</v>
      </c>
      <c r="Y7" s="22" t="s">
        <v>102</v>
      </c>
      <c r="Z7" s="22" t="s">
        <v>103</v>
      </c>
      <c r="AA7" s="22" t="s">
        <v>104</v>
      </c>
      <c r="AB7" s="37" t="s">
        <v>105</v>
      </c>
      <c r="AC7" s="22" t="s">
        <v>102</v>
      </c>
      <c r="AD7" s="22" t="s">
        <v>103</v>
      </c>
      <c r="AE7" s="22" t="s">
        <v>104</v>
      </c>
      <c r="AF7" s="37" t="s">
        <v>105</v>
      </c>
      <c r="AG7" s="22" t="s">
        <v>102</v>
      </c>
      <c r="AH7" s="22" t="s">
        <v>103</v>
      </c>
      <c r="AI7" s="22" t="s">
        <v>104</v>
      </c>
      <c r="AJ7" s="37" t="s">
        <v>105</v>
      </c>
      <c r="AK7" s="23"/>
      <c r="AL7" s="3">
        <v>9</v>
      </c>
      <c r="AP7" s="3">
        <v>10</v>
      </c>
      <c r="AT7" s="3">
        <v>11</v>
      </c>
      <c r="AX7" s="3">
        <v>12</v>
      </c>
    </row>
    <row r="8" ht="16.5" spans="1:50">
      <c r="A8" s="17"/>
      <c r="B8" s="3">
        <v>9</v>
      </c>
      <c r="C8" s="3">
        <v>1</v>
      </c>
      <c r="D8" s="47">
        <v>180</v>
      </c>
      <c r="E8" s="47" t="s">
        <v>208</v>
      </c>
      <c r="F8" s="47"/>
      <c r="G8" s="47"/>
      <c r="I8" s="3">
        <v>1</v>
      </c>
      <c r="J8" s="3">
        <f>T8</f>
        <v>180</v>
      </c>
      <c r="K8" s="3" t="str">
        <f>AL8</f>
        <v>{{type=4,value=250},{type=2,value=250},{type=5,value=13},{type=6,value=13}}</v>
      </c>
      <c r="L8" s="3" t="str">
        <f>AP8</f>
        <v>{{type=4,value=166},{type=2,value=1250},{type=5,value=41},{type=6,value=41}}</v>
      </c>
      <c r="M8" s="3" t="str">
        <f>AT8</f>
        <v>{{type=4,value=69},{type=2,value=3500},{type=5,value=13},{type=6,value=13}}</v>
      </c>
      <c r="N8" s="3" t="str">
        <f>AX8</f>
        <v>{{type=4,value=69},{type=2,value=2500},{type=5,value=69},{type=6,value=69}}</v>
      </c>
      <c r="P8" s="23">
        <v>1</v>
      </c>
      <c r="Q8" s="23">
        <v>1</v>
      </c>
      <c r="R8" s="63">
        <v>1000</v>
      </c>
      <c r="S8" s="64">
        <v>1000</v>
      </c>
      <c r="T8" s="63">
        <v>180</v>
      </c>
      <c r="U8" s="65">
        <v>250</v>
      </c>
      <c r="V8" s="65">
        <v>13</v>
      </c>
      <c r="W8" s="65">
        <v>13</v>
      </c>
      <c r="X8" s="65">
        <v>250</v>
      </c>
      <c r="Y8" s="65">
        <v>166</v>
      </c>
      <c r="Z8" s="65">
        <v>41</v>
      </c>
      <c r="AA8" s="65">
        <v>41</v>
      </c>
      <c r="AB8" s="65">
        <v>1250</v>
      </c>
      <c r="AC8" s="65">
        <v>69</v>
      </c>
      <c r="AD8" s="65">
        <v>13</v>
      </c>
      <c r="AE8" s="65">
        <v>13</v>
      </c>
      <c r="AF8" s="65">
        <v>3500</v>
      </c>
      <c r="AG8" s="65">
        <v>69</v>
      </c>
      <c r="AH8" s="65">
        <v>69</v>
      </c>
      <c r="AI8" s="65">
        <v>69</v>
      </c>
      <c r="AJ8" s="65">
        <v>2500</v>
      </c>
      <c r="AK8" s="67">
        <v>996.8</v>
      </c>
      <c r="AL8" s="3" t="str">
        <f>"{{type=4,value="&amp;U8&amp;"},{type=2,value="&amp;X8&amp;"},{type=5,value="&amp;V8&amp;"},{type=6,value="&amp;W8&amp;"}}"</f>
        <v>{{type=4,value=250},{type=2,value=250},{type=5,value=13},{type=6,value=13}}</v>
      </c>
      <c r="AP8" s="36" t="str">
        <f>"{{type=4,value="&amp;Y8&amp;"},{type=2,value="&amp;AB8&amp;"},{type=5,value="&amp;Z8&amp;"},{type=6,value="&amp;AA8&amp;"}}"</f>
        <v>{{type=4,value=166},{type=2,value=1250},{type=5,value=41},{type=6,value=41}}</v>
      </c>
      <c r="AT8" s="3" t="str">
        <f>"{{type=4,value="&amp;AC8&amp;"},{type=2,value="&amp;AF8&amp;"},{type=5,value="&amp;AD8&amp;"},{type=6,value="&amp;AE8&amp;"}}"</f>
        <v>{{type=4,value=69},{type=2,value=3500},{type=5,value=13},{type=6,value=13}}</v>
      </c>
      <c r="AX8" s="36" t="str">
        <f>"{{type=4,value="&amp;AG8&amp;"},{type=2,value="&amp;AJ8&amp;"},{type=5,value="&amp;AH8&amp;"},{type=6,value="&amp;AI8&amp;"}}"</f>
        <v>{{type=4,value=69},{type=2,value=2500},{type=5,value=69},{type=6,value=69}}</v>
      </c>
    </row>
    <row r="9" ht="16.5" spans="1:50">
      <c r="A9" s="17"/>
      <c r="B9" s="3">
        <v>9</v>
      </c>
      <c r="C9" s="3">
        <v>2</v>
      </c>
      <c r="D9" s="47">
        <v>180</v>
      </c>
      <c r="E9" s="47" t="s">
        <v>209</v>
      </c>
      <c r="F9" s="47"/>
      <c r="G9" s="47"/>
      <c r="I9" s="3">
        <f>I8+1</f>
        <v>2</v>
      </c>
      <c r="J9" s="3">
        <f t="shared" ref="J9:J72" si="0">T9</f>
        <v>180</v>
      </c>
      <c r="K9" s="3" t="str">
        <f t="shared" ref="K9:K72" si="1">AL9</f>
        <v>{{type=4,value=500},{type=2,value=500},{type=5,value=27},{type=6,value=27}}</v>
      </c>
      <c r="L9" s="3" t="str">
        <f t="shared" ref="L9:L72" si="2">AP9</f>
        <v>{{type=4,value=333},{type=2,value=2500},{type=5,value=83},{type=6,value=83}}</v>
      </c>
      <c r="M9" s="3" t="str">
        <f t="shared" ref="M9:M72" si="3">AT9</f>
        <v>{{type=4,value=138},{type=2,value=7000},{type=5,value=27},{type=6,value=27}}</v>
      </c>
      <c r="N9" s="3" t="str">
        <f t="shared" ref="N9:N72" si="4">AX9</f>
        <v>{{type=4,value=138},{type=2,value=5000},{type=5,value=138},{type=6,value=138}}</v>
      </c>
      <c r="P9" s="23">
        <v>2</v>
      </c>
      <c r="Q9" s="23">
        <v>2</v>
      </c>
      <c r="R9" s="63">
        <v>1000</v>
      </c>
      <c r="S9" s="64">
        <v>2000</v>
      </c>
      <c r="T9" s="63">
        <v>180</v>
      </c>
      <c r="U9" s="65">
        <v>500</v>
      </c>
      <c r="V9" s="65">
        <v>27</v>
      </c>
      <c r="W9" s="65">
        <v>27</v>
      </c>
      <c r="X9" s="65">
        <v>500</v>
      </c>
      <c r="Y9" s="65">
        <v>333</v>
      </c>
      <c r="Z9" s="65">
        <v>83</v>
      </c>
      <c r="AA9" s="65">
        <v>83</v>
      </c>
      <c r="AB9" s="65">
        <v>2500</v>
      </c>
      <c r="AC9" s="65">
        <v>138</v>
      </c>
      <c r="AD9" s="65">
        <v>27</v>
      </c>
      <c r="AE9" s="65">
        <v>27</v>
      </c>
      <c r="AF9" s="65">
        <v>7000</v>
      </c>
      <c r="AG9" s="65">
        <v>138</v>
      </c>
      <c r="AH9" s="65">
        <v>138</v>
      </c>
      <c r="AI9" s="65">
        <v>138</v>
      </c>
      <c r="AJ9" s="65">
        <v>5000</v>
      </c>
      <c r="AK9" s="67">
        <v>1993.6</v>
      </c>
      <c r="AL9" s="3" t="str">
        <f t="shared" ref="AL9:AL72" si="5">"{{type=4,value="&amp;U9&amp;"},{type=2,value="&amp;X9&amp;"},{type=5,value="&amp;V9&amp;"},{type=6,value="&amp;W9&amp;"}}"</f>
        <v>{{type=4,value=500},{type=2,value=500},{type=5,value=27},{type=6,value=27}}</v>
      </c>
      <c r="AP9" s="36" t="str">
        <f t="shared" ref="AP9:AP72" si="6">"{{type=4,value="&amp;Y9&amp;"},{type=2,value="&amp;AB9&amp;"},{type=5,value="&amp;Z9&amp;"},{type=6,value="&amp;AA9&amp;"}}"</f>
        <v>{{type=4,value=333},{type=2,value=2500},{type=5,value=83},{type=6,value=83}}</v>
      </c>
      <c r="AT9" s="3" t="str">
        <f t="shared" ref="AT9:AT72" si="7">"{{type=4,value="&amp;AC9&amp;"},{type=2,value="&amp;AF9&amp;"},{type=5,value="&amp;AD9&amp;"},{type=6,value="&amp;AE9&amp;"}}"</f>
        <v>{{type=4,value=138},{type=2,value=7000},{type=5,value=27},{type=6,value=27}}</v>
      </c>
      <c r="AX9" s="36" t="str">
        <f t="shared" ref="AX9:AX72" si="8">"{{type=4,value="&amp;AG9&amp;"},{type=2,value="&amp;AJ9&amp;"},{type=5,value="&amp;AH9&amp;"},{type=6,value="&amp;AI9&amp;"}}"</f>
        <v>{{type=4,value=138},{type=2,value=5000},{type=5,value=138},{type=6,value=138}}</v>
      </c>
    </row>
    <row r="10" ht="16.5" spans="1:50">
      <c r="A10" s="17"/>
      <c r="B10" s="3">
        <v>9</v>
      </c>
      <c r="C10" s="3">
        <v>3</v>
      </c>
      <c r="D10" s="47">
        <v>180</v>
      </c>
      <c r="E10" s="47" t="s">
        <v>210</v>
      </c>
      <c r="F10" s="47"/>
      <c r="G10" s="47"/>
      <c r="I10" s="3">
        <f t="shared" ref="I10:I73" si="9">I9+1</f>
        <v>3</v>
      </c>
      <c r="J10" s="3">
        <f t="shared" si="0"/>
        <v>180</v>
      </c>
      <c r="K10" s="3" t="str">
        <f t="shared" si="1"/>
        <v>{{type=4,value=750},{type=2,value=750},{type=5,value=41},{type=6,value=41}}</v>
      </c>
      <c r="L10" s="3" t="str">
        <f t="shared" si="2"/>
        <v>{{type=4,value=500},{type=2,value=3750},{type=5,value=125},{type=6,value=125}}</v>
      </c>
      <c r="M10" s="3" t="str">
        <f t="shared" si="3"/>
        <v>{{type=4,value=208},{type=2,value=10500},{type=5,value=41},{type=6,value=41}}</v>
      </c>
      <c r="N10" s="3" t="str">
        <f t="shared" si="4"/>
        <v>{{type=4,value=208},{type=2,value=7500},{type=5,value=208},{type=6,value=208}}</v>
      </c>
      <c r="P10" s="23">
        <v>3</v>
      </c>
      <c r="Q10" s="23">
        <v>3</v>
      </c>
      <c r="R10" s="63">
        <v>1000</v>
      </c>
      <c r="S10" s="64">
        <v>3000</v>
      </c>
      <c r="T10" s="63">
        <v>180</v>
      </c>
      <c r="U10" s="65">
        <v>750</v>
      </c>
      <c r="V10" s="65">
        <v>41</v>
      </c>
      <c r="W10" s="65">
        <v>41</v>
      </c>
      <c r="X10" s="65">
        <v>750</v>
      </c>
      <c r="Y10" s="65">
        <v>500</v>
      </c>
      <c r="Z10" s="65">
        <v>125</v>
      </c>
      <c r="AA10" s="65">
        <v>125</v>
      </c>
      <c r="AB10" s="65">
        <v>3750</v>
      </c>
      <c r="AC10" s="65">
        <v>208</v>
      </c>
      <c r="AD10" s="65">
        <v>41</v>
      </c>
      <c r="AE10" s="65">
        <v>41</v>
      </c>
      <c r="AF10" s="65">
        <v>10500</v>
      </c>
      <c r="AG10" s="65">
        <v>208</v>
      </c>
      <c r="AH10" s="65">
        <v>208</v>
      </c>
      <c r="AI10" s="65">
        <v>208</v>
      </c>
      <c r="AJ10" s="65">
        <v>7500</v>
      </c>
      <c r="AK10" s="67">
        <v>2997.6</v>
      </c>
      <c r="AL10" s="3" t="str">
        <f t="shared" si="5"/>
        <v>{{type=4,value=750},{type=2,value=750},{type=5,value=41},{type=6,value=41}}</v>
      </c>
      <c r="AP10" s="36" t="str">
        <f t="shared" si="6"/>
        <v>{{type=4,value=500},{type=2,value=3750},{type=5,value=125},{type=6,value=125}}</v>
      </c>
      <c r="AT10" s="3" t="str">
        <f t="shared" si="7"/>
        <v>{{type=4,value=208},{type=2,value=10500},{type=5,value=41},{type=6,value=41}}</v>
      </c>
      <c r="AX10" s="36" t="str">
        <f t="shared" si="8"/>
        <v>{{type=4,value=208},{type=2,value=7500},{type=5,value=208},{type=6,value=208}}</v>
      </c>
    </row>
    <row r="11" ht="16.5" spans="1:50">
      <c r="A11" s="17"/>
      <c r="B11" s="3">
        <v>9</v>
      </c>
      <c r="C11" s="3">
        <v>4</v>
      </c>
      <c r="D11" s="47">
        <v>180</v>
      </c>
      <c r="E11" s="47" t="s">
        <v>211</v>
      </c>
      <c r="F11" s="47"/>
      <c r="G11" s="47"/>
      <c r="I11" s="3">
        <f t="shared" si="9"/>
        <v>4</v>
      </c>
      <c r="J11" s="3">
        <f t="shared" si="0"/>
        <v>180</v>
      </c>
      <c r="K11" s="3" t="str">
        <f t="shared" si="1"/>
        <v>{{type=4,value=1000},{type=2,value=1000},{type=5,value=55},{type=6,value=55}}</v>
      </c>
      <c r="L11" s="3" t="str">
        <f t="shared" si="2"/>
        <v>{{type=4,value=666},{type=2,value=5000},{type=5,value=166},{type=6,value=166}}</v>
      </c>
      <c r="M11" s="3" t="str">
        <f t="shared" si="3"/>
        <v>{{type=4,value=277},{type=2,value=14000},{type=5,value=55},{type=6,value=55}}</v>
      </c>
      <c r="N11" s="3" t="str">
        <f t="shared" si="4"/>
        <v>{{type=4,value=277},{type=2,value=10000},{type=5,value=277},{type=6,value=277}}</v>
      </c>
      <c r="P11" s="23">
        <v>4</v>
      </c>
      <c r="Q11" s="23">
        <v>4</v>
      </c>
      <c r="R11" s="63">
        <v>1000</v>
      </c>
      <c r="S11" s="64">
        <v>4000</v>
      </c>
      <c r="T11" s="63">
        <v>180</v>
      </c>
      <c r="U11" s="65">
        <v>1000</v>
      </c>
      <c r="V11" s="65">
        <v>55</v>
      </c>
      <c r="W11" s="65">
        <v>55</v>
      </c>
      <c r="X11" s="65">
        <v>1000</v>
      </c>
      <c r="Y11" s="65">
        <v>666</v>
      </c>
      <c r="Z11" s="65">
        <v>166</v>
      </c>
      <c r="AA11" s="65">
        <v>166</v>
      </c>
      <c r="AB11" s="65">
        <v>5000</v>
      </c>
      <c r="AC11" s="65">
        <v>277</v>
      </c>
      <c r="AD11" s="65">
        <v>55</v>
      </c>
      <c r="AE11" s="65">
        <v>55</v>
      </c>
      <c r="AF11" s="65">
        <v>14000</v>
      </c>
      <c r="AG11" s="65">
        <v>277</v>
      </c>
      <c r="AH11" s="65">
        <v>277</v>
      </c>
      <c r="AI11" s="65">
        <v>277</v>
      </c>
      <c r="AJ11" s="65">
        <v>10000</v>
      </c>
      <c r="AK11" s="67">
        <v>3994.4</v>
      </c>
      <c r="AL11" s="3" t="str">
        <f t="shared" si="5"/>
        <v>{{type=4,value=1000},{type=2,value=1000},{type=5,value=55},{type=6,value=55}}</v>
      </c>
      <c r="AP11" s="36" t="str">
        <f t="shared" si="6"/>
        <v>{{type=4,value=666},{type=2,value=5000},{type=5,value=166},{type=6,value=166}}</v>
      </c>
      <c r="AT11" s="3" t="str">
        <f t="shared" si="7"/>
        <v>{{type=4,value=277},{type=2,value=14000},{type=5,value=55},{type=6,value=55}}</v>
      </c>
      <c r="AX11" s="36" t="str">
        <f t="shared" si="8"/>
        <v>{{type=4,value=277},{type=2,value=10000},{type=5,value=277},{type=6,value=277}}</v>
      </c>
    </row>
    <row r="12" ht="16.5" spans="1:50">
      <c r="A12" s="17"/>
      <c r="B12" s="3">
        <v>9</v>
      </c>
      <c r="C12" s="3">
        <v>5</v>
      </c>
      <c r="D12" s="47">
        <v>180</v>
      </c>
      <c r="E12" s="47" t="s">
        <v>212</v>
      </c>
      <c r="F12" s="47"/>
      <c r="G12" s="47"/>
      <c r="I12" s="3">
        <f t="shared" si="9"/>
        <v>5</v>
      </c>
      <c r="J12" s="3">
        <f t="shared" si="0"/>
        <v>180</v>
      </c>
      <c r="K12" s="3" t="str">
        <f t="shared" si="1"/>
        <v>{{type=4,value=1250},{type=2,value=1250},{type=5,value=69},{type=6,value=69}}</v>
      </c>
      <c r="L12" s="3" t="str">
        <f t="shared" si="2"/>
        <v>{{type=4,value=833},{type=2,value=6250},{type=5,value=208},{type=6,value=208}}</v>
      </c>
      <c r="M12" s="3" t="str">
        <f t="shared" si="3"/>
        <v>{{type=4,value=347},{type=2,value=17500},{type=5,value=69},{type=6,value=69}}</v>
      </c>
      <c r="N12" s="3" t="str">
        <f t="shared" si="4"/>
        <v>{{type=4,value=347},{type=2,value=12500},{type=5,value=347},{type=6,value=347}}</v>
      </c>
      <c r="P12" s="23">
        <v>5</v>
      </c>
      <c r="Q12" s="23">
        <v>5</v>
      </c>
      <c r="R12" s="63">
        <v>1000</v>
      </c>
      <c r="S12" s="64">
        <v>5000</v>
      </c>
      <c r="T12" s="63">
        <v>180</v>
      </c>
      <c r="U12" s="65">
        <v>1250</v>
      </c>
      <c r="V12" s="65">
        <v>69</v>
      </c>
      <c r="W12" s="65">
        <v>69</v>
      </c>
      <c r="X12" s="65">
        <v>1250</v>
      </c>
      <c r="Y12" s="65">
        <v>833</v>
      </c>
      <c r="Z12" s="65">
        <v>208</v>
      </c>
      <c r="AA12" s="65">
        <v>208</v>
      </c>
      <c r="AB12" s="65">
        <v>6250</v>
      </c>
      <c r="AC12" s="65">
        <v>347</v>
      </c>
      <c r="AD12" s="65">
        <v>69</v>
      </c>
      <c r="AE12" s="65">
        <v>69</v>
      </c>
      <c r="AF12" s="65">
        <v>17500</v>
      </c>
      <c r="AG12" s="65">
        <v>347</v>
      </c>
      <c r="AH12" s="65">
        <v>347</v>
      </c>
      <c r="AI12" s="65">
        <v>347</v>
      </c>
      <c r="AJ12" s="65">
        <v>12500</v>
      </c>
      <c r="AK12" s="67">
        <v>4998.4</v>
      </c>
      <c r="AL12" s="3" t="str">
        <f t="shared" si="5"/>
        <v>{{type=4,value=1250},{type=2,value=1250},{type=5,value=69},{type=6,value=69}}</v>
      </c>
      <c r="AP12" s="36" t="str">
        <f t="shared" si="6"/>
        <v>{{type=4,value=833},{type=2,value=6250},{type=5,value=208},{type=6,value=208}}</v>
      </c>
      <c r="AT12" s="3" t="str">
        <f t="shared" si="7"/>
        <v>{{type=4,value=347},{type=2,value=17500},{type=5,value=69},{type=6,value=69}}</v>
      </c>
      <c r="AX12" s="36" t="str">
        <f t="shared" si="8"/>
        <v>{{type=4,value=347},{type=2,value=12500},{type=5,value=347},{type=6,value=347}}</v>
      </c>
    </row>
    <row r="13" ht="16.5" spans="1:50">
      <c r="A13" s="17"/>
      <c r="B13" s="3">
        <v>9</v>
      </c>
      <c r="C13" s="3">
        <v>6</v>
      </c>
      <c r="D13" s="47">
        <v>180</v>
      </c>
      <c r="E13" s="47" t="s">
        <v>213</v>
      </c>
      <c r="F13" s="47"/>
      <c r="G13" s="47"/>
      <c r="I13" s="3">
        <f t="shared" si="9"/>
        <v>6</v>
      </c>
      <c r="J13" s="3">
        <f t="shared" si="0"/>
        <v>180</v>
      </c>
      <c r="K13" s="3" t="str">
        <f t="shared" si="1"/>
        <v>{{type=4,value=1500},{type=2,value=1500},{type=5,value=83},{type=6,value=83}}</v>
      </c>
      <c r="L13" s="3" t="str">
        <f t="shared" si="2"/>
        <v>{{type=4,value=1000},{type=2,value=7500},{type=5,value=250},{type=6,value=250}}</v>
      </c>
      <c r="M13" s="3" t="str">
        <f t="shared" si="3"/>
        <v>{{type=4,value=416},{type=2,value=21000},{type=5,value=83},{type=6,value=83}}</v>
      </c>
      <c r="N13" s="3" t="str">
        <f t="shared" si="4"/>
        <v>{{type=4,value=416},{type=2,value=15000},{type=5,value=416},{type=6,value=416}}</v>
      </c>
      <c r="P13" s="23">
        <v>6</v>
      </c>
      <c r="Q13" s="23">
        <v>6</v>
      </c>
      <c r="R13" s="63">
        <v>1000</v>
      </c>
      <c r="S13" s="64">
        <v>6000</v>
      </c>
      <c r="T13" s="63">
        <v>180</v>
      </c>
      <c r="U13" s="65">
        <v>1500</v>
      </c>
      <c r="V13" s="65">
        <v>83</v>
      </c>
      <c r="W13" s="65">
        <v>83</v>
      </c>
      <c r="X13" s="65">
        <v>1500</v>
      </c>
      <c r="Y13" s="65">
        <v>1000</v>
      </c>
      <c r="Z13" s="65">
        <v>250</v>
      </c>
      <c r="AA13" s="65">
        <v>250</v>
      </c>
      <c r="AB13" s="65">
        <v>7500</v>
      </c>
      <c r="AC13" s="65">
        <v>416</v>
      </c>
      <c r="AD13" s="65">
        <v>83</v>
      </c>
      <c r="AE13" s="65">
        <v>83</v>
      </c>
      <c r="AF13" s="65">
        <v>21000</v>
      </c>
      <c r="AG13" s="65">
        <v>416</v>
      </c>
      <c r="AH13" s="65">
        <v>416</v>
      </c>
      <c r="AI13" s="65">
        <v>416</v>
      </c>
      <c r="AJ13" s="65">
        <v>15000</v>
      </c>
      <c r="AK13" s="67">
        <v>5995.2</v>
      </c>
      <c r="AL13" s="3" t="str">
        <f t="shared" si="5"/>
        <v>{{type=4,value=1500},{type=2,value=1500},{type=5,value=83},{type=6,value=83}}</v>
      </c>
      <c r="AP13" s="36" t="str">
        <f t="shared" si="6"/>
        <v>{{type=4,value=1000},{type=2,value=7500},{type=5,value=250},{type=6,value=250}}</v>
      </c>
      <c r="AT13" s="3" t="str">
        <f t="shared" si="7"/>
        <v>{{type=4,value=416},{type=2,value=21000},{type=5,value=83},{type=6,value=83}}</v>
      </c>
      <c r="AX13" s="36" t="str">
        <f t="shared" si="8"/>
        <v>{{type=4,value=416},{type=2,value=15000},{type=5,value=416},{type=6,value=416}}</v>
      </c>
    </row>
    <row r="14" ht="16.5" spans="1:50">
      <c r="A14" s="17"/>
      <c r="B14" s="3">
        <v>9</v>
      </c>
      <c r="C14" s="3">
        <v>7</v>
      </c>
      <c r="D14" s="47">
        <v>180</v>
      </c>
      <c r="E14" s="47" t="s">
        <v>214</v>
      </c>
      <c r="F14" s="47"/>
      <c r="G14" s="47"/>
      <c r="I14" s="3">
        <f t="shared" si="9"/>
        <v>7</v>
      </c>
      <c r="J14" s="3">
        <f t="shared" si="0"/>
        <v>180</v>
      </c>
      <c r="K14" s="3" t="str">
        <f t="shared" si="1"/>
        <v>{{type=4,value=1750},{type=2,value=1750},{type=5,value=97},{type=6,value=97}}</v>
      </c>
      <c r="L14" s="3" t="str">
        <f t="shared" si="2"/>
        <v>{{type=4,value=1166},{type=2,value=8750},{type=5,value=291},{type=6,value=291}}</v>
      </c>
      <c r="M14" s="3" t="str">
        <f t="shared" si="3"/>
        <v>{{type=4,value=486},{type=2,value=24500},{type=5,value=97},{type=6,value=97}}</v>
      </c>
      <c r="N14" s="3" t="str">
        <f t="shared" si="4"/>
        <v>{{type=4,value=486},{type=2,value=17500},{type=5,value=486},{type=6,value=486}}</v>
      </c>
      <c r="P14" s="23">
        <v>7</v>
      </c>
      <c r="Q14" s="23">
        <v>7</v>
      </c>
      <c r="R14" s="63">
        <v>1000</v>
      </c>
      <c r="S14" s="64">
        <v>7000</v>
      </c>
      <c r="T14" s="63">
        <v>180</v>
      </c>
      <c r="U14" s="65">
        <v>1750</v>
      </c>
      <c r="V14" s="65">
        <v>97</v>
      </c>
      <c r="W14" s="65">
        <v>97</v>
      </c>
      <c r="X14" s="65">
        <v>1750</v>
      </c>
      <c r="Y14" s="65">
        <v>1166</v>
      </c>
      <c r="Z14" s="65">
        <v>291</v>
      </c>
      <c r="AA14" s="65">
        <v>291</v>
      </c>
      <c r="AB14" s="65">
        <v>8750</v>
      </c>
      <c r="AC14" s="65">
        <v>486</v>
      </c>
      <c r="AD14" s="65">
        <v>97</v>
      </c>
      <c r="AE14" s="65">
        <v>97</v>
      </c>
      <c r="AF14" s="65">
        <v>24500</v>
      </c>
      <c r="AG14" s="65">
        <v>486</v>
      </c>
      <c r="AH14" s="65">
        <v>486</v>
      </c>
      <c r="AI14" s="65">
        <v>486</v>
      </c>
      <c r="AJ14" s="65">
        <v>17500</v>
      </c>
      <c r="AK14" s="67">
        <v>6999.2</v>
      </c>
      <c r="AL14" s="3" t="str">
        <f t="shared" si="5"/>
        <v>{{type=4,value=1750},{type=2,value=1750},{type=5,value=97},{type=6,value=97}}</v>
      </c>
      <c r="AP14" s="36" t="str">
        <f t="shared" si="6"/>
        <v>{{type=4,value=1166},{type=2,value=8750},{type=5,value=291},{type=6,value=291}}</v>
      </c>
      <c r="AT14" s="3" t="str">
        <f t="shared" si="7"/>
        <v>{{type=4,value=486},{type=2,value=24500},{type=5,value=97},{type=6,value=97}}</v>
      </c>
      <c r="AX14" s="36" t="str">
        <f t="shared" si="8"/>
        <v>{{type=4,value=486},{type=2,value=17500},{type=5,value=486},{type=6,value=486}}</v>
      </c>
    </row>
    <row r="15" ht="16.5" spans="1:50">
      <c r="A15" s="17"/>
      <c r="B15" s="3">
        <v>9</v>
      </c>
      <c r="C15" s="3">
        <v>8</v>
      </c>
      <c r="D15" s="47">
        <v>180</v>
      </c>
      <c r="E15" s="47" t="s">
        <v>215</v>
      </c>
      <c r="F15" s="47"/>
      <c r="G15" s="47"/>
      <c r="I15" s="3">
        <f t="shared" si="9"/>
        <v>8</v>
      </c>
      <c r="J15" s="3">
        <f t="shared" si="0"/>
        <v>180</v>
      </c>
      <c r="K15" s="3" t="str">
        <f t="shared" si="1"/>
        <v>{{type=4,value=2000},{type=2,value=2000},{type=5,value=111},{type=6,value=111}}</v>
      </c>
      <c r="L15" s="3" t="str">
        <f t="shared" si="2"/>
        <v>{{type=4,value=1333},{type=2,value=10000},{type=5,value=333},{type=6,value=333}}</v>
      </c>
      <c r="M15" s="3" t="str">
        <f t="shared" si="3"/>
        <v>{{type=4,value=555},{type=2,value=28000},{type=5,value=111},{type=6,value=111}}</v>
      </c>
      <c r="N15" s="3" t="str">
        <f t="shared" si="4"/>
        <v>{{type=4,value=555},{type=2,value=20000},{type=5,value=555},{type=6,value=555}}</v>
      </c>
      <c r="P15" s="23">
        <v>8</v>
      </c>
      <c r="Q15" s="23">
        <v>8</v>
      </c>
      <c r="R15" s="63">
        <v>1000</v>
      </c>
      <c r="S15" s="64">
        <v>8000</v>
      </c>
      <c r="T15" s="63">
        <v>180</v>
      </c>
      <c r="U15" s="65">
        <v>2000</v>
      </c>
      <c r="V15" s="65">
        <v>111</v>
      </c>
      <c r="W15" s="65">
        <v>111</v>
      </c>
      <c r="X15" s="65">
        <v>2000</v>
      </c>
      <c r="Y15" s="65">
        <v>1333</v>
      </c>
      <c r="Z15" s="65">
        <v>333</v>
      </c>
      <c r="AA15" s="65">
        <v>333</v>
      </c>
      <c r="AB15" s="65">
        <v>10000</v>
      </c>
      <c r="AC15" s="65">
        <v>555</v>
      </c>
      <c r="AD15" s="65">
        <v>111</v>
      </c>
      <c r="AE15" s="65">
        <v>111</v>
      </c>
      <c r="AF15" s="65">
        <v>28000</v>
      </c>
      <c r="AG15" s="65">
        <v>555</v>
      </c>
      <c r="AH15" s="65">
        <v>555</v>
      </c>
      <c r="AI15" s="65">
        <v>555</v>
      </c>
      <c r="AJ15" s="65">
        <v>20000</v>
      </c>
      <c r="AK15" s="67">
        <v>7996</v>
      </c>
      <c r="AL15" s="3" t="str">
        <f t="shared" si="5"/>
        <v>{{type=4,value=2000},{type=2,value=2000},{type=5,value=111},{type=6,value=111}}</v>
      </c>
      <c r="AP15" s="36" t="str">
        <f t="shared" si="6"/>
        <v>{{type=4,value=1333},{type=2,value=10000},{type=5,value=333},{type=6,value=333}}</v>
      </c>
      <c r="AT15" s="3" t="str">
        <f t="shared" si="7"/>
        <v>{{type=4,value=555},{type=2,value=28000},{type=5,value=111},{type=6,value=111}}</v>
      </c>
      <c r="AX15" s="36" t="str">
        <f t="shared" si="8"/>
        <v>{{type=4,value=555},{type=2,value=20000},{type=5,value=555},{type=6,value=555}}</v>
      </c>
    </row>
    <row r="16" ht="16.5" spans="1:50">
      <c r="A16" s="17"/>
      <c r="B16" s="3">
        <v>9</v>
      </c>
      <c r="C16" s="3">
        <v>9</v>
      </c>
      <c r="D16" s="47">
        <v>180</v>
      </c>
      <c r="E16" s="47" t="s">
        <v>216</v>
      </c>
      <c r="F16" s="47"/>
      <c r="G16" s="47"/>
      <c r="I16" s="3">
        <f t="shared" si="9"/>
        <v>9</v>
      </c>
      <c r="J16" s="3">
        <f t="shared" si="0"/>
        <v>180</v>
      </c>
      <c r="K16" s="3" t="str">
        <f t="shared" si="1"/>
        <v>{{type=4,value=2250},{type=2,value=2250},{type=5,value=125},{type=6,value=125}}</v>
      </c>
      <c r="L16" s="3" t="str">
        <f t="shared" si="2"/>
        <v>{{type=4,value=1500},{type=2,value=11250},{type=5,value=375},{type=6,value=375}}</v>
      </c>
      <c r="M16" s="3" t="str">
        <f t="shared" si="3"/>
        <v>{{type=4,value=625},{type=2,value=31500},{type=5,value=125},{type=6,value=125}}</v>
      </c>
      <c r="N16" s="3" t="str">
        <f t="shared" si="4"/>
        <v>{{type=4,value=625},{type=2,value=22500},{type=5,value=625},{type=6,value=625}}</v>
      </c>
      <c r="P16" s="23">
        <v>9</v>
      </c>
      <c r="Q16" s="23">
        <v>9</v>
      </c>
      <c r="R16" s="63">
        <v>1000</v>
      </c>
      <c r="S16" s="64">
        <v>9000</v>
      </c>
      <c r="T16" s="63">
        <v>180</v>
      </c>
      <c r="U16" s="65">
        <v>2250</v>
      </c>
      <c r="V16" s="65">
        <v>125</v>
      </c>
      <c r="W16" s="65">
        <v>125</v>
      </c>
      <c r="X16" s="65">
        <v>2250</v>
      </c>
      <c r="Y16" s="65">
        <v>1500</v>
      </c>
      <c r="Z16" s="65">
        <v>375</v>
      </c>
      <c r="AA16" s="65">
        <v>375</v>
      </c>
      <c r="AB16" s="65">
        <v>11250</v>
      </c>
      <c r="AC16" s="65">
        <v>625</v>
      </c>
      <c r="AD16" s="65">
        <v>125</v>
      </c>
      <c r="AE16" s="65">
        <v>125</v>
      </c>
      <c r="AF16" s="65">
        <v>31500</v>
      </c>
      <c r="AG16" s="65">
        <v>625</v>
      </c>
      <c r="AH16" s="65">
        <v>625</v>
      </c>
      <c r="AI16" s="65">
        <v>625</v>
      </c>
      <c r="AJ16" s="65">
        <v>22500</v>
      </c>
      <c r="AK16" s="67">
        <v>9000</v>
      </c>
      <c r="AL16" s="3" t="str">
        <f t="shared" si="5"/>
        <v>{{type=4,value=2250},{type=2,value=2250},{type=5,value=125},{type=6,value=125}}</v>
      </c>
      <c r="AP16" s="36" t="str">
        <f t="shared" si="6"/>
        <v>{{type=4,value=1500},{type=2,value=11250},{type=5,value=375},{type=6,value=375}}</v>
      </c>
      <c r="AT16" s="3" t="str">
        <f t="shared" si="7"/>
        <v>{{type=4,value=625},{type=2,value=31500},{type=5,value=125},{type=6,value=125}}</v>
      </c>
      <c r="AX16" s="36" t="str">
        <f t="shared" si="8"/>
        <v>{{type=4,value=625},{type=2,value=22500},{type=5,value=625},{type=6,value=625}}</v>
      </c>
    </row>
    <row r="17" ht="16.5" spans="1:50">
      <c r="A17" s="17"/>
      <c r="B17" s="3">
        <v>9</v>
      </c>
      <c r="C17" s="3">
        <v>10</v>
      </c>
      <c r="D17" s="47">
        <v>180</v>
      </c>
      <c r="E17" s="47" t="s">
        <v>217</v>
      </c>
      <c r="F17" s="47"/>
      <c r="G17" s="47"/>
      <c r="I17" s="3">
        <f t="shared" si="9"/>
        <v>10</v>
      </c>
      <c r="J17" s="3">
        <f t="shared" si="0"/>
        <v>180</v>
      </c>
      <c r="K17" s="3" t="str">
        <f t="shared" si="1"/>
        <v>{{type=4,value=2500},{type=2,value=2500},{type=5,value=138},{type=6,value=138}}</v>
      </c>
      <c r="L17" s="3" t="str">
        <f t="shared" si="2"/>
        <v>{{type=4,value=1666},{type=2,value=12500},{type=5,value=416},{type=6,value=416}}</v>
      </c>
      <c r="M17" s="3" t="str">
        <f t="shared" si="3"/>
        <v>{{type=4,value=694},{type=2,value=35000},{type=5,value=138},{type=6,value=138}}</v>
      </c>
      <c r="N17" s="3" t="str">
        <f t="shared" si="4"/>
        <v>{{type=4,value=694},{type=2,value=25000},{type=5,value=694},{type=6,value=694}}</v>
      </c>
      <c r="P17" s="23">
        <v>10</v>
      </c>
      <c r="Q17" s="23">
        <v>10</v>
      </c>
      <c r="R17" s="63">
        <v>1000</v>
      </c>
      <c r="S17" s="64">
        <v>10000</v>
      </c>
      <c r="T17" s="63">
        <v>180</v>
      </c>
      <c r="U17" s="65">
        <v>2500</v>
      </c>
      <c r="V17" s="65">
        <v>138</v>
      </c>
      <c r="W17" s="65">
        <v>138</v>
      </c>
      <c r="X17" s="65">
        <v>2500</v>
      </c>
      <c r="Y17" s="65">
        <v>1666</v>
      </c>
      <c r="Z17" s="65">
        <v>416</v>
      </c>
      <c r="AA17" s="65">
        <v>416</v>
      </c>
      <c r="AB17" s="65">
        <v>12500</v>
      </c>
      <c r="AC17" s="65">
        <v>694</v>
      </c>
      <c r="AD17" s="65">
        <v>138</v>
      </c>
      <c r="AE17" s="65">
        <v>138</v>
      </c>
      <c r="AF17" s="65">
        <v>35000</v>
      </c>
      <c r="AG17" s="65">
        <v>694</v>
      </c>
      <c r="AH17" s="65">
        <v>694</v>
      </c>
      <c r="AI17" s="65">
        <v>694</v>
      </c>
      <c r="AJ17" s="65">
        <v>25000</v>
      </c>
      <c r="AK17" s="67">
        <v>9996.8</v>
      </c>
      <c r="AL17" s="3" t="str">
        <f t="shared" si="5"/>
        <v>{{type=4,value=2500},{type=2,value=2500},{type=5,value=138},{type=6,value=138}}</v>
      </c>
      <c r="AP17" s="36" t="str">
        <f t="shared" si="6"/>
        <v>{{type=4,value=1666},{type=2,value=12500},{type=5,value=416},{type=6,value=416}}</v>
      </c>
      <c r="AT17" s="3" t="str">
        <f t="shared" si="7"/>
        <v>{{type=4,value=694},{type=2,value=35000},{type=5,value=138},{type=6,value=138}}</v>
      </c>
      <c r="AX17" s="36" t="str">
        <f t="shared" si="8"/>
        <v>{{type=4,value=694},{type=2,value=25000},{type=5,value=694},{type=6,value=694}}</v>
      </c>
    </row>
    <row r="18" ht="16.5" spans="1:50">
      <c r="A18" s="17"/>
      <c r="B18" s="3">
        <v>9</v>
      </c>
      <c r="C18" s="3">
        <v>11</v>
      </c>
      <c r="D18" s="47">
        <v>330</v>
      </c>
      <c r="E18" s="47" t="s">
        <v>218</v>
      </c>
      <c r="F18" s="47"/>
      <c r="G18" s="47"/>
      <c r="I18" s="3">
        <f t="shared" si="9"/>
        <v>11</v>
      </c>
      <c r="J18" s="3">
        <f t="shared" si="0"/>
        <v>330</v>
      </c>
      <c r="K18" s="3" t="str">
        <f t="shared" si="1"/>
        <v>{{type=4,value=2775},{type=2,value=2775},{type=5,value=154},{type=6,value=154}}</v>
      </c>
      <c r="L18" s="3" t="str">
        <f t="shared" si="2"/>
        <v>{{type=4,value=1850},{type=2,value=13875},{type=5,value=462},{type=6,value=462}}</v>
      </c>
      <c r="M18" s="3" t="str">
        <f t="shared" si="3"/>
        <v>{{type=4,value=770},{type=2,value=38850},{type=5,value=154},{type=6,value=154}}</v>
      </c>
      <c r="N18" s="3" t="str">
        <f t="shared" si="4"/>
        <v>{{type=4,value=770},{type=2,value=27750},{type=5,value=770},{type=6,value=770}}</v>
      </c>
      <c r="P18" s="23">
        <v>11</v>
      </c>
      <c r="Q18" s="23">
        <v>11</v>
      </c>
      <c r="R18" s="63">
        <v>1100</v>
      </c>
      <c r="S18" s="64">
        <v>11100</v>
      </c>
      <c r="T18" s="66">
        <v>330</v>
      </c>
      <c r="U18" s="65">
        <v>2775</v>
      </c>
      <c r="V18" s="65">
        <v>154</v>
      </c>
      <c r="W18" s="65">
        <v>154</v>
      </c>
      <c r="X18" s="65">
        <v>2775</v>
      </c>
      <c r="Y18" s="65">
        <v>1850</v>
      </c>
      <c r="Z18" s="65">
        <v>462</v>
      </c>
      <c r="AA18" s="65">
        <v>462</v>
      </c>
      <c r="AB18" s="65">
        <v>13875</v>
      </c>
      <c r="AC18" s="65">
        <v>770</v>
      </c>
      <c r="AD18" s="65">
        <v>154</v>
      </c>
      <c r="AE18" s="65">
        <v>154</v>
      </c>
      <c r="AF18" s="65">
        <v>38850</v>
      </c>
      <c r="AG18" s="65">
        <v>770</v>
      </c>
      <c r="AH18" s="65">
        <v>770</v>
      </c>
      <c r="AI18" s="65">
        <v>770</v>
      </c>
      <c r="AJ18" s="65">
        <v>27750</v>
      </c>
      <c r="AK18" s="67">
        <v>11094</v>
      </c>
      <c r="AL18" s="3" t="str">
        <f t="shared" si="5"/>
        <v>{{type=4,value=2775},{type=2,value=2775},{type=5,value=154},{type=6,value=154}}</v>
      </c>
      <c r="AP18" s="36" t="str">
        <f t="shared" si="6"/>
        <v>{{type=4,value=1850},{type=2,value=13875},{type=5,value=462},{type=6,value=462}}</v>
      </c>
      <c r="AT18" s="3" t="str">
        <f t="shared" si="7"/>
        <v>{{type=4,value=770},{type=2,value=38850},{type=5,value=154},{type=6,value=154}}</v>
      </c>
      <c r="AX18" s="36" t="str">
        <f t="shared" si="8"/>
        <v>{{type=4,value=770},{type=2,value=27750},{type=5,value=770},{type=6,value=770}}</v>
      </c>
    </row>
    <row r="19" ht="16.5" spans="1:50">
      <c r="A19" s="17"/>
      <c r="B19" s="3">
        <v>9</v>
      </c>
      <c r="C19" s="3">
        <v>12</v>
      </c>
      <c r="D19" s="47">
        <v>330</v>
      </c>
      <c r="E19" s="47" t="s">
        <v>219</v>
      </c>
      <c r="F19" s="47"/>
      <c r="G19" s="47"/>
      <c r="I19" s="3">
        <f t="shared" si="9"/>
        <v>12</v>
      </c>
      <c r="J19" s="3">
        <f t="shared" si="0"/>
        <v>330</v>
      </c>
      <c r="K19" s="3" t="str">
        <f t="shared" si="1"/>
        <v>{{type=4,value=3050},{type=2,value=3050},{type=5,value=169},{type=6,value=169}}</v>
      </c>
      <c r="L19" s="3" t="str">
        <f t="shared" si="2"/>
        <v>{{type=4,value=2033},{type=2,value=15250},{type=5,value=508},{type=6,value=508}}</v>
      </c>
      <c r="M19" s="3" t="str">
        <f t="shared" si="3"/>
        <v>{{type=4,value=847},{type=2,value=42700},{type=5,value=169},{type=6,value=169}}</v>
      </c>
      <c r="N19" s="3" t="str">
        <f t="shared" si="4"/>
        <v>{{type=4,value=847},{type=2,value=30500},{type=5,value=847},{type=6,value=847}}</v>
      </c>
      <c r="P19" s="23">
        <v>12</v>
      </c>
      <c r="Q19" s="23">
        <v>12</v>
      </c>
      <c r="R19" s="63">
        <v>1100</v>
      </c>
      <c r="S19" s="64">
        <v>12200</v>
      </c>
      <c r="T19" s="66">
        <v>330</v>
      </c>
      <c r="U19" s="65">
        <v>3050</v>
      </c>
      <c r="V19" s="65">
        <v>169</v>
      </c>
      <c r="W19" s="65">
        <v>169</v>
      </c>
      <c r="X19" s="65">
        <v>3050</v>
      </c>
      <c r="Y19" s="65">
        <v>2033</v>
      </c>
      <c r="Z19" s="65">
        <v>508</v>
      </c>
      <c r="AA19" s="65">
        <v>508</v>
      </c>
      <c r="AB19" s="65">
        <v>15250</v>
      </c>
      <c r="AC19" s="65">
        <v>847</v>
      </c>
      <c r="AD19" s="65">
        <v>169</v>
      </c>
      <c r="AE19" s="65">
        <v>169</v>
      </c>
      <c r="AF19" s="65">
        <v>42700</v>
      </c>
      <c r="AG19" s="65">
        <v>847</v>
      </c>
      <c r="AH19" s="65">
        <v>847</v>
      </c>
      <c r="AI19" s="65">
        <v>847</v>
      </c>
      <c r="AJ19" s="65">
        <v>30500</v>
      </c>
      <c r="AK19" s="67">
        <v>12198.4</v>
      </c>
      <c r="AL19" s="3" t="str">
        <f t="shared" si="5"/>
        <v>{{type=4,value=3050},{type=2,value=3050},{type=5,value=169},{type=6,value=169}}</v>
      </c>
      <c r="AP19" s="36" t="str">
        <f t="shared" si="6"/>
        <v>{{type=4,value=2033},{type=2,value=15250},{type=5,value=508},{type=6,value=508}}</v>
      </c>
      <c r="AT19" s="3" t="str">
        <f t="shared" si="7"/>
        <v>{{type=4,value=847},{type=2,value=42700},{type=5,value=169},{type=6,value=169}}</v>
      </c>
      <c r="AX19" s="36" t="str">
        <f t="shared" si="8"/>
        <v>{{type=4,value=847},{type=2,value=30500},{type=5,value=847},{type=6,value=847}}</v>
      </c>
    </row>
    <row r="20" ht="16.5" spans="1:50">
      <c r="A20" s="17"/>
      <c r="B20" s="3">
        <v>9</v>
      </c>
      <c r="C20" s="3">
        <v>13</v>
      </c>
      <c r="D20" s="47">
        <v>330</v>
      </c>
      <c r="E20" s="47" t="s">
        <v>220</v>
      </c>
      <c r="F20" s="47"/>
      <c r="G20" s="47"/>
      <c r="I20" s="3">
        <f t="shared" si="9"/>
        <v>13</v>
      </c>
      <c r="J20" s="3">
        <f t="shared" si="0"/>
        <v>330</v>
      </c>
      <c r="K20" s="3" t="str">
        <f t="shared" si="1"/>
        <v>{{type=4,value=3325},{type=2,value=3325},{type=5,value=184},{type=6,value=184}}</v>
      </c>
      <c r="L20" s="3" t="str">
        <f t="shared" si="2"/>
        <v>{{type=4,value=2216},{type=2,value=16625},{type=5,value=554},{type=6,value=554}}</v>
      </c>
      <c r="M20" s="3" t="str">
        <f t="shared" si="3"/>
        <v>{{type=4,value=923},{type=2,value=46550},{type=5,value=184},{type=6,value=184}}</v>
      </c>
      <c r="N20" s="3" t="str">
        <f t="shared" si="4"/>
        <v>{{type=4,value=923},{type=2,value=33250},{type=5,value=923},{type=6,value=923}}</v>
      </c>
      <c r="P20" s="23">
        <v>13</v>
      </c>
      <c r="Q20" s="23">
        <v>13</v>
      </c>
      <c r="R20" s="63">
        <v>1100</v>
      </c>
      <c r="S20" s="64">
        <v>13300</v>
      </c>
      <c r="T20" s="66">
        <v>330</v>
      </c>
      <c r="U20" s="65">
        <v>3325</v>
      </c>
      <c r="V20" s="65">
        <v>184</v>
      </c>
      <c r="W20" s="65">
        <v>184</v>
      </c>
      <c r="X20" s="65">
        <v>3325</v>
      </c>
      <c r="Y20" s="65">
        <v>2216</v>
      </c>
      <c r="Z20" s="65">
        <v>554</v>
      </c>
      <c r="AA20" s="65">
        <v>554</v>
      </c>
      <c r="AB20" s="65">
        <v>16625</v>
      </c>
      <c r="AC20" s="65">
        <v>923</v>
      </c>
      <c r="AD20" s="65">
        <v>184</v>
      </c>
      <c r="AE20" s="65">
        <v>184</v>
      </c>
      <c r="AF20" s="65">
        <v>46550</v>
      </c>
      <c r="AG20" s="65">
        <v>923</v>
      </c>
      <c r="AH20" s="65">
        <v>923</v>
      </c>
      <c r="AI20" s="65">
        <v>923</v>
      </c>
      <c r="AJ20" s="65">
        <v>33250</v>
      </c>
      <c r="AK20" s="67">
        <v>13295.6</v>
      </c>
      <c r="AL20" s="3" t="str">
        <f t="shared" si="5"/>
        <v>{{type=4,value=3325},{type=2,value=3325},{type=5,value=184},{type=6,value=184}}</v>
      </c>
      <c r="AP20" s="36" t="str">
        <f t="shared" si="6"/>
        <v>{{type=4,value=2216},{type=2,value=16625},{type=5,value=554},{type=6,value=554}}</v>
      </c>
      <c r="AT20" s="3" t="str">
        <f t="shared" si="7"/>
        <v>{{type=4,value=923},{type=2,value=46550},{type=5,value=184},{type=6,value=184}}</v>
      </c>
      <c r="AX20" s="36" t="str">
        <f t="shared" si="8"/>
        <v>{{type=4,value=923},{type=2,value=33250},{type=5,value=923},{type=6,value=923}}</v>
      </c>
    </row>
    <row r="21" ht="16.5" spans="1:50">
      <c r="A21" s="17"/>
      <c r="B21" s="3">
        <v>9</v>
      </c>
      <c r="C21" s="3">
        <v>14</v>
      </c>
      <c r="D21" s="47">
        <v>330</v>
      </c>
      <c r="E21" s="47" t="s">
        <v>221</v>
      </c>
      <c r="F21" s="47"/>
      <c r="G21" s="47"/>
      <c r="I21" s="3">
        <f t="shared" si="9"/>
        <v>14</v>
      </c>
      <c r="J21" s="3">
        <f t="shared" si="0"/>
        <v>330</v>
      </c>
      <c r="K21" s="3" t="str">
        <f t="shared" si="1"/>
        <v>{{type=4,value=3600},{type=2,value=3600},{type=5,value=200},{type=6,value=200}}</v>
      </c>
      <c r="L21" s="3" t="str">
        <f t="shared" si="2"/>
        <v>{{type=4,value=2400},{type=2,value=18000},{type=5,value=600},{type=6,value=600}}</v>
      </c>
      <c r="M21" s="3" t="str">
        <f t="shared" si="3"/>
        <v>{{type=4,value=1000},{type=2,value=50400},{type=5,value=200},{type=6,value=200}}</v>
      </c>
      <c r="N21" s="3" t="str">
        <f t="shared" si="4"/>
        <v>{{type=4,value=1000},{type=2,value=36000},{type=5,value=1000},{type=6,value=1000}}</v>
      </c>
      <c r="P21" s="23">
        <v>14</v>
      </c>
      <c r="Q21" s="23">
        <v>14</v>
      </c>
      <c r="R21" s="63">
        <v>1100</v>
      </c>
      <c r="S21" s="64">
        <v>14400</v>
      </c>
      <c r="T21" s="66">
        <v>330</v>
      </c>
      <c r="U21" s="65">
        <v>3600</v>
      </c>
      <c r="V21" s="65">
        <v>200</v>
      </c>
      <c r="W21" s="65">
        <v>200</v>
      </c>
      <c r="X21" s="65">
        <v>3600</v>
      </c>
      <c r="Y21" s="65">
        <v>2400</v>
      </c>
      <c r="Z21" s="65">
        <v>600</v>
      </c>
      <c r="AA21" s="65">
        <v>600</v>
      </c>
      <c r="AB21" s="65">
        <v>18000</v>
      </c>
      <c r="AC21" s="65">
        <v>1000</v>
      </c>
      <c r="AD21" s="65">
        <v>200</v>
      </c>
      <c r="AE21" s="65">
        <v>200</v>
      </c>
      <c r="AF21" s="65">
        <v>50400</v>
      </c>
      <c r="AG21" s="65">
        <v>1000</v>
      </c>
      <c r="AH21" s="65">
        <v>1000</v>
      </c>
      <c r="AI21" s="65">
        <v>1000</v>
      </c>
      <c r="AJ21" s="65">
        <v>36000</v>
      </c>
      <c r="AK21" s="67">
        <v>14400</v>
      </c>
      <c r="AL21" s="3" t="str">
        <f t="shared" si="5"/>
        <v>{{type=4,value=3600},{type=2,value=3600},{type=5,value=200},{type=6,value=200}}</v>
      </c>
      <c r="AP21" s="36" t="str">
        <f t="shared" si="6"/>
        <v>{{type=4,value=2400},{type=2,value=18000},{type=5,value=600},{type=6,value=600}}</v>
      </c>
      <c r="AT21" s="3" t="str">
        <f t="shared" si="7"/>
        <v>{{type=4,value=1000},{type=2,value=50400},{type=5,value=200},{type=6,value=200}}</v>
      </c>
      <c r="AX21" s="36" t="str">
        <f t="shared" si="8"/>
        <v>{{type=4,value=1000},{type=2,value=36000},{type=5,value=1000},{type=6,value=1000}}</v>
      </c>
    </row>
    <row r="22" s="51" customFormat="1" ht="17.25" spans="1:50">
      <c r="A22" s="52"/>
      <c r="B22" s="3">
        <v>9</v>
      </c>
      <c r="C22" s="3">
        <v>15</v>
      </c>
      <c r="D22" s="53">
        <v>330</v>
      </c>
      <c r="E22" s="53" t="s">
        <v>222</v>
      </c>
      <c r="F22" s="53"/>
      <c r="G22" s="53"/>
      <c r="I22" s="3">
        <f t="shared" si="9"/>
        <v>15</v>
      </c>
      <c r="J22" s="3">
        <f t="shared" si="0"/>
        <v>330</v>
      </c>
      <c r="K22" s="3" t="str">
        <f t="shared" si="1"/>
        <v>{{type=4,value=3875},{type=2,value=3875},{type=5,value=215},{type=6,value=215}}</v>
      </c>
      <c r="L22" s="3" t="str">
        <f t="shared" si="2"/>
        <v>{{type=4,value=2583},{type=2,value=19375},{type=5,value=645},{type=6,value=645}}</v>
      </c>
      <c r="M22" s="3" t="str">
        <f t="shared" si="3"/>
        <v>{{type=4,value=1076},{type=2,value=54250},{type=5,value=215},{type=6,value=215}}</v>
      </c>
      <c r="N22" s="3" t="str">
        <f t="shared" si="4"/>
        <v>{{type=4,value=1076},{type=2,value=38750},{type=5,value=1076},{type=6,value=1076}}</v>
      </c>
      <c r="O22" s="59"/>
      <c r="P22" s="23">
        <v>15</v>
      </c>
      <c r="Q22" s="23">
        <v>15</v>
      </c>
      <c r="R22" s="63">
        <v>1100</v>
      </c>
      <c r="S22" s="64">
        <v>15500</v>
      </c>
      <c r="T22" s="66">
        <v>330</v>
      </c>
      <c r="U22" s="65">
        <v>3875</v>
      </c>
      <c r="V22" s="65">
        <v>215</v>
      </c>
      <c r="W22" s="65">
        <v>215</v>
      </c>
      <c r="X22" s="65">
        <v>3875</v>
      </c>
      <c r="Y22" s="65">
        <v>2583</v>
      </c>
      <c r="Z22" s="65">
        <v>645</v>
      </c>
      <c r="AA22" s="65">
        <v>645</v>
      </c>
      <c r="AB22" s="65">
        <v>19375</v>
      </c>
      <c r="AC22" s="65">
        <v>1076</v>
      </c>
      <c r="AD22" s="65">
        <v>215</v>
      </c>
      <c r="AE22" s="65">
        <v>215</v>
      </c>
      <c r="AF22" s="65">
        <v>54250</v>
      </c>
      <c r="AG22" s="65">
        <v>1076</v>
      </c>
      <c r="AH22" s="65">
        <v>1076</v>
      </c>
      <c r="AI22" s="65">
        <v>1076</v>
      </c>
      <c r="AJ22" s="65">
        <v>38750</v>
      </c>
      <c r="AK22" s="67">
        <v>15497.2</v>
      </c>
      <c r="AL22" s="3" t="str">
        <f t="shared" si="5"/>
        <v>{{type=4,value=3875},{type=2,value=3875},{type=5,value=215},{type=6,value=215}}</v>
      </c>
      <c r="AP22" s="36" t="str">
        <f t="shared" si="6"/>
        <v>{{type=4,value=2583},{type=2,value=19375},{type=5,value=645},{type=6,value=645}}</v>
      </c>
      <c r="AT22" s="3" t="str">
        <f t="shared" si="7"/>
        <v>{{type=4,value=1076},{type=2,value=54250},{type=5,value=215},{type=6,value=215}}</v>
      </c>
      <c r="AX22" s="36" t="str">
        <f t="shared" si="8"/>
        <v>{{type=4,value=1076},{type=2,value=38750},{type=5,value=1076},{type=6,value=1076}}</v>
      </c>
    </row>
    <row r="23" ht="17.25" spans="1:50">
      <c r="A23" s="17"/>
      <c r="B23" s="3">
        <v>9</v>
      </c>
      <c r="C23" s="3">
        <v>16</v>
      </c>
      <c r="D23" s="47">
        <v>330</v>
      </c>
      <c r="E23" s="47" t="s">
        <v>223</v>
      </c>
      <c r="F23" s="47"/>
      <c r="G23" s="47"/>
      <c r="I23" s="3">
        <f t="shared" si="9"/>
        <v>16</v>
      </c>
      <c r="J23" s="3">
        <f t="shared" si="0"/>
        <v>330</v>
      </c>
      <c r="K23" s="3" t="str">
        <f t="shared" si="1"/>
        <v>{{type=4,value=4150},{type=2,value=4150},{type=5,value=230},{type=6,value=230}}</v>
      </c>
      <c r="L23" s="3" t="str">
        <f t="shared" si="2"/>
        <v>{{type=4,value=2766},{type=2,value=20750},{type=5,value=691},{type=6,value=691}}</v>
      </c>
      <c r="M23" s="3" t="str">
        <f t="shared" si="3"/>
        <v>{{type=4,value=1152},{type=2,value=58100},{type=5,value=230},{type=6,value=230}}</v>
      </c>
      <c r="N23" s="3" t="str">
        <f t="shared" si="4"/>
        <v>{{type=4,value=1152},{type=2,value=41500},{type=5,value=1152},{type=6,value=1152}}</v>
      </c>
      <c r="P23" s="23">
        <v>16</v>
      </c>
      <c r="Q23" s="23">
        <v>16</v>
      </c>
      <c r="R23" s="63">
        <v>1100</v>
      </c>
      <c r="S23" s="64">
        <v>16600</v>
      </c>
      <c r="T23" s="66">
        <v>330</v>
      </c>
      <c r="U23" s="65">
        <v>4150</v>
      </c>
      <c r="V23" s="65">
        <v>230</v>
      </c>
      <c r="W23" s="65">
        <v>230</v>
      </c>
      <c r="X23" s="65">
        <v>4150</v>
      </c>
      <c r="Y23" s="65">
        <v>2766</v>
      </c>
      <c r="Z23" s="65">
        <v>691</v>
      </c>
      <c r="AA23" s="65">
        <v>691</v>
      </c>
      <c r="AB23" s="65">
        <v>20750</v>
      </c>
      <c r="AC23" s="65">
        <v>1152</v>
      </c>
      <c r="AD23" s="65">
        <v>230</v>
      </c>
      <c r="AE23" s="65">
        <v>230</v>
      </c>
      <c r="AF23" s="65">
        <v>58100</v>
      </c>
      <c r="AG23" s="65">
        <v>1152</v>
      </c>
      <c r="AH23" s="65">
        <v>1152</v>
      </c>
      <c r="AI23" s="65">
        <v>1152</v>
      </c>
      <c r="AJ23" s="65">
        <v>41500</v>
      </c>
      <c r="AK23" s="67">
        <v>16594.4</v>
      </c>
      <c r="AL23" s="3" t="str">
        <f t="shared" si="5"/>
        <v>{{type=4,value=4150},{type=2,value=4150},{type=5,value=230},{type=6,value=230}}</v>
      </c>
      <c r="AP23" s="36" t="str">
        <f t="shared" si="6"/>
        <v>{{type=4,value=2766},{type=2,value=20750},{type=5,value=691},{type=6,value=691}}</v>
      </c>
      <c r="AT23" s="3" t="str">
        <f t="shared" si="7"/>
        <v>{{type=4,value=1152},{type=2,value=58100},{type=5,value=230},{type=6,value=230}}</v>
      </c>
      <c r="AX23" s="36" t="str">
        <f t="shared" si="8"/>
        <v>{{type=4,value=1152},{type=2,value=41500},{type=5,value=1152},{type=6,value=1152}}</v>
      </c>
    </row>
    <row r="24" ht="16.5" spans="1:50">
      <c r="A24" s="17"/>
      <c r="B24" s="3">
        <v>9</v>
      </c>
      <c r="C24" s="3">
        <v>17</v>
      </c>
      <c r="D24" s="47">
        <v>330</v>
      </c>
      <c r="E24" s="47" t="s">
        <v>224</v>
      </c>
      <c r="F24" s="47"/>
      <c r="G24" s="47"/>
      <c r="I24" s="3">
        <f t="shared" si="9"/>
        <v>17</v>
      </c>
      <c r="J24" s="3">
        <f t="shared" si="0"/>
        <v>330</v>
      </c>
      <c r="K24" s="3" t="str">
        <f t="shared" si="1"/>
        <v>{{type=4,value=4425},{type=2,value=4425},{type=5,value=245},{type=6,value=245}}</v>
      </c>
      <c r="L24" s="3" t="str">
        <f t="shared" si="2"/>
        <v>{{type=4,value=2950},{type=2,value=22125},{type=5,value=737},{type=6,value=737}}</v>
      </c>
      <c r="M24" s="3" t="str">
        <f t="shared" si="3"/>
        <v>{{type=4,value=1229},{type=2,value=61950},{type=5,value=245},{type=6,value=245}}</v>
      </c>
      <c r="N24" s="3" t="str">
        <f t="shared" si="4"/>
        <v>{{type=4,value=1229},{type=2,value=44250},{type=5,value=1229},{type=6,value=1229}}</v>
      </c>
      <c r="P24" s="23">
        <v>17</v>
      </c>
      <c r="Q24" s="23">
        <v>17</v>
      </c>
      <c r="R24" s="63">
        <v>1100</v>
      </c>
      <c r="S24" s="64">
        <v>17700</v>
      </c>
      <c r="T24" s="66">
        <v>330</v>
      </c>
      <c r="U24" s="65">
        <v>4425</v>
      </c>
      <c r="V24" s="65">
        <v>245</v>
      </c>
      <c r="W24" s="65">
        <v>245</v>
      </c>
      <c r="X24" s="65">
        <v>4425</v>
      </c>
      <c r="Y24" s="65">
        <v>2950</v>
      </c>
      <c r="Z24" s="65">
        <v>737</v>
      </c>
      <c r="AA24" s="65">
        <v>737</v>
      </c>
      <c r="AB24" s="65">
        <v>22125</v>
      </c>
      <c r="AC24" s="65">
        <v>1229</v>
      </c>
      <c r="AD24" s="65">
        <v>245</v>
      </c>
      <c r="AE24" s="65">
        <v>245</v>
      </c>
      <c r="AF24" s="65">
        <v>61950</v>
      </c>
      <c r="AG24" s="65">
        <v>1229</v>
      </c>
      <c r="AH24" s="65">
        <v>1229</v>
      </c>
      <c r="AI24" s="65">
        <v>1229</v>
      </c>
      <c r="AJ24" s="65">
        <v>44250</v>
      </c>
      <c r="AK24" s="67">
        <v>17698.8</v>
      </c>
      <c r="AL24" s="3" t="str">
        <f t="shared" si="5"/>
        <v>{{type=4,value=4425},{type=2,value=4425},{type=5,value=245},{type=6,value=245}}</v>
      </c>
      <c r="AP24" s="36" t="str">
        <f t="shared" si="6"/>
        <v>{{type=4,value=2950},{type=2,value=22125},{type=5,value=737},{type=6,value=737}}</v>
      </c>
      <c r="AT24" s="3" t="str">
        <f t="shared" si="7"/>
        <v>{{type=4,value=1229},{type=2,value=61950},{type=5,value=245},{type=6,value=245}}</v>
      </c>
      <c r="AX24" s="36" t="str">
        <f t="shared" si="8"/>
        <v>{{type=4,value=1229},{type=2,value=44250},{type=5,value=1229},{type=6,value=1229}}</v>
      </c>
    </row>
    <row r="25" ht="16.5" spans="1:50">
      <c r="A25" s="17"/>
      <c r="B25" s="3">
        <v>9</v>
      </c>
      <c r="C25" s="3">
        <v>18</v>
      </c>
      <c r="D25" s="47">
        <v>330</v>
      </c>
      <c r="E25" s="47" t="s">
        <v>225</v>
      </c>
      <c r="F25" s="47"/>
      <c r="G25" s="47"/>
      <c r="I25" s="3">
        <f t="shared" si="9"/>
        <v>18</v>
      </c>
      <c r="J25" s="3">
        <f t="shared" si="0"/>
        <v>330</v>
      </c>
      <c r="K25" s="3" t="str">
        <f t="shared" si="1"/>
        <v>{{type=4,value=4700},{type=2,value=4700},{type=5,value=261},{type=6,value=261}}</v>
      </c>
      <c r="L25" s="3" t="str">
        <f t="shared" si="2"/>
        <v>{{type=4,value=3133},{type=2,value=23500},{type=5,value=783},{type=6,value=783}}</v>
      </c>
      <c r="M25" s="3" t="str">
        <f t="shared" si="3"/>
        <v>{{type=4,value=1305},{type=2,value=65800},{type=5,value=261},{type=6,value=261}}</v>
      </c>
      <c r="N25" s="3" t="str">
        <f t="shared" si="4"/>
        <v>{{type=4,value=1305},{type=2,value=47000},{type=5,value=1305},{type=6,value=1305}}</v>
      </c>
      <c r="P25" s="23">
        <v>18</v>
      </c>
      <c r="Q25" s="23">
        <v>18</v>
      </c>
      <c r="R25" s="63">
        <v>1100</v>
      </c>
      <c r="S25" s="64">
        <v>18800</v>
      </c>
      <c r="T25" s="66">
        <v>330</v>
      </c>
      <c r="U25" s="65">
        <v>4700</v>
      </c>
      <c r="V25" s="65">
        <v>261</v>
      </c>
      <c r="W25" s="65">
        <v>261</v>
      </c>
      <c r="X25" s="65">
        <v>4700</v>
      </c>
      <c r="Y25" s="65">
        <v>3133</v>
      </c>
      <c r="Z25" s="65">
        <v>783</v>
      </c>
      <c r="AA25" s="65">
        <v>783</v>
      </c>
      <c r="AB25" s="65">
        <v>23500</v>
      </c>
      <c r="AC25" s="65">
        <v>1305</v>
      </c>
      <c r="AD25" s="65">
        <v>261</v>
      </c>
      <c r="AE25" s="65">
        <v>261</v>
      </c>
      <c r="AF25" s="65">
        <v>65800</v>
      </c>
      <c r="AG25" s="65">
        <v>1305</v>
      </c>
      <c r="AH25" s="65">
        <v>1305</v>
      </c>
      <c r="AI25" s="65">
        <v>1305</v>
      </c>
      <c r="AJ25" s="65">
        <v>47000</v>
      </c>
      <c r="AK25" s="67">
        <v>18796</v>
      </c>
      <c r="AL25" s="3" t="str">
        <f t="shared" si="5"/>
        <v>{{type=4,value=4700},{type=2,value=4700},{type=5,value=261},{type=6,value=261}}</v>
      </c>
      <c r="AP25" s="36" t="str">
        <f t="shared" si="6"/>
        <v>{{type=4,value=3133},{type=2,value=23500},{type=5,value=783},{type=6,value=783}}</v>
      </c>
      <c r="AT25" s="3" t="str">
        <f t="shared" si="7"/>
        <v>{{type=4,value=1305},{type=2,value=65800},{type=5,value=261},{type=6,value=261}}</v>
      </c>
      <c r="AX25" s="36" t="str">
        <f t="shared" si="8"/>
        <v>{{type=4,value=1305},{type=2,value=47000},{type=5,value=1305},{type=6,value=1305}}</v>
      </c>
    </row>
    <row r="26" ht="16.5" spans="1:50">
      <c r="A26" s="17"/>
      <c r="B26" s="3">
        <v>9</v>
      </c>
      <c r="C26" s="3">
        <v>19</v>
      </c>
      <c r="D26" s="47">
        <v>330</v>
      </c>
      <c r="E26" s="47" t="s">
        <v>226</v>
      </c>
      <c r="F26" s="47"/>
      <c r="G26" s="47"/>
      <c r="I26" s="3">
        <f t="shared" si="9"/>
        <v>19</v>
      </c>
      <c r="J26" s="3">
        <f t="shared" si="0"/>
        <v>330</v>
      </c>
      <c r="K26" s="3" t="str">
        <f t="shared" si="1"/>
        <v>{{type=4,value=4975},{type=2,value=4975},{type=5,value=276},{type=6,value=276}}</v>
      </c>
      <c r="L26" s="3" t="str">
        <f t="shared" si="2"/>
        <v>{{type=4,value=3316},{type=2,value=24875},{type=5,value=829},{type=6,value=829}}</v>
      </c>
      <c r="M26" s="3" t="str">
        <f t="shared" si="3"/>
        <v>{{type=4,value=1381},{type=2,value=69650},{type=5,value=276},{type=6,value=276}}</v>
      </c>
      <c r="N26" s="3" t="str">
        <f t="shared" si="4"/>
        <v>{{type=4,value=1381},{type=2,value=49750},{type=5,value=1381},{type=6,value=1381}}</v>
      </c>
      <c r="P26" s="23">
        <v>19</v>
      </c>
      <c r="Q26" s="23">
        <v>19</v>
      </c>
      <c r="R26" s="63">
        <v>1100</v>
      </c>
      <c r="S26" s="64">
        <v>19900</v>
      </c>
      <c r="T26" s="66">
        <v>330</v>
      </c>
      <c r="U26" s="65">
        <v>4975</v>
      </c>
      <c r="V26" s="65">
        <v>276</v>
      </c>
      <c r="W26" s="65">
        <v>276</v>
      </c>
      <c r="X26" s="65">
        <v>4975</v>
      </c>
      <c r="Y26" s="65">
        <v>3316</v>
      </c>
      <c r="Z26" s="65">
        <v>829</v>
      </c>
      <c r="AA26" s="65">
        <v>829</v>
      </c>
      <c r="AB26" s="65">
        <v>24875</v>
      </c>
      <c r="AC26" s="65">
        <v>1381</v>
      </c>
      <c r="AD26" s="65">
        <v>276</v>
      </c>
      <c r="AE26" s="65">
        <v>276</v>
      </c>
      <c r="AF26" s="65">
        <v>69650</v>
      </c>
      <c r="AG26" s="65">
        <v>1381</v>
      </c>
      <c r="AH26" s="65">
        <v>1381</v>
      </c>
      <c r="AI26" s="65">
        <v>1381</v>
      </c>
      <c r="AJ26" s="65">
        <v>49750</v>
      </c>
      <c r="AK26" s="67">
        <v>19893.2</v>
      </c>
      <c r="AL26" s="3" t="str">
        <f t="shared" si="5"/>
        <v>{{type=4,value=4975},{type=2,value=4975},{type=5,value=276},{type=6,value=276}}</v>
      </c>
      <c r="AP26" s="36" t="str">
        <f t="shared" si="6"/>
        <v>{{type=4,value=3316},{type=2,value=24875},{type=5,value=829},{type=6,value=829}}</v>
      </c>
      <c r="AT26" s="3" t="str">
        <f t="shared" si="7"/>
        <v>{{type=4,value=1381},{type=2,value=69650},{type=5,value=276},{type=6,value=276}}</v>
      </c>
      <c r="AX26" s="36" t="str">
        <f t="shared" si="8"/>
        <v>{{type=4,value=1381},{type=2,value=49750},{type=5,value=1381},{type=6,value=1381}}</v>
      </c>
    </row>
    <row r="27" ht="16.5" spans="1:50">
      <c r="A27" s="17"/>
      <c r="B27" s="3">
        <v>9</v>
      </c>
      <c r="C27" s="3">
        <v>20</v>
      </c>
      <c r="D27" s="47">
        <v>330</v>
      </c>
      <c r="E27" s="47" t="s">
        <v>227</v>
      </c>
      <c r="F27" s="47"/>
      <c r="G27" s="47"/>
      <c r="I27" s="3">
        <f t="shared" si="9"/>
        <v>20</v>
      </c>
      <c r="J27" s="3">
        <f t="shared" si="0"/>
        <v>330</v>
      </c>
      <c r="K27" s="3" t="str">
        <f t="shared" si="1"/>
        <v>{{type=4,value=5250},{type=2,value=5250},{type=5,value=291},{type=6,value=291}}</v>
      </c>
      <c r="L27" s="3" t="str">
        <f t="shared" si="2"/>
        <v>{{type=4,value=3500},{type=2,value=26250},{type=5,value=875},{type=6,value=875}}</v>
      </c>
      <c r="M27" s="3" t="str">
        <f t="shared" si="3"/>
        <v>{{type=4,value=1458},{type=2,value=73500},{type=5,value=291},{type=6,value=291}}</v>
      </c>
      <c r="N27" s="3" t="str">
        <f t="shared" si="4"/>
        <v>{{type=4,value=1458},{type=2,value=52500},{type=5,value=1458},{type=6,value=1458}}</v>
      </c>
      <c r="P27" s="23">
        <v>20</v>
      </c>
      <c r="Q27" s="23">
        <v>20</v>
      </c>
      <c r="R27" s="63">
        <v>1100</v>
      </c>
      <c r="S27" s="64">
        <v>21000</v>
      </c>
      <c r="T27" s="66">
        <v>330</v>
      </c>
      <c r="U27" s="65">
        <v>5250</v>
      </c>
      <c r="V27" s="65">
        <v>291</v>
      </c>
      <c r="W27" s="65">
        <v>291</v>
      </c>
      <c r="X27" s="65">
        <v>5250</v>
      </c>
      <c r="Y27" s="65">
        <v>3500</v>
      </c>
      <c r="Z27" s="65">
        <v>875</v>
      </c>
      <c r="AA27" s="65">
        <v>875</v>
      </c>
      <c r="AB27" s="65">
        <v>26250</v>
      </c>
      <c r="AC27" s="65">
        <v>1458</v>
      </c>
      <c r="AD27" s="65">
        <v>291</v>
      </c>
      <c r="AE27" s="65">
        <v>291</v>
      </c>
      <c r="AF27" s="65">
        <v>73500</v>
      </c>
      <c r="AG27" s="65">
        <v>1458</v>
      </c>
      <c r="AH27" s="65">
        <v>1458</v>
      </c>
      <c r="AI27" s="65">
        <v>1458</v>
      </c>
      <c r="AJ27" s="65">
        <v>52500</v>
      </c>
      <c r="AK27" s="67">
        <v>20997.6</v>
      </c>
      <c r="AL27" s="3" t="str">
        <f t="shared" si="5"/>
        <v>{{type=4,value=5250},{type=2,value=5250},{type=5,value=291},{type=6,value=291}}</v>
      </c>
      <c r="AP27" s="36" t="str">
        <f t="shared" si="6"/>
        <v>{{type=4,value=3500},{type=2,value=26250},{type=5,value=875},{type=6,value=875}}</v>
      </c>
      <c r="AT27" s="3" t="str">
        <f t="shared" si="7"/>
        <v>{{type=4,value=1458},{type=2,value=73500},{type=5,value=291},{type=6,value=291}}</v>
      </c>
      <c r="AX27" s="36" t="str">
        <f t="shared" si="8"/>
        <v>{{type=4,value=1458},{type=2,value=52500},{type=5,value=1458},{type=6,value=1458}}</v>
      </c>
    </row>
    <row r="28" ht="16.5" spans="1:50">
      <c r="A28" s="17"/>
      <c r="B28" s="3">
        <v>9</v>
      </c>
      <c r="C28" s="3">
        <v>21</v>
      </c>
      <c r="D28" s="47">
        <v>480</v>
      </c>
      <c r="E28" s="47" t="s">
        <v>228</v>
      </c>
      <c r="F28" s="47"/>
      <c r="G28" s="47"/>
      <c r="I28" s="3">
        <f t="shared" si="9"/>
        <v>21</v>
      </c>
      <c r="J28" s="3">
        <f t="shared" si="0"/>
        <v>480</v>
      </c>
      <c r="K28" s="3" t="str">
        <f t="shared" si="1"/>
        <v>{{type=4,value=5550},{type=2,value=5550},{type=5,value=308},{type=6,value=308}}</v>
      </c>
      <c r="L28" s="3" t="str">
        <f t="shared" si="2"/>
        <v>{{type=4,value=3700},{type=2,value=27750},{type=5,value=925},{type=6,value=925}}</v>
      </c>
      <c r="M28" s="3" t="str">
        <f t="shared" si="3"/>
        <v>{{type=4,value=1541},{type=2,value=77700},{type=5,value=308},{type=6,value=308}}</v>
      </c>
      <c r="N28" s="3" t="str">
        <f t="shared" si="4"/>
        <v>{{type=4,value=1541},{type=2,value=55500},{type=5,value=1541},{type=6,value=1541}}</v>
      </c>
      <c r="P28" s="23">
        <v>21</v>
      </c>
      <c r="Q28" s="23">
        <v>21</v>
      </c>
      <c r="R28" s="63">
        <v>1200</v>
      </c>
      <c r="S28" s="64">
        <v>22200</v>
      </c>
      <c r="T28" s="66">
        <v>480</v>
      </c>
      <c r="U28" s="65">
        <v>5550</v>
      </c>
      <c r="V28" s="65">
        <v>308</v>
      </c>
      <c r="W28" s="65">
        <v>308</v>
      </c>
      <c r="X28" s="65">
        <v>5550</v>
      </c>
      <c r="Y28" s="65">
        <v>3700</v>
      </c>
      <c r="Z28" s="65">
        <v>925</v>
      </c>
      <c r="AA28" s="65">
        <v>925</v>
      </c>
      <c r="AB28" s="65">
        <v>27750</v>
      </c>
      <c r="AC28" s="65">
        <v>1541</v>
      </c>
      <c r="AD28" s="65">
        <v>308</v>
      </c>
      <c r="AE28" s="65">
        <v>308</v>
      </c>
      <c r="AF28" s="65">
        <v>77700</v>
      </c>
      <c r="AG28" s="65">
        <v>1541</v>
      </c>
      <c r="AH28" s="65">
        <v>1541</v>
      </c>
      <c r="AI28" s="65">
        <v>1541</v>
      </c>
      <c r="AJ28" s="65">
        <v>55500</v>
      </c>
      <c r="AK28" s="67">
        <v>22195.2</v>
      </c>
      <c r="AL28" s="3" t="str">
        <f t="shared" si="5"/>
        <v>{{type=4,value=5550},{type=2,value=5550},{type=5,value=308},{type=6,value=308}}</v>
      </c>
      <c r="AP28" s="36" t="str">
        <f t="shared" si="6"/>
        <v>{{type=4,value=3700},{type=2,value=27750},{type=5,value=925},{type=6,value=925}}</v>
      </c>
      <c r="AT28" s="3" t="str">
        <f t="shared" si="7"/>
        <v>{{type=4,value=1541},{type=2,value=77700},{type=5,value=308},{type=6,value=308}}</v>
      </c>
      <c r="AX28" s="36" t="str">
        <f t="shared" si="8"/>
        <v>{{type=4,value=1541},{type=2,value=55500},{type=5,value=1541},{type=6,value=1541}}</v>
      </c>
    </row>
    <row r="29" ht="16.5" spans="2:50">
      <c r="B29" s="3">
        <v>9</v>
      </c>
      <c r="C29" s="3">
        <v>22</v>
      </c>
      <c r="D29" s="47">
        <v>480</v>
      </c>
      <c r="E29" s="47" t="s">
        <v>229</v>
      </c>
      <c r="F29" s="47"/>
      <c r="G29" s="47"/>
      <c r="I29" s="3">
        <f t="shared" si="9"/>
        <v>22</v>
      </c>
      <c r="J29" s="3">
        <f t="shared" si="0"/>
        <v>480</v>
      </c>
      <c r="K29" s="3" t="str">
        <f t="shared" si="1"/>
        <v>{{type=4,value=5850},{type=2,value=5850},{type=5,value=325},{type=6,value=325}}</v>
      </c>
      <c r="L29" s="3" t="str">
        <f t="shared" si="2"/>
        <v>{{type=4,value=3900},{type=2,value=29250},{type=5,value=975},{type=6,value=975}}</v>
      </c>
      <c r="M29" s="3" t="str">
        <f t="shared" si="3"/>
        <v>{{type=4,value=1625},{type=2,value=81900},{type=5,value=325},{type=6,value=325}}</v>
      </c>
      <c r="N29" s="3" t="str">
        <f t="shared" si="4"/>
        <v>{{type=4,value=1625},{type=2,value=58500},{type=5,value=1625},{type=6,value=1625}}</v>
      </c>
      <c r="P29" s="23">
        <v>22</v>
      </c>
      <c r="Q29" s="23">
        <v>22</v>
      </c>
      <c r="R29" s="63">
        <v>1200</v>
      </c>
      <c r="S29" s="64">
        <v>23400</v>
      </c>
      <c r="T29" s="66">
        <v>480</v>
      </c>
      <c r="U29" s="65">
        <v>5850</v>
      </c>
      <c r="V29" s="65">
        <v>325</v>
      </c>
      <c r="W29" s="65">
        <v>325</v>
      </c>
      <c r="X29" s="65">
        <v>5850</v>
      </c>
      <c r="Y29" s="65">
        <v>3900</v>
      </c>
      <c r="Z29" s="65">
        <v>975</v>
      </c>
      <c r="AA29" s="65">
        <v>975</v>
      </c>
      <c r="AB29" s="65">
        <v>29250</v>
      </c>
      <c r="AC29" s="65">
        <v>1625</v>
      </c>
      <c r="AD29" s="65">
        <v>325</v>
      </c>
      <c r="AE29" s="65">
        <v>325</v>
      </c>
      <c r="AF29" s="65">
        <v>81900</v>
      </c>
      <c r="AG29" s="65">
        <v>1625</v>
      </c>
      <c r="AH29" s="65">
        <v>1625</v>
      </c>
      <c r="AI29" s="65">
        <v>1625</v>
      </c>
      <c r="AJ29" s="65">
        <v>58500</v>
      </c>
      <c r="AK29" s="67">
        <v>23400</v>
      </c>
      <c r="AL29" s="3" t="str">
        <f t="shared" si="5"/>
        <v>{{type=4,value=5850},{type=2,value=5850},{type=5,value=325},{type=6,value=325}}</v>
      </c>
      <c r="AP29" s="36" t="str">
        <f t="shared" si="6"/>
        <v>{{type=4,value=3900},{type=2,value=29250},{type=5,value=975},{type=6,value=975}}</v>
      </c>
      <c r="AT29" s="3" t="str">
        <f t="shared" si="7"/>
        <v>{{type=4,value=1625},{type=2,value=81900},{type=5,value=325},{type=6,value=325}}</v>
      </c>
      <c r="AX29" s="36" t="str">
        <f t="shared" si="8"/>
        <v>{{type=4,value=1625},{type=2,value=58500},{type=5,value=1625},{type=6,value=1625}}</v>
      </c>
    </row>
    <row r="30" ht="16.5" spans="2:50">
      <c r="B30" s="3">
        <v>9</v>
      </c>
      <c r="C30" s="3">
        <v>23</v>
      </c>
      <c r="D30" s="47">
        <v>480</v>
      </c>
      <c r="E30" s="47" t="s">
        <v>230</v>
      </c>
      <c r="F30" s="47"/>
      <c r="G30" s="47"/>
      <c r="I30" s="3">
        <f t="shared" si="9"/>
        <v>23</v>
      </c>
      <c r="J30" s="3">
        <f t="shared" si="0"/>
        <v>480</v>
      </c>
      <c r="K30" s="3" t="str">
        <f t="shared" si="1"/>
        <v>{{type=4,value=6150},{type=2,value=6150},{type=5,value=341},{type=6,value=341}}</v>
      </c>
      <c r="L30" s="3" t="str">
        <f t="shared" si="2"/>
        <v>{{type=4,value=4100},{type=2,value=30750},{type=5,value=1025},{type=6,value=1025}}</v>
      </c>
      <c r="M30" s="3" t="str">
        <f t="shared" si="3"/>
        <v>{{type=4,value=1708},{type=2,value=86100},{type=5,value=341},{type=6,value=341}}</v>
      </c>
      <c r="N30" s="3" t="str">
        <f t="shared" si="4"/>
        <v>{{type=4,value=1708},{type=2,value=61500},{type=5,value=1708},{type=6,value=1708}}</v>
      </c>
      <c r="P30" s="23">
        <v>23</v>
      </c>
      <c r="Q30" s="23">
        <v>23</v>
      </c>
      <c r="R30" s="63">
        <v>1200</v>
      </c>
      <c r="S30" s="64">
        <v>24600</v>
      </c>
      <c r="T30" s="66">
        <v>480</v>
      </c>
      <c r="U30" s="65">
        <v>6150</v>
      </c>
      <c r="V30" s="65">
        <v>341</v>
      </c>
      <c r="W30" s="65">
        <v>341</v>
      </c>
      <c r="X30" s="65">
        <v>6150</v>
      </c>
      <c r="Y30" s="65">
        <v>4100</v>
      </c>
      <c r="Z30" s="65">
        <v>1025</v>
      </c>
      <c r="AA30" s="65">
        <v>1025</v>
      </c>
      <c r="AB30" s="65">
        <v>30750</v>
      </c>
      <c r="AC30" s="65">
        <v>1708</v>
      </c>
      <c r="AD30" s="65">
        <v>341</v>
      </c>
      <c r="AE30" s="65">
        <v>341</v>
      </c>
      <c r="AF30" s="65">
        <v>86100</v>
      </c>
      <c r="AG30" s="65">
        <v>1708</v>
      </c>
      <c r="AH30" s="65">
        <v>1708</v>
      </c>
      <c r="AI30" s="65">
        <v>1708</v>
      </c>
      <c r="AJ30" s="65">
        <v>61500</v>
      </c>
      <c r="AK30" s="67">
        <v>24597.6</v>
      </c>
      <c r="AL30" s="3" t="str">
        <f t="shared" si="5"/>
        <v>{{type=4,value=6150},{type=2,value=6150},{type=5,value=341},{type=6,value=341}}</v>
      </c>
      <c r="AP30" s="36" t="str">
        <f t="shared" si="6"/>
        <v>{{type=4,value=4100},{type=2,value=30750},{type=5,value=1025},{type=6,value=1025}}</v>
      </c>
      <c r="AT30" s="3" t="str">
        <f t="shared" si="7"/>
        <v>{{type=4,value=1708},{type=2,value=86100},{type=5,value=341},{type=6,value=341}}</v>
      </c>
      <c r="AX30" s="36" t="str">
        <f t="shared" si="8"/>
        <v>{{type=4,value=1708},{type=2,value=61500},{type=5,value=1708},{type=6,value=1708}}</v>
      </c>
    </row>
    <row r="31" ht="16.5" spans="2:50">
      <c r="B31" s="3">
        <v>9</v>
      </c>
      <c r="C31" s="3">
        <v>24</v>
      </c>
      <c r="D31" s="47">
        <v>480</v>
      </c>
      <c r="E31" s="47" t="s">
        <v>231</v>
      </c>
      <c r="F31" s="47"/>
      <c r="G31" s="47"/>
      <c r="I31" s="3">
        <f t="shared" si="9"/>
        <v>24</v>
      </c>
      <c r="J31" s="3">
        <f t="shared" si="0"/>
        <v>480</v>
      </c>
      <c r="K31" s="3" t="str">
        <f t="shared" si="1"/>
        <v>{{type=4,value=6450},{type=2,value=6450},{type=5,value=358},{type=6,value=358}}</v>
      </c>
      <c r="L31" s="3" t="str">
        <f t="shared" si="2"/>
        <v>{{type=4,value=4300},{type=2,value=32250},{type=5,value=1075},{type=6,value=1075}}</v>
      </c>
      <c r="M31" s="3" t="str">
        <f t="shared" si="3"/>
        <v>{{type=4,value=1791},{type=2,value=90300},{type=5,value=358},{type=6,value=358}}</v>
      </c>
      <c r="N31" s="3" t="str">
        <f t="shared" si="4"/>
        <v>{{type=4,value=1791},{type=2,value=64500},{type=5,value=1791},{type=6,value=1791}}</v>
      </c>
      <c r="P31" s="23">
        <v>24</v>
      </c>
      <c r="Q31" s="23">
        <v>24</v>
      </c>
      <c r="R31" s="63">
        <v>1200</v>
      </c>
      <c r="S31" s="64">
        <v>25800</v>
      </c>
      <c r="T31" s="66">
        <v>480</v>
      </c>
      <c r="U31" s="65">
        <v>6450</v>
      </c>
      <c r="V31" s="65">
        <v>358</v>
      </c>
      <c r="W31" s="65">
        <v>358</v>
      </c>
      <c r="X31" s="65">
        <v>6450</v>
      </c>
      <c r="Y31" s="65">
        <v>4300</v>
      </c>
      <c r="Z31" s="65">
        <v>1075</v>
      </c>
      <c r="AA31" s="65">
        <v>1075</v>
      </c>
      <c r="AB31" s="65">
        <v>32250</v>
      </c>
      <c r="AC31" s="65">
        <v>1791</v>
      </c>
      <c r="AD31" s="65">
        <v>358</v>
      </c>
      <c r="AE31" s="65">
        <v>358</v>
      </c>
      <c r="AF31" s="65">
        <v>90300</v>
      </c>
      <c r="AG31" s="65">
        <v>1791</v>
      </c>
      <c r="AH31" s="65">
        <v>1791</v>
      </c>
      <c r="AI31" s="65">
        <v>1791</v>
      </c>
      <c r="AJ31" s="65">
        <v>64500</v>
      </c>
      <c r="AK31" s="67">
        <v>25795.2</v>
      </c>
      <c r="AL31" s="3" t="str">
        <f t="shared" si="5"/>
        <v>{{type=4,value=6450},{type=2,value=6450},{type=5,value=358},{type=6,value=358}}</v>
      </c>
      <c r="AP31" s="36" t="str">
        <f t="shared" si="6"/>
        <v>{{type=4,value=4300},{type=2,value=32250},{type=5,value=1075},{type=6,value=1075}}</v>
      </c>
      <c r="AT31" s="3" t="str">
        <f t="shared" si="7"/>
        <v>{{type=4,value=1791},{type=2,value=90300},{type=5,value=358},{type=6,value=358}}</v>
      </c>
      <c r="AX31" s="36" t="str">
        <f t="shared" si="8"/>
        <v>{{type=4,value=1791},{type=2,value=64500},{type=5,value=1791},{type=6,value=1791}}</v>
      </c>
    </row>
    <row r="32" ht="16.5" spans="2:50">
      <c r="B32" s="3">
        <v>9</v>
      </c>
      <c r="C32" s="3">
        <v>25</v>
      </c>
      <c r="D32" s="47">
        <v>480</v>
      </c>
      <c r="E32" s="47" t="s">
        <v>232</v>
      </c>
      <c r="F32" s="47"/>
      <c r="G32" s="47"/>
      <c r="I32" s="3">
        <f t="shared" si="9"/>
        <v>25</v>
      </c>
      <c r="J32" s="3">
        <f t="shared" si="0"/>
        <v>480</v>
      </c>
      <c r="K32" s="3" t="str">
        <f t="shared" si="1"/>
        <v>{{type=4,value=6750},{type=2,value=6750},{type=5,value=375},{type=6,value=375}}</v>
      </c>
      <c r="L32" s="3" t="str">
        <f t="shared" si="2"/>
        <v>{{type=4,value=4500},{type=2,value=33750},{type=5,value=1125},{type=6,value=1125}}</v>
      </c>
      <c r="M32" s="3" t="str">
        <f t="shared" si="3"/>
        <v>{{type=4,value=1875},{type=2,value=94500},{type=5,value=375},{type=6,value=375}}</v>
      </c>
      <c r="N32" s="3" t="str">
        <f t="shared" si="4"/>
        <v>{{type=4,value=1875},{type=2,value=67500},{type=5,value=1875},{type=6,value=1875}}</v>
      </c>
      <c r="P32" s="23">
        <v>25</v>
      </c>
      <c r="Q32" s="23">
        <v>25</v>
      </c>
      <c r="R32" s="63">
        <v>1200</v>
      </c>
      <c r="S32" s="64">
        <v>27000</v>
      </c>
      <c r="T32" s="66">
        <v>480</v>
      </c>
      <c r="U32" s="65">
        <v>6750</v>
      </c>
      <c r="V32" s="65">
        <v>375</v>
      </c>
      <c r="W32" s="65">
        <v>375</v>
      </c>
      <c r="X32" s="65">
        <v>6750</v>
      </c>
      <c r="Y32" s="65">
        <v>4500</v>
      </c>
      <c r="Z32" s="65">
        <v>1125</v>
      </c>
      <c r="AA32" s="65">
        <v>1125</v>
      </c>
      <c r="AB32" s="65">
        <v>33750</v>
      </c>
      <c r="AC32" s="65">
        <v>1875</v>
      </c>
      <c r="AD32" s="65">
        <v>375</v>
      </c>
      <c r="AE32" s="65">
        <v>375</v>
      </c>
      <c r="AF32" s="65">
        <v>94500</v>
      </c>
      <c r="AG32" s="65">
        <v>1875</v>
      </c>
      <c r="AH32" s="65">
        <v>1875</v>
      </c>
      <c r="AI32" s="65">
        <v>1875</v>
      </c>
      <c r="AJ32" s="65">
        <v>67500</v>
      </c>
      <c r="AK32" s="67">
        <v>27000</v>
      </c>
      <c r="AL32" s="3" t="str">
        <f t="shared" si="5"/>
        <v>{{type=4,value=6750},{type=2,value=6750},{type=5,value=375},{type=6,value=375}}</v>
      </c>
      <c r="AP32" s="36" t="str">
        <f t="shared" si="6"/>
        <v>{{type=4,value=4500},{type=2,value=33750},{type=5,value=1125},{type=6,value=1125}}</v>
      </c>
      <c r="AT32" s="3" t="str">
        <f t="shared" si="7"/>
        <v>{{type=4,value=1875},{type=2,value=94500},{type=5,value=375},{type=6,value=375}}</v>
      </c>
      <c r="AX32" s="36" t="str">
        <f t="shared" si="8"/>
        <v>{{type=4,value=1875},{type=2,value=67500},{type=5,value=1875},{type=6,value=1875}}</v>
      </c>
    </row>
    <row r="33" ht="16.5" spans="2:50">
      <c r="B33" s="3">
        <v>9</v>
      </c>
      <c r="C33" s="3">
        <v>26</v>
      </c>
      <c r="D33" s="47">
        <v>480</v>
      </c>
      <c r="E33" s="47" t="s">
        <v>233</v>
      </c>
      <c r="F33" s="47"/>
      <c r="G33" s="47"/>
      <c r="I33" s="3">
        <f t="shared" si="9"/>
        <v>26</v>
      </c>
      <c r="J33" s="3">
        <f t="shared" si="0"/>
        <v>480</v>
      </c>
      <c r="K33" s="3" t="str">
        <f t="shared" si="1"/>
        <v>{{type=4,value=7050},{type=2,value=7050},{type=5,value=391},{type=6,value=391}}</v>
      </c>
      <c r="L33" s="3" t="str">
        <f t="shared" si="2"/>
        <v>{{type=4,value=4700},{type=2,value=35250},{type=5,value=1175},{type=6,value=1175}}</v>
      </c>
      <c r="M33" s="3" t="str">
        <f t="shared" si="3"/>
        <v>{{type=4,value=1958},{type=2,value=98700},{type=5,value=391},{type=6,value=391}}</v>
      </c>
      <c r="N33" s="3" t="str">
        <f t="shared" si="4"/>
        <v>{{type=4,value=1958},{type=2,value=70500},{type=5,value=1958},{type=6,value=1958}}</v>
      </c>
      <c r="P33" s="23">
        <v>26</v>
      </c>
      <c r="Q33" s="23">
        <v>26</v>
      </c>
      <c r="R33" s="63">
        <v>1200</v>
      </c>
      <c r="S33" s="64">
        <v>28200</v>
      </c>
      <c r="T33" s="66">
        <v>480</v>
      </c>
      <c r="U33" s="65">
        <v>7050</v>
      </c>
      <c r="V33" s="65">
        <v>391</v>
      </c>
      <c r="W33" s="65">
        <v>391</v>
      </c>
      <c r="X33" s="65">
        <v>7050</v>
      </c>
      <c r="Y33" s="65">
        <v>4700</v>
      </c>
      <c r="Z33" s="65">
        <v>1175</v>
      </c>
      <c r="AA33" s="65">
        <v>1175</v>
      </c>
      <c r="AB33" s="65">
        <v>35250</v>
      </c>
      <c r="AC33" s="65">
        <v>1958</v>
      </c>
      <c r="AD33" s="65">
        <v>391</v>
      </c>
      <c r="AE33" s="65">
        <v>391</v>
      </c>
      <c r="AF33" s="65">
        <v>98700</v>
      </c>
      <c r="AG33" s="65">
        <v>1958</v>
      </c>
      <c r="AH33" s="65">
        <v>1958</v>
      </c>
      <c r="AI33" s="65">
        <v>1958</v>
      </c>
      <c r="AJ33" s="65">
        <v>70500</v>
      </c>
      <c r="AK33" s="67">
        <v>28197.6</v>
      </c>
      <c r="AL33" s="3" t="str">
        <f t="shared" si="5"/>
        <v>{{type=4,value=7050},{type=2,value=7050},{type=5,value=391},{type=6,value=391}}</v>
      </c>
      <c r="AP33" s="36" t="str">
        <f t="shared" si="6"/>
        <v>{{type=4,value=4700},{type=2,value=35250},{type=5,value=1175},{type=6,value=1175}}</v>
      </c>
      <c r="AT33" s="3" t="str">
        <f t="shared" si="7"/>
        <v>{{type=4,value=1958},{type=2,value=98700},{type=5,value=391},{type=6,value=391}}</v>
      </c>
      <c r="AX33" s="36" t="str">
        <f t="shared" si="8"/>
        <v>{{type=4,value=1958},{type=2,value=70500},{type=5,value=1958},{type=6,value=1958}}</v>
      </c>
    </row>
    <row r="34" ht="16.5" spans="2:50">
      <c r="B34" s="3">
        <v>9</v>
      </c>
      <c r="C34" s="3">
        <v>27</v>
      </c>
      <c r="D34" s="47">
        <v>480</v>
      </c>
      <c r="E34" s="47" t="s">
        <v>234</v>
      </c>
      <c r="F34" s="47"/>
      <c r="G34" s="47"/>
      <c r="I34" s="3">
        <f t="shared" si="9"/>
        <v>27</v>
      </c>
      <c r="J34" s="3">
        <f t="shared" si="0"/>
        <v>480</v>
      </c>
      <c r="K34" s="3" t="str">
        <f t="shared" si="1"/>
        <v>{{type=4,value=7350},{type=2,value=7350},{type=5,value=408},{type=6,value=408}}</v>
      </c>
      <c r="L34" s="3" t="str">
        <f t="shared" si="2"/>
        <v>{{type=4,value=4900},{type=2,value=36750},{type=5,value=1225},{type=6,value=1225}}</v>
      </c>
      <c r="M34" s="3" t="str">
        <f t="shared" si="3"/>
        <v>{{type=4,value=2041},{type=2,value=102900},{type=5,value=408},{type=6,value=408}}</v>
      </c>
      <c r="N34" s="3" t="str">
        <f t="shared" si="4"/>
        <v>{{type=4,value=2041},{type=2,value=73500},{type=5,value=2041},{type=6,value=2041}}</v>
      </c>
      <c r="P34" s="23">
        <v>27</v>
      </c>
      <c r="Q34" s="23">
        <v>27</v>
      </c>
      <c r="R34" s="63">
        <v>1200</v>
      </c>
      <c r="S34" s="64">
        <v>29400</v>
      </c>
      <c r="T34" s="66">
        <v>480</v>
      </c>
      <c r="U34" s="65">
        <v>7350</v>
      </c>
      <c r="V34" s="65">
        <v>408</v>
      </c>
      <c r="W34" s="65">
        <v>408</v>
      </c>
      <c r="X34" s="65">
        <v>7350</v>
      </c>
      <c r="Y34" s="65">
        <v>4900</v>
      </c>
      <c r="Z34" s="65">
        <v>1225</v>
      </c>
      <c r="AA34" s="65">
        <v>1225</v>
      </c>
      <c r="AB34" s="65">
        <v>36750</v>
      </c>
      <c r="AC34" s="65">
        <v>2041</v>
      </c>
      <c r="AD34" s="65">
        <v>408</v>
      </c>
      <c r="AE34" s="65">
        <v>408</v>
      </c>
      <c r="AF34" s="65">
        <v>102900</v>
      </c>
      <c r="AG34" s="65">
        <v>2041</v>
      </c>
      <c r="AH34" s="65">
        <v>2041</v>
      </c>
      <c r="AI34" s="65">
        <v>2041</v>
      </c>
      <c r="AJ34" s="65">
        <v>73500</v>
      </c>
      <c r="AK34" s="67">
        <v>29395.2</v>
      </c>
      <c r="AL34" s="3" t="str">
        <f t="shared" si="5"/>
        <v>{{type=4,value=7350},{type=2,value=7350},{type=5,value=408},{type=6,value=408}}</v>
      </c>
      <c r="AP34" s="36" t="str">
        <f t="shared" si="6"/>
        <v>{{type=4,value=4900},{type=2,value=36750},{type=5,value=1225},{type=6,value=1225}}</v>
      </c>
      <c r="AT34" s="3" t="str">
        <f t="shared" si="7"/>
        <v>{{type=4,value=2041},{type=2,value=102900},{type=5,value=408},{type=6,value=408}}</v>
      </c>
      <c r="AX34" s="36" t="str">
        <f t="shared" si="8"/>
        <v>{{type=4,value=2041},{type=2,value=73500},{type=5,value=2041},{type=6,value=2041}}</v>
      </c>
    </row>
    <row r="35" ht="16.5" spans="2:50">
      <c r="B35" s="3">
        <v>9</v>
      </c>
      <c r="C35" s="3">
        <v>28</v>
      </c>
      <c r="D35" s="47">
        <v>480</v>
      </c>
      <c r="E35" s="47" t="s">
        <v>235</v>
      </c>
      <c r="F35" s="47"/>
      <c r="G35" s="47"/>
      <c r="I35" s="3">
        <f t="shared" si="9"/>
        <v>28</v>
      </c>
      <c r="J35" s="3">
        <f t="shared" si="0"/>
        <v>480</v>
      </c>
      <c r="K35" s="3" t="str">
        <f t="shared" si="1"/>
        <v>{{type=4,value=7650},{type=2,value=7650},{type=5,value=425},{type=6,value=425}}</v>
      </c>
      <c r="L35" s="3" t="str">
        <f t="shared" si="2"/>
        <v>{{type=4,value=5100},{type=2,value=38250},{type=5,value=1275},{type=6,value=1275}}</v>
      </c>
      <c r="M35" s="3" t="str">
        <f t="shared" si="3"/>
        <v>{{type=4,value=2125},{type=2,value=107100},{type=5,value=425},{type=6,value=425}}</v>
      </c>
      <c r="N35" s="3" t="str">
        <f t="shared" si="4"/>
        <v>{{type=4,value=2125},{type=2,value=76500},{type=5,value=2125},{type=6,value=2125}}</v>
      </c>
      <c r="P35" s="23">
        <v>28</v>
      </c>
      <c r="Q35" s="23">
        <v>28</v>
      </c>
      <c r="R35" s="63">
        <v>1200</v>
      </c>
      <c r="S35" s="64">
        <v>30600</v>
      </c>
      <c r="T35" s="66">
        <v>480</v>
      </c>
      <c r="U35" s="65">
        <v>7650</v>
      </c>
      <c r="V35" s="65">
        <v>425</v>
      </c>
      <c r="W35" s="65">
        <v>425</v>
      </c>
      <c r="X35" s="65">
        <v>7650</v>
      </c>
      <c r="Y35" s="65">
        <v>5100</v>
      </c>
      <c r="Z35" s="65">
        <v>1275</v>
      </c>
      <c r="AA35" s="65">
        <v>1275</v>
      </c>
      <c r="AB35" s="65">
        <v>38250</v>
      </c>
      <c r="AC35" s="65">
        <v>2125</v>
      </c>
      <c r="AD35" s="65">
        <v>425</v>
      </c>
      <c r="AE35" s="65">
        <v>425</v>
      </c>
      <c r="AF35" s="65">
        <v>107100</v>
      </c>
      <c r="AG35" s="65">
        <v>2125</v>
      </c>
      <c r="AH35" s="65">
        <v>2125</v>
      </c>
      <c r="AI35" s="65">
        <v>2125</v>
      </c>
      <c r="AJ35" s="65">
        <v>76500</v>
      </c>
      <c r="AK35" s="67">
        <v>30600</v>
      </c>
      <c r="AL35" s="3" t="str">
        <f t="shared" si="5"/>
        <v>{{type=4,value=7650},{type=2,value=7650},{type=5,value=425},{type=6,value=425}}</v>
      </c>
      <c r="AP35" s="36" t="str">
        <f t="shared" si="6"/>
        <v>{{type=4,value=5100},{type=2,value=38250},{type=5,value=1275},{type=6,value=1275}}</v>
      </c>
      <c r="AT35" s="3" t="str">
        <f t="shared" si="7"/>
        <v>{{type=4,value=2125},{type=2,value=107100},{type=5,value=425},{type=6,value=425}}</v>
      </c>
      <c r="AX35" s="36" t="str">
        <f t="shared" si="8"/>
        <v>{{type=4,value=2125},{type=2,value=76500},{type=5,value=2125},{type=6,value=2125}}</v>
      </c>
    </row>
    <row r="36" ht="16.5" spans="2:50">
      <c r="B36" s="3">
        <v>9</v>
      </c>
      <c r="C36" s="3">
        <v>29</v>
      </c>
      <c r="D36" s="47">
        <v>480</v>
      </c>
      <c r="E36" s="47" t="s">
        <v>236</v>
      </c>
      <c r="F36" s="47"/>
      <c r="G36" s="47"/>
      <c r="I36" s="3">
        <f t="shared" si="9"/>
        <v>29</v>
      </c>
      <c r="J36" s="3">
        <f t="shared" si="0"/>
        <v>480</v>
      </c>
      <c r="K36" s="3" t="str">
        <f t="shared" si="1"/>
        <v>{{type=4,value=7950},{type=2,value=7950},{type=5,value=441},{type=6,value=441}}</v>
      </c>
      <c r="L36" s="3" t="str">
        <f t="shared" si="2"/>
        <v>{{type=4,value=5300},{type=2,value=39750},{type=5,value=1325},{type=6,value=1325}}</v>
      </c>
      <c r="M36" s="3" t="str">
        <f t="shared" si="3"/>
        <v>{{type=4,value=2208},{type=2,value=111300},{type=5,value=441},{type=6,value=441}}</v>
      </c>
      <c r="N36" s="3" t="str">
        <f t="shared" si="4"/>
        <v>{{type=4,value=2208},{type=2,value=79500},{type=5,value=2208},{type=6,value=2208}}</v>
      </c>
      <c r="P36" s="23">
        <v>29</v>
      </c>
      <c r="Q36" s="23">
        <v>29</v>
      </c>
      <c r="R36" s="63">
        <v>1200</v>
      </c>
      <c r="S36" s="64">
        <v>31800</v>
      </c>
      <c r="T36" s="66">
        <v>480</v>
      </c>
      <c r="U36" s="65">
        <v>7950</v>
      </c>
      <c r="V36" s="65">
        <v>441</v>
      </c>
      <c r="W36" s="65">
        <v>441</v>
      </c>
      <c r="X36" s="65">
        <v>7950</v>
      </c>
      <c r="Y36" s="65">
        <v>5300</v>
      </c>
      <c r="Z36" s="65">
        <v>1325</v>
      </c>
      <c r="AA36" s="65">
        <v>1325</v>
      </c>
      <c r="AB36" s="65">
        <v>39750</v>
      </c>
      <c r="AC36" s="65">
        <v>2208</v>
      </c>
      <c r="AD36" s="65">
        <v>441</v>
      </c>
      <c r="AE36" s="65">
        <v>441</v>
      </c>
      <c r="AF36" s="65">
        <v>111300</v>
      </c>
      <c r="AG36" s="65">
        <v>2208</v>
      </c>
      <c r="AH36" s="65">
        <v>2208</v>
      </c>
      <c r="AI36" s="65">
        <v>2208</v>
      </c>
      <c r="AJ36" s="65">
        <v>79500</v>
      </c>
      <c r="AK36" s="67">
        <v>31797.6</v>
      </c>
      <c r="AL36" s="3" t="str">
        <f t="shared" si="5"/>
        <v>{{type=4,value=7950},{type=2,value=7950},{type=5,value=441},{type=6,value=441}}</v>
      </c>
      <c r="AP36" s="36" t="str">
        <f t="shared" si="6"/>
        <v>{{type=4,value=5300},{type=2,value=39750},{type=5,value=1325},{type=6,value=1325}}</v>
      </c>
      <c r="AT36" s="3" t="str">
        <f t="shared" si="7"/>
        <v>{{type=4,value=2208},{type=2,value=111300},{type=5,value=441},{type=6,value=441}}</v>
      </c>
      <c r="AX36" s="36" t="str">
        <f t="shared" si="8"/>
        <v>{{type=4,value=2208},{type=2,value=79500},{type=5,value=2208},{type=6,value=2208}}</v>
      </c>
    </row>
    <row r="37" s="51" customFormat="1" ht="17.25" spans="1:50">
      <c r="A37" s="54"/>
      <c r="B37" s="3">
        <v>9</v>
      </c>
      <c r="C37" s="3">
        <v>30</v>
      </c>
      <c r="D37" s="53">
        <v>480</v>
      </c>
      <c r="E37" s="53" t="s">
        <v>237</v>
      </c>
      <c r="F37" s="53"/>
      <c r="G37" s="53"/>
      <c r="I37" s="3">
        <f t="shared" si="9"/>
        <v>30</v>
      </c>
      <c r="J37" s="3">
        <f t="shared" si="0"/>
        <v>480</v>
      </c>
      <c r="K37" s="3" t="str">
        <f t="shared" si="1"/>
        <v>{{type=4,value=8250},{type=2,value=8250},{type=5,value=458},{type=6,value=458}}</v>
      </c>
      <c r="L37" s="3" t="str">
        <f t="shared" si="2"/>
        <v>{{type=4,value=5500},{type=2,value=41250},{type=5,value=1375},{type=6,value=1375}}</v>
      </c>
      <c r="M37" s="3" t="str">
        <f t="shared" si="3"/>
        <v>{{type=4,value=2291},{type=2,value=115500},{type=5,value=458},{type=6,value=458}}</v>
      </c>
      <c r="N37" s="3" t="str">
        <f t="shared" si="4"/>
        <v>{{type=4,value=2291},{type=2,value=82500},{type=5,value=2291},{type=6,value=2291}}</v>
      </c>
      <c r="O37" s="59"/>
      <c r="P37" s="23">
        <v>30</v>
      </c>
      <c r="Q37" s="23">
        <v>30</v>
      </c>
      <c r="R37" s="63">
        <v>1200</v>
      </c>
      <c r="S37" s="64">
        <v>33000</v>
      </c>
      <c r="T37" s="66">
        <v>480</v>
      </c>
      <c r="U37" s="65">
        <v>8250</v>
      </c>
      <c r="V37" s="65">
        <v>458</v>
      </c>
      <c r="W37" s="65">
        <v>458</v>
      </c>
      <c r="X37" s="65">
        <v>8250</v>
      </c>
      <c r="Y37" s="65">
        <v>5500</v>
      </c>
      <c r="Z37" s="65">
        <v>1375</v>
      </c>
      <c r="AA37" s="65">
        <v>1375</v>
      </c>
      <c r="AB37" s="65">
        <v>41250</v>
      </c>
      <c r="AC37" s="65">
        <v>2291</v>
      </c>
      <c r="AD37" s="65">
        <v>458</v>
      </c>
      <c r="AE37" s="65">
        <v>458</v>
      </c>
      <c r="AF37" s="65">
        <v>115500</v>
      </c>
      <c r="AG37" s="65">
        <v>2291</v>
      </c>
      <c r="AH37" s="65">
        <v>2291</v>
      </c>
      <c r="AI37" s="65">
        <v>2291</v>
      </c>
      <c r="AJ37" s="65">
        <v>82500</v>
      </c>
      <c r="AK37" s="67">
        <v>32995.2</v>
      </c>
      <c r="AL37" s="3" t="str">
        <f t="shared" si="5"/>
        <v>{{type=4,value=8250},{type=2,value=8250},{type=5,value=458},{type=6,value=458}}</v>
      </c>
      <c r="AP37" s="36" t="str">
        <f t="shared" si="6"/>
        <v>{{type=4,value=5500},{type=2,value=41250},{type=5,value=1375},{type=6,value=1375}}</v>
      </c>
      <c r="AT37" s="3" t="str">
        <f t="shared" si="7"/>
        <v>{{type=4,value=2291},{type=2,value=115500},{type=5,value=458},{type=6,value=458}}</v>
      </c>
      <c r="AX37" s="36" t="str">
        <f t="shared" si="8"/>
        <v>{{type=4,value=2291},{type=2,value=82500},{type=5,value=2291},{type=6,value=2291}}</v>
      </c>
    </row>
    <row r="38" ht="17.25" spans="1:50">
      <c r="A38" s="17"/>
      <c r="B38" s="3">
        <v>9</v>
      </c>
      <c r="C38" s="3">
        <v>31</v>
      </c>
      <c r="D38" s="47">
        <v>630</v>
      </c>
      <c r="E38" s="47" t="s">
        <v>238</v>
      </c>
      <c r="F38" s="47"/>
      <c r="G38" s="47"/>
      <c r="I38" s="3">
        <f t="shared" si="9"/>
        <v>31</v>
      </c>
      <c r="J38" s="3">
        <f t="shared" si="0"/>
        <v>630</v>
      </c>
      <c r="K38" s="3" t="str">
        <f t="shared" si="1"/>
        <v>{{type=4,value=8575},{type=2,value=8575},{type=5,value=476},{type=6,value=476}}</v>
      </c>
      <c r="L38" s="3" t="str">
        <f t="shared" si="2"/>
        <v>{{type=4,value=5716},{type=2,value=42875},{type=5,value=1429},{type=6,value=1429}}</v>
      </c>
      <c r="M38" s="3" t="str">
        <f t="shared" si="3"/>
        <v>{{type=4,value=2381},{type=2,value=120050},{type=5,value=476},{type=6,value=476}}</v>
      </c>
      <c r="N38" s="3" t="str">
        <f t="shared" si="4"/>
        <v>{{type=4,value=2381},{type=2,value=85750},{type=5,value=2381},{type=6,value=2381}}</v>
      </c>
      <c r="P38" s="23">
        <v>31</v>
      </c>
      <c r="Q38" s="23">
        <v>31</v>
      </c>
      <c r="R38" s="63">
        <v>1300</v>
      </c>
      <c r="S38" s="64">
        <v>34300</v>
      </c>
      <c r="T38" s="66">
        <v>630</v>
      </c>
      <c r="U38" s="65">
        <v>8575</v>
      </c>
      <c r="V38" s="65">
        <v>476</v>
      </c>
      <c r="W38" s="65">
        <v>476</v>
      </c>
      <c r="X38" s="65">
        <v>8575</v>
      </c>
      <c r="Y38" s="65">
        <v>5716</v>
      </c>
      <c r="Z38" s="65">
        <v>1429</v>
      </c>
      <c r="AA38" s="65">
        <v>1429</v>
      </c>
      <c r="AB38" s="65">
        <v>42875</v>
      </c>
      <c r="AC38" s="65">
        <v>2381</v>
      </c>
      <c r="AD38" s="65">
        <v>476</v>
      </c>
      <c r="AE38" s="65">
        <v>476</v>
      </c>
      <c r="AF38" s="65">
        <v>120050</v>
      </c>
      <c r="AG38" s="65">
        <v>2381</v>
      </c>
      <c r="AH38" s="65">
        <v>2381</v>
      </c>
      <c r="AI38" s="65">
        <v>2381</v>
      </c>
      <c r="AJ38" s="65">
        <v>85750</v>
      </c>
      <c r="AK38" s="67">
        <v>34293.2</v>
      </c>
      <c r="AL38" s="3" t="str">
        <f t="shared" si="5"/>
        <v>{{type=4,value=8575},{type=2,value=8575},{type=5,value=476},{type=6,value=476}}</v>
      </c>
      <c r="AP38" s="36" t="str">
        <f t="shared" si="6"/>
        <v>{{type=4,value=5716},{type=2,value=42875},{type=5,value=1429},{type=6,value=1429}}</v>
      </c>
      <c r="AT38" s="3" t="str">
        <f t="shared" si="7"/>
        <v>{{type=4,value=2381},{type=2,value=120050},{type=5,value=476},{type=6,value=476}}</v>
      </c>
      <c r="AX38" s="36" t="str">
        <f t="shared" si="8"/>
        <v>{{type=4,value=2381},{type=2,value=85750},{type=5,value=2381},{type=6,value=2381}}</v>
      </c>
    </row>
    <row r="39" ht="16.5" spans="1:50">
      <c r="A39" s="17"/>
      <c r="B39" s="3">
        <v>9</v>
      </c>
      <c r="C39" s="3">
        <v>32</v>
      </c>
      <c r="D39" s="47">
        <v>630</v>
      </c>
      <c r="E39" s="47" t="s">
        <v>239</v>
      </c>
      <c r="F39" s="47"/>
      <c r="G39" s="47"/>
      <c r="I39" s="3">
        <f t="shared" si="9"/>
        <v>32</v>
      </c>
      <c r="J39" s="3">
        <f t="shared" si="0"/>
        <v>630</v>
      </c>
      <c r="K39" s="3" t="str">
        <f t="shared" si="1"/>
        <v>{{type=4,value=8900},{type=2,value=8900},{type=5,value=494},{type=6,value=494}}</v>
      </c>
      <c r="L39" s="3" t="str">
        <f t="shared" si="2"/>
        <v>{{type=4,value=5933},{type=2,value=44500},{type=5,value=1483},{type=6,value=1483}}</v>
      </c>
      <c r="M39" s="3" t="str">
        <f t="shared" si="3"/>
        <v>{{type=4,value=2472},{type=2,value=124600},{type=5,value=494},{type=6,value=494}}</v>
      </c>
      <c r="N39" s="3" t="str">
        <f t="shared" si="4"/>
        <v>{{type=4,value=2472},{type=2,value=89000},{type=5,value=2472},{type=6,value=2472}}</v>
      </c>
      <c r="P39" s="23">
        <v>32</v>
      </c>
      <c r="Q39" s="23">
        <v>32</v>
      </c>
      <c r="R39" s="63">
        <v>1300</v>
      </c>
      <c r="S39" s="64">
        <v>35600</v>
      </c>
      <c r="T39" s="66">
        <v>630</v>
      </c>
      <c r="U39" s="65">
        <v>8900</v>
      </c>
      <c r="V39" s="65">
        <v>494</v>
      </c>
      <c r="W39" s="65">
        <v>494</v>
      </c>
      <c r="X39" s="65">
        <v>8900</v>
      </c>
      <c r="Y39" s="65">
        <v>5933</v>
      </c>
      <c r="Z39" s="65">
        <v>1483</v>
      </c>
      <c r="AA39" s="65">
        <v>1483</v>
      </c>
      <c r="AB39" s="65">
        <v>44500</v>
      </c>
      <c r="AC39" s="65">
        <v>2472</v>
      </c>
      <c r="AD39" s="65">
        <v>494</v>
      </c>
      <c r="AE39" s="65">
        <v>494</v>
      </c>
      <c r="AF39" s="65">
        <v>124600</v>
      </c>
      <c r="AG39" s="65">
        <v>2472</v>
      </c>
      <c r="AH39" s="65">
        <v>2472</v>
      </c>
      <c r="AI39" s="65">
        <v>2472</v>
      </c>
      <c r="AJ39" s="65">
        <v>89000</v>
      </c>
      <c r="AK39" s="67">
        <v>35598.4</v>
      </c>
      <c r="AL39" s="3" t="str">
        <f t="shared" si="5"/>
        <v>{{type=4,value=8900},{type=2,value=8900},{type=5,value=494},{type=6,value=494}}</v>
      </c>
      <c r="AP39" s="36" t="str">
        <f t="shared" si="6"/>
        <v>{{type=4,value=5933},{type=2,value=44500},{type=5,value=1483},{type=6,value=1483}}</v>
      </c>
      <c r="AT39" s="3" t="str">
        <f t="shared" si="7"/>
        <v>{{type=4,value=2472},{type=2,value=124600},{type=5,value=494},{type=6,value=494}}</v>
      </c>
      <c r="AX39" s="36" t="str">
        <f t="shared" si="8"/>
        <v>{{type=4,value=2472},{type=2,value=89000},{type=5,value=2472},{type=6,value=2472}}</v>
      </c>
    </row>
    <row r="40" ht="16.5" spans="1:50">
      <c r="A40" s="17"/>
      <c r="B40" s="3">
        <v>9</v>
      </c>
      <c r="C40" s="3">
        <v>33</v>
      </c>
      <c r="D40" s="47">
        <v>630</v>
      </c>
      <c r="E40" s="47" t="s">
        <v>240</v>
      </c>
      <c r="F40" s="47"/>
      <c r="G40" s="47"/>
      <c r="I40" s="3">
        <f t="shared" si="9"/>
        <v>33</v>
      </c>
      <c r="J40" s="3">
        <f t="shared" si="0"/>
        <v>630</v>
      </c>
      <c r="K40" s="3" t="str">
        <f t="shared" si="1"/>
        <v>{{type=4,value=9225},{type=2,value=9225},{type=5,value=512},{type=6,value=512}}</v>
      </c>
      <c r="L40" s="3" t="str">
        <f t="shared" si="2"/>
        <v>{{type=4,value=6150},{type=2,value=46125},{type=5,value=1537},{type=6,value=1537}}</v>
      </c>
      <c r="M40" s="3" t="str">
        <f t="shared" si="3"/>
        <v>{{type=4,value=2562},{type=2,value=129150},{type=5,value=512},{type=6,value=512}}</v>
      </c>
      <c r="N40" s="3" t="str">
        <f t="shared" si="4"/>
        <v>{{type=4,value=2562},{type=2,value=92250},{type=5,value=2562},{type=6,value=2562}}</v>
      </c>
      <c r="P40" s="23">
        <v>33</v>
      </c>
      <c r="Q40" s="23">
        <v>33</v>
      </c>
      <c r="R40" s="63">
        <v>1300</v>
      </c>
      <c r="S40" s="64">
        <v>36900</v>
      </c>
      <c r="T40" s="66">
        <v>630</v>
      </c>
      <c r="U40" s="65">
        <v>9225</v>
      </c>
      <c r="V40" s="65">
        <v>512</v>
      </c>
      <c r="W40" s="65">
        <v>512</v>
      </c>
      <c r="X40" s="65">
        <v>9225</v>
      </c>
      <c r="Y40" s="65">
        <v>6150</v>
      </c>
      <c r="Z40" s="65">
        <v>1537</v>
      </c>
      <c r="AA40" s="65">
        <v>1537</v>
      </c>
      <c r="AB40" s="65">
        <v>46125</v>
      </c>
      <c r="AC40" s="65">
        <v>2562</v>
      </c>
      <c r="AD40" s="65">
        <v>512</v>
      </c>
      <c r="AE40" s="65">
        <v>512</v>
      </c>
      <c r="AF40" s="65">
        <v>129150</v>
      </c>
      <c r="AG40" s="65">
        <v>2562</v>
      </c>
      <c r="AH40" s="65">
        <v>2562</v>
      </c>
      <c r="AI40" s="65">
        <v>2562</v>
      </c>
      <c r="AJ40" s="65">
        <v>92250</v>
      </c>
      <c r="AK40" s="67">
        <v>36896.4</v>
      </c>
      <c r="AL40" s="3" t="str">
        <f t="shared" si="5"/>
        <v>{{type=4,value=9225},{type=2,value=9225},{type=5,value=512},{type=6,value=512}}</v>
      </c>
      <c r="AP40" s="36" t="str">
        <f t="shared" si="6"/>
        <v>{{type=4,value=6150},{type=2,value=46125},{type=5,value=1537},{type=6,value=1537}}</v>
      </c>
      <c r="AT40" s="3" t="str">
        <f t="shared" si="7"/>
        <v>{{type=4,value=2562},{type=2,value=129150},{type=5,value=512},{type=6,value=512}}</v>
      </c>
      <c r="AX40" s="36" t="str">
        <f t="shared" si="8"/>
        <v>{{type=4,value=2562},{type=2,value=92250},{type=5,value=2562},{type=6,value=2562}}</v>
      </c>
    </row>
    <row r="41" ht="16.5" spans="1:50">
      <c r="A41" s="17"/>
      <c r="B41" s="3">
        <v>9</v>
      </c>
      <c r="C41" s="3">
        <v>34</v>
      </c>
      <c r="D41" s="47">
        <v>630</v>
      </c>
      <c r="E41" s="47" t="s">
        <v>241</v>
      </c>
      <c r="F41" s="47"/>
      <c r="G41" s="47"/>
      <c r="I41" s="3">
        <f t="shared" si="9"/>
        <v>34</v>
      </c>
      <c r="J41" s="3">
        <f t="shared" si="0"/>
        <v>630</v>
      </c>
      <c r="K41" s="3" t="str">
        <f t="shared" si="1"/>
        <v>{{type=4,value=9550},{type=2,value=9550},{type=5,value=530},{type=6,value=530}}</v>
      </c>
      <c r="L41" s="3" t="str">
        <f t="shared" si="2"/>
        <v>{{type=4,value=6366},{type=2,value=47750},{type=5,value=1591},{type=6,value=1591}}</v>
      </c>
      <c r="M41" s="3" t="str">
        <f t="shared" si="3"/>
        <v>{{type=4,value=2652},{type=2,value=133700},{type=5,value=530},{type=6,value=530}}</v>
      </c>
      <c r="N41" s="3" t="str">
        <f t="shared" si="4"/>
        <v>{{type=4,value=2652},{type=2,value=95500},{type=5,value=2652},{type=6,value=2652}}</v>
      </c>
      <c r="P41" s="23">
        <v>34</v>
      </c>
      <c r="Q41" s="23">
        <v>34</v>
      </c>
      <c r="R41" s="63">
        <v>1300</v>
      </c>
      <c r="S41" s="64">
        <v>38200</v>
      </c>
      <c r="T41" s="66">
        <v>630</v>
      </c>
      <c r="U41" s="65">
        <v>9550</v>
      </c>
      <c r="V41" s="65">
        <v>530</v>
      </c>
      <c r="W41" s="65">
        <v>530</v>
      </c>
      <c r="X41" s="65">
        <v>9550</v>
      </c>
      <c r="Y41" s="65">
        <v>6366</v>
      </c>
      <c r="Z41" s="65">
        <v>1591</v>
      </c>
      <c r="AA41" s="65">
        <v>1591</v>
      </c>
      <c r="AB41" s="65">
        <v>47750</v>
      </c>
      <c r="AC41" s="65">
        <v>2652</v>
      </c>
      <c r="AD41" s="65">
        <v>530</v>
      </c>
      <c r="AE41" s="65">
        <v>530</v>
      </c>
      <c r="AF41" s="65">
        <v>133700</v>
      </c>
      <c r="AG41" s="65">
        <v>2652</v>
      </c>
      <c r="AH41" s="65">
        <v>2652</v>
      </c>
      <c r="AI41" s="65">
        <v>2652</v>
      </c>
      <c r="AJ41" s="65">
        <v>95500</v>
      </c>
      <c r="AK41" s="67">
        <v>38194.4</v>
      </c>
      <c r="AL41" s="3" t="str">
        <f t="shared" si="5"/>
        <v>{{type=4,value=9550},{type=2,value=9550},{type=5,value=530},{type=6,value=530}}</v>
      </c>
      <c r="AP41" s="36" t="str">
        <f t="shared" si="6"/>
        <v>{{type=4,value=6366},{type=2,value=47750},{type=5,value=1591},{type=6,value=1591}}</v>
      </c>
      <c r="AT41" s="3" t="str">
        <f t="shared" si="7"/>
        <v>{{type=4,value=2652},{type=2,value=133700},{type=5,value=530},{type=6,value=530}}</v>
      </c>
      <c r="AX41" s="36" t="str">
        <f t="shared" si="8"/>
        <v>{{type=4,value=2652},{type=2,value=95500},{type=5,value=2652},{type=6,value=2652}}</v>
      </c>
    </row>
    <row r="42" ht="16.5" spans="1:50">
      <c r="A42" s="17"/>
      <c r="B42" s="3">
        <v>9</v>
      </c>
      <c r="C42" s="3">
        <v>35</v>
      </c>
      <c r="D42" s="47">
        <v>630</v>
      </c>
      <c r="E42" s="47" t="s">
        <v>242</v>
      </c>
      <c r="F42" s="47"/>
      <c r="G42" s="47"/>
      <c r="I42" s="3">
        <f t="shared" si="9"/>
        <v>35</v>
      </c>
      <c r="J42" s="3">
        <f t="shared" si="0"/>
        <v>630</v>
      </c>
      <c r="K42" s="3" t="str">
        <f t="shared" si="1"/>
        <v>{{type=4,value=9875},{type=2,value=9875},{type=5,value=548},{type=6,value=548}}</v>
      </c>
      <c r="L42" s="3" t="str">
        <f t="shared" si="2"/>
        <v>{{type=4,value=6583},{type=2,value=49375},{type=5,value=1645},{type=6,value=1645}}</v>
      </c>
      <c r="M42" s="3" t="str">
        <f t="shared" si="3"/>
        <v>{{type=4,value=2743},{type=2,value=138250},{type=5,value=548},{type=6,value=548}}</v>
      </c>
      <c r="N42" s="3" t="str">
        <f t="shared" si="4"/>
        <v>{{type=4,value=2743},{type=2,value=98750},{type=5,value=2743},{type=6,value=2743}}</v>
      </c>
      <c r="P42" s="23">
        <v>35</v>
      </c>
      <c r="Q42" s="23">
        <v>35</v>
      </c>
      <c r="R42" s="63">
        <v>1300</v>
      </c>
      <c r="S42" s="64">
        <v>39500</v>
      </c>
      <c r="T42" s="66">
        <v>630</v>
      </c>
      <c r="U42" s="65">
        <v>9875</v>
      </c>
      <c r="V42" s="65">
        <v>548</v>
      </c>
      <c r="W42" s="65">
        <v>548</v>
      </c>
      <c r="X42" s="65">
        <v>9875</v>
      </c>
      <c r="Y42" s="65">
        <v>6583</v>
      </c>
      <c r="Z42" s="65">
        <v>1645</v>
      </c>
      <c r="AA42" s="65">
        <v>1645</v>
      </c>
      <c r="AB42" s="65">
        <v>49375</v>
      </c>
      <c r="AC42" s="65">
        <v>2743</v>
      </c>
      <c r="AD42" s="65">
        <v>548</v>
      </c>
      <c r="AE42" s="65">
        <v>548</v>
      </c>
      <c r="AF42" s="65">
        <v>138250</v>
      </c>
      <c r="AG42" s="65">
        <v>2743</v>
      </c>
      <c r="AH42" s="65">
        <v>2743</v>
      </c>
      <c r="AI42" s="65">
        <v>2743</v>
      </c>
      <c r="AJ42" s="65">
        <v>98750</v>
      </c>
      <c r="AK42" s="67">
        <v>39499.6</v>
      </c>
      <c r="AL42" s="3" t="str">
        <f t="shared" si="5"/>
        <v>{{type=4,value=9875},{type=2,value=9875},{type=5,value=548},{type=6,value=548}}</v>
      </c>
      <c r="AP42" s="36" t="str">
        <f t="shared" si="6"/>
        <v>{{type=4,value=6583},{type=2,value=49375},{type=5,value=1645},{type=6,value=1645}}</v>
      </c>
      <c r="AT42" s="3" t="str">
        <f t="shared" si="7"/>
        <v>{{type=4,value=2743},{type=2,value=138250},{type=5,value=548},{type=6,value=548}}</v>
      </c>
      <c r="AX42" s="36" t="str">
        <f t="shared" si="8"/>
        <v>{{type=4,value=2743},{type=2,value=98750},{type=5,value=2743},{type=6,value=2743}}</v>
      </c>
    </row>
    <row r="43" ht="16.5" spans="1:50">
      <c r="A43" s="17"/>
      <c r="B43" s="3">
        <v>9</v>
      </c>
      <c r="C43" s="3">
        <v>36</v>
      </c>
      <c r="D43" s="47">
        <v>630</v>
      </c>
      <c r="E43" s="47" t="s">
        <v>243</v>
      </c>
      <c r="F43" s="47"/>
      <c r="G43" s="47"/>
      <c r="I43" s="3">
        <f t="shared" si="9"/>
        <v>36</v>
      </c>
      <c r="J43" s="3">
        <f t="shared" si="0"/>
        <v>630</v>
      </c>
      <c r="K43" s="3" t="str">
        <f t="shared" si="1"/>
        <v>{{type=4,value=10200},{type=2,value=10200},{type=5,value=566},{type=6,value=566}}</v>
      </c>
      <c r="L43" s="3" t="str">
        <f t="shared" si="2"/>
        <v>{{type=4,value=6800},{type=2,value=51000},{type=5,value=1700},{type=6,value=1700}}</v>
      </c>
      <c r="M43" s="3" t="str">
        <f t="shared" si="3"/>
        <v>{{type=4,value=2833},{type=2,value=142800},{type=5,value=566},{type=6,value=566}}</v>
      </c>
      <c r="N43" s="3" t="str">
        <f t="shared" si="4"/>
        <v>{{type=4,value=2833},{type=2,value=102000},{type=5,value=2833},{type=6,value=2833}}</v>
      </c>
      <c r="P43" s="23">
        <v>36</v>
      </c>
      <c r="Q43" s="23">
        <v>36</v>
      </c>
      <c r="R43" s="63">
        <v>1300</v>
      </c>
      <c r="S43" s="64">
        <v>40800</v>
      </c>
      <c r="T43" s="66">
        <v>630</v>
      </c>
      <c r="U43" s="65">
        <v>10200</v>
      </c>
      <c r="V43" s="65">
        <v>566</v>
      </c>
      <c r="W43" s="65">
        <v>566</v>
      </c>
      <c r="X43" s="65">
        <v>10200</v>
      </c>
      <c r="Y43" s="65">
        <v>6800</v>
      </c>
      <c r="Z43" s="65">
        <v>1700</v>
      </c>
      <c r="AA43" s="65">
        <v>1700</v>
      </c>
      <c r="AB43" s="65">
        <v>51000</v>
      </c>
      <c r="AC43" s="65">
        <v>2833</v>
      </c>
      <c r="AD43" s="65">
        <v>566</v>
      </c>
      <c r="AE43" s="65">
        <v>566</v>
      </c>
      <c r="AF43" s="65">
        <v>142800</v>
      </c>
      <c r="AG43" s="65">
        <v>2833</v>
      </c>
      <c r="AH43" s="65">
        <v>2833</v>
      </c>
      <c r="AI43" s="65">
        <v>2833</v>
      </c>
      <c r="AJ43" s="65">
        <v>102000</v>
      </c>
      <c r="AK43" s="67">
        <v>40797.6</v>
      </c>
      <c r="AL43" s="3" t="str">
        <f t="shared" si="5"/>
        <v>{{type=4,value=10200},{type=2,value=10200},{type=5,value=566},{type=6,value=566}}</v>
      </c>
      <c r="AP43" s="36" t="str">
        <f t="shared" si="6"/>
        <v>{{type=4,value=6800},{type=2,value=51000},{type=5,value=1700},{type=6,value=1700}}</v>
      </c>
      <c r="AT43" s="3" t="str">
        <f t="shared" si="7"/>
        <v>{{type=4,value=2833},{type=2,value=142800},{type=5,value=566},{type=6,value=566}}</v>
      </c>
      <c r="AX43" s="36" t="str">
        <f t="shared" si="8"/>
        <v>{{type=4,value=2833},{type=2,value=102000},{type=5,value=2833},{type=6,value=2833}}</v>
      </c>
    </row>
    <row r="44" ht="16.5" spans="2:50">
      <c r="B44" s="3">
        <v>9</v>
      </c>
      <c r="C44" s="3">
        <v>37</v>
      </c>
      <c r="D44" s="47">
        <v>630</v>
      </c>
      <c r="E44" s="47" t="s">
        <v>244</v>
      </c>
      <c r="F44" s="47"/>
      <c r="G44" s="47"/>
      <c r="I44" s="3">
        <f t="shared" si="9"/>
        <v>37</v>
      </c>
      <c r="J44" s="3">
        <f t="shared" si="0"/>
        <v>630</v>
      </c>
      <c r="K44" s="3" t="str">
        <f t="shared" si="1"/>
        <v>{{type=4,value=10525},{type=2,value=10525},{type=5,value=584},{type=6,value=584}}</v>
      </c>
      <c r="L44" s="3" t="str">
        <f t="shared" si="2"/>
        <v>{{type=4,value=7016},{type=2,value=52625},{type=5,value=1754},{type=6,value=1754}}</v>
      </c>
      <c r="M44" s="3" t="str">
        <f t="shared" si="3"/>
        <v>{{type=4,value=2923},{type=2,value=147350},{type=5,value=584},{type=6,value=584}}</v>
      </c>
      <c r="N44" s="3" t="str">
        <f t="shared" si="4"/>
        <v>{{type=4,value=2923},{type=2,value=105250},{type=5,value=2923},{type=6,value=2923}}</v>
      </c>
      <c r="P44" s="23">
        <v>37</v>
      </c>
      <c r="Q44" s="23">
        <v>37</v>
      </c>
      <c r="R44" s="63">
        <v>1300</v>
      </c>
      <c r="S44" s="64">
        <v>42100</v>
      </c>
      <c r="T44" s="66">
        <v>630</v>
      </c>
      <c r="U44" s="65">
        <v>10525</v>
      </c>
      <c r="V44" s="65">
        <v>584</v>
      </c>
      <c r="W44" s="65">
        <v>584</v>
      </c>
      <c r="X44" s="65">
        <v>10525</v>
      </c>
      <c r="Y44" s="65">
        <v>7016</v>
      </c>
      <c r="Z44" s="65">
        <v>1754</v>
      </c>
      <c r="AA44" s="65">
        <v>1754</v>
      </c>
      <c r="AB44" s="65">
        <v>52625</v>
      </c>
      <c r="AC44" s="65">
        <v>2923</v>
      </c>
      <c r="AD44" s="65">
        <v>584</v>
      </c>
      <c r="AE44" s="65">
        <v>584</v>
      </c>
      <c r="AF44" s="65">
        <v>147350</v>
      </c>
      <c r="AG44" s="65">
        <v>2923</v>
      </c>
      <c r="AH44" s="65">
        <v>2923</v>
      </c>
      <c r="AI44" s="65">
        <v>2923</v>
      </c>
      <c r="AJ44" s="65">
        <v>105250</v>
      </c>
      <c r="AK44" s="67">
        <v>42095.6</v>
      </c>
      <c r="AL44" s="3" t="str">
        <f t="shared" si="5"/>
        <v>{{type=4,value=10525},{type=2,value=10525},{type=5,value=584},{type=6,value=584}}</v>
      </c>
      <c r="AP44" s="36" t="str">
        <f t="shared" si="6"/>
        <v>{{type=4,value=7016},{type=2,value=52625},{type=5,value=1754},{type=6,value=1754}}</v>
      </c>
      <c r="AT44" s="3" t="str">
        <f t="shared" si="7"/>
        <v>{{type=4,value=2923},{type=2,value=147350},{type=5,value=584},{type=6,value=584}}</v>
      </c>
      <c r="AX44" s="36" t="str">
        <f t="shared" si="8"/>
        <v>{{type=4,value=2923},{type=2,value=105250},{type=5,value=2923},{type=6,value=2923}}</v>
      </c>
    </row>
    <row r="45" ht="16.5" spans="2:50">
      <c r="B45" s="3">
        <v>9</v>
      </c>
      <c r="C45" s="3">
        <v>38</v>
      </c>
      <c r="D45" s="47">
        <v>630</v>
      </c>
      <c r="E45" s="47" t="s">
        <v>245</v>
      </c>
      <c r="F45" s="47"/>
      <c r="G45" s="47"/>
      <c r="I45" s="3">
        <f t="shared" si="9"/>
        <v>38</v>
      </c>
      <c r="J45" s="3">
        <f t="shared" si="0"/>
        <v>630</v>
      </c>
      <c r="K45" s="3" t="str">
        <f t="shared" si="1"/>
        <v>{{type=4,value=10850},{type=2,value=10850},{type=5,value=602},{type=6,value=602}}</v>
      </c>
      <c r="L45" s="3" t="str">
        <f t="shared" si="2"/>
        <v>{{type=4,value=7233},{type=2,value=54250},{type=5,value=1808},{type=6,value=1808}}</v>
      </c>
      <c r="M45" s="3" t="str">
        <f t="shared" si="3"/>
        <v>{{type=4,value=3013},{type=2,value=151900},{type=5,value=602},{type=6,value=602}}</v>
      </c>
      <c r="N45" s="3" t="str">
        <f t="shared" si="4"/>
        <v>{{type=4,value=3013},{type=2,value=108500},{type=5,value=3013},{type=6,value=3013}}</v>
      </c>
      <c r="P45" s="23">
        <v>38</v>
      </c>
      <c r="Q45" s="23">
        <v>38</v>
      </c>
      <c r="R45" s="63">
        <v>1300</v>
      </c>
      <c r="S45" s="64">
        <v>43400</v>
      </c>
      <c r="T45" s="66">
        <v>630</v>
      </c>
      <c r="U45" s="65">
        <v>10850</v>
      </c>
      <c r="V45" s="65">
        <v>602</v>
      </c>
      <c r="W45" s="65">
        <v>602</v>
      </c>
      <c r="X45" s="65">
        <v>10850</v>
      </c>
      <c r="Y45" s="65">
        <v>7233</v>
      </c>
      <c r="Z45" s="65">
        <v>1808</v>
      </c>
      <c r="AA45" s="65">
        <v>1808</v>
      </c>
      <c r="AB45" s="65">
        <v>54250</v>
      </c>
      <c r="AC45" s="65">
        <v>3013</v>
      </c>
      <c r="AD45" s="65">
        <v>602</v>
      </c>
      <c r="AE45" s="65">
        <v>602</v>
      </c>
      <c r="AF45" s="65">
        <v>151900</v>
      </c>
      <c r="AG45" s="65">
        <v>3013</v>
      </c>
      <c r="AH45" s="65">
        <v>3013</v>
      </c>
      <c r="AI45" s="65">
        <v>3013</v>
      </c>
      <c r="AJ45" s="65">
        <v>108500</v>
      </c>
      <c r="AK45" s="67">
        <v>43393.6</v>
      </c>
      <c r="AL45" s="3" t="str">
        <f t="shared" si="5"/>
        <v>{{type=4,value=10850},{type=2,value=10850},{type=5,value=602},{type=6,value=602}}</v>
      </c>
      <c r="AP45" s="36" t="str">
        <f t="shared" si="6"/>
        <v>{{type=4,value=7233},{type=2,value=54250},{type=5,value=1808},{type=6,value=1808}}</v>
      </c>
      <c r="AT45" s="3" t="str">
        <f t="shared" si="7"/>
        <v>{{type=4,value=3013},{type=2,value=151900},{type=5,value=602},{type=6,value=602}}</v>
      </c>
      <c r="AX45" s="36" t="str">
        <f t="shared" si="8"/>
        <v>{{type=4,value=3013},{type=2,value=108500},{type=5,value=3013},{type=6,value=3013}}</v>
      </c>
    </row>
    <row r="46" ht="16.5" spans="2:50">
      <c r="B46" s="3">
        <v>9</v>
      </c>
      <c r="C46" s="3">
        <v>39</v>
      </c>
      <c r="D46" s="47">
        <v>630</v>
      </c>
      <c r="E46" s="47" t="s">
        <v>246</v>
      </c>
      <c r="F46" s="47"/>
      <c r="G46" s="47"/>
      <c r="I46" s="3">
        <f t="shared" si="9"/>
        <v>39</v>
      </c>
      <c r="J46" s="3">
        <f t="shared" si="0"/>
        <v>630</v>
      </c>
      <c r="K46" s="3" t="str">
        <f t="shared" si="1"/>
        <v>{{type=4,value=11175},{type=2,value=11175},{type=5,value=620},{type=6,value=620}}</v>
      </c>
      <c r="L46" s="3" t="str">
        <f t="shared" si="2"/>
        <v>{{type=4,value=7450},{type=2,value=55875},{type=5,value=1862},{type=6,value=1862}}</v>
      </c>
      <c r="M46" s="3" t="str">
        <f t="shared" si="3"/>
        <v>{{type=4,value=3104},{type=2,value=156450},{type=5,value=620},{type=6,value=620}}</v>
      </c>
      <c r="N46" s="3" t="str">
        <f t="shared" si="4"/>
        <v>{{type=4,value=3104},{type=2,value=111750},{type=5,value=3104},{type=6,value=3104}}</v>
      </c>
      <c r="P46" s="23">
        <v>39</v>
      </c>
      <c r="Q46" s="23">
        <v>39</v>
      </c>
      <c r="R46" s="63">
        <v>1300</v>
      </c>
      <c r="S46" s="64">
        <v>44700</v>
      </c>
      <c r="T46" s="66">
        <v>630</v>
      </c>
      <c r="U46" s="65">
        <v>11175</v>
      </c>
      <c r="V46" s="65">
        <v>620</v>
      </c>
      <c r="W46" s="65">
        <v>620</v>
      </c>
      <c r="X46" s="65">
        <v>11175</v>
      </c>
      <c r="Y46" s="65">
        <v>7450</v>
      </c>
      <c r="Z46" s="65">
        <v>1862</v>
      </c>
      <c r="AA46" s="65">
        <v>1862</v>
      </c>
      <c r="AB46" s="65">
        <v>55875</v>
      </c>
      <c r="AC46" s="65">
        <v>3104</v>
      </c>
      <c r="AD46" s="65">
        <v>620</v>
      </c>
      <c r="AE46" s="65">
        <v>620</v>
      </c>
      <c r="AF46" s="65">
        <v>156450</v>
      </c>
      <c r="AG46" s="65">
        <v>3104</v>
      </c>
      <c r="AH46" s="65">
        <v>3104</v>
      </c>
      <c r="AI46" s="65">
        <v>3104</v>
      </c>
      <c r="AJ46" s="65">
        <v>111750</v>
      </c>
      <c r="AK46" s="67">
        <v>44698.8</v>
      </c>
      <c r="AL46" s="3" t="str">
        <f t="shared" si="5"/>
        <v>{{type=4,value=11175},{type=2,value=11175},{type=5,value=620},{type=6,value=620}}</v>
      </c>
      <c r="AP46" s="36" t="str">
        <f t="shared" si="6"/>
        <v>{{type=4,value=7450},{type=2,value=55875},{type=5,value=1862},{type=6,value=1862}}</v>
      </c>
      <c r="AT46" s="3" t="str">
        <f t="shared" si="7"/>
        <v>{{type=4,value=3104},{type=2,value=156450},{type=5,value=620},{type=6,value=620}}</v>
      </c>
      <c r="AX46" s="36" t="str">
        <f t="shared" si="8"/>
        <v>{{type=4,value=3104},{type=2,value=111750},{type=5,value=3104},{type=6,value=3104}}</v>
      </c>
    </row>
    <row r="47" ht="16.5" spans="2:50">
      <c r="B47" s="3">
        <v>9</v>
      </c>
      <c r="C47" s="3">
        <v>40</v>
      </c>
      <c r="D47" s="47">
        <v>630</v>
      </c>
      <c r="E47" s="47" t="s">
        <v>247</v>
      </c>
      <c r="F47" s="47"/>
      <c r="G47" s="47"/>
      <c r="I47" s="3">
        <f t="shared" si="9"/>
        <v>40</v>
      </c>
      <c r="J47" s="3">
        <f t="shared" si="0"/>
        <v>630</v>
      </c>
      <c r="K47" s="3" t="str">
        <f t="shared" si="1"/>
        <v>{{type=4,value=11500},{type=2,value=11500},{type=5,value=638},{type=6,value=638}}</v>
      </c>
      <c r="L47" s="3" t="str">
        <f t="shared" si="2"/>
        <v>{{type=4,value=7666},{type=2,value=57500},{type=5,value=1916},{type=6,value=1916}}</v>
      </c>
      <c r="M47" s="3" t="str">
        <f t="shared" si="3"/>
        <v>{{type=4,value=3194},{type=2,value=161000},{type=5,value=638},{type=6,value=638}}</v>
      </c>
      <c r="N47" s="3" t="str">
        <f t="shared" si="4"/>
        <v>{{type=4,value=3194},{type=2,value=115000},{type=5,value=3194},{type=6,value=3194}}</v>
      </c>
      <c r="P47" s="23">
        <v>40</v>
      </c>
      <c r="Q47" s="23">
        <v>40</v>
      </c>
      <c r="R47" s="63">
        <v>1300</v>
      </c>
      <c r="S47" s="64">
        <v>46000</v>
      </c>
      <c r="T47" s="66">
        <v>630</v>
      </c>
      <c r="U47" s="65">
        <v>11500</v>
      </c>
      <c r="V47" s="65">
        <v>638</v>
      </c>
      <c r="W47" s="65">
        <v>638</v>
      </c>
      <c r="X47" s="65">
        <v>11500</v>
      </c>
      <c r="Y47" s="65">
        <v>7666</v>
      </c>
      <c r="Z47" s="65">
        <v>1916</v>
      </c>
      <c r="AA47" s="65">
        <v>1916</v>
      </c>
      <c r="AB47" s="65">
        <v>57500</v>
      </c>
      <c r="AC47" s="65">
        <v>3194</v>
      </c>
      <c r="AD47" s="65">
        <v>638</v>
      </c>
      <c r="AE47" s="65">
        <v>638</v>
      </c>
      <c r="AF47" s="65">
        <v>161000</v>
      </c>
      <c r="AG47" s="65">
        <v>3194</v>
      </c>
      <c r="AH47" s="65">
        <v>3194</v>
      </c>
      <c r="AI47" s="65">
        <v>3194</v>
      </c>
      <c r="AJ47" s="65">
        <v>115000</v>
      </c>
      <c r="AK47" s="67">
        <v>45996.8</v>
      </c>
      <c r="AL47" s="3" t="str">
        <f t="shared" si="5"/>
        <v>{{type=4,value=11500},{type=2,value=11500},{type=5,value=638},{type=6,value=638}}</v>
      </c>
      <c r="AP47" s="36" t="str">
        <f t="shared" si="6"/>
        <v>{{type=4,value=7666},{type=2,value=57500},{type=5,value=1916},{type=6,value=1916}}</v>
      </c>
      <c r="AT47" s="3" t="str">
        <f t="shared" si="7"/>
        <v>{{type=4,value=3194},{type=2,value=161000},{type=5,value=638},{type=6,value=638}}</v>
      </c>
      <c r="AX47" s="36" t="str">
        <f t="shared" si="8"/>
        <v>{{type=4,value=3194},{type=2,value=115000},{type=5,value=3194},{type=6,value=3194}}</v>
      </c>
    </row>
    <row r="48" ht="16.5" spans="2:50">
      <c r="B48" s="3">
        <v>9</v>
      </c>
      <c r="C48" s="3">
        <v>41</v>
      </c>
      <c r="D48" s="47">
        <v>780</v>
      </c>
      <c r="E48" s="47" t="s">
        <v>248</v>
      </c>
      <c r="F48" s="47"/>
      <c r="G48" s="47"/>
      <c r="I48" s="3">
        <f t="shared" si="9"/>
        <v>41</v>
      </c>
      <c r="J48" s="3">
        <f t="shared" si="0"/>
        <v>780</v>
      </c>
      <c r="K48" s="3" t="str">
        <f t="shared" si="1"/>
        <v>{{type=4,value=11850},{type=2,value=11850},{type=5,value=658},{type=6,value=658}}</v>
      </c>
      <c r="L48" s="3" t="str">
        <f t="shared" si="2"/>
        <v>{{type=4,value=7900},{type=2,value=59250},{type=5,value=1975},{type=6,value=1975}}</v>
      </c>
      <c r="M48" s="3" t="str">
        <f t="shared" si="3"/>
        <v>{{type=4,value=3291},{type=2,value=165900},{type=5,value=658},{type=6,value=658}}</v>
      </c>
      <c r="N48" s="3" t="str">
        <f t="shared" si="4"/>
        <v>{{type=4,value=3291},{type=2,value=118500},{type=5,value=3291},{type=6,value=3291}}</v>
      </c>
      <c r="P48" s="23">
        <v>41</v>
      </c>
      <c r="Q48" s="23">
        <v>41</v>
      </c>
      <c r="R48" s="63">
        <v>1400</v>
      </c>
      <c r="S48" s="64">
        <v>47400</v>
      </c>
      <c r="T48" s="66">
        <v>780</v>
      </c>
      <c r="U48" s="65">
        <v>11850</v>
      </c>
      <c r="V48" s="65">
        <v>658</v>
      </c>
      <c r="W48" s="65">
        <v>658</v>
      </c>
      <c r="X48" s="65">
        <v>11850</v>
      </c>
      <c r="Y48" s="65">
        <v>7900</v>
      </c>
      <c r="Z48" s="65">
        <v>1975</v>
      </c>
      <c r="AA48" s="65">
        <v>1975</v>
      </c>
      <c r="AB48" s="65">
        <v>59250</v>
      </c>
      <c r="AC48" s="65">
        <v>3291</v>
      </c>
      <c r="AD48" s="65">
        <v>658</v>
      </c>
      <c r="AE48" s="65">
        <v>658</v>
      </c>
      <c r="AF48" s="65">
        <v>165900</v>
      </c>
      <c r="AG48" s="65">
        <v>3291</v>
      </c>
      <c r="AH48" s="65">
        <v>3291</v>
      </c>
      <c r="AI48" s="65">
        <v>3291</v>
      </c>
      <c r="AJ48" s="65">
        <v>118500</v>
      </c>
      <c r="AK48" s="67">
        <v>47395.2</v>
      </c>
      <c r="AL48" s="3" t="str">
        <f t="shared" si="5"/>
        <v>{{type=4,value=11850},{type=2,value=11850},{type=5,value=658},{type=6,value=658}}</v>
      </c>
      <c r="AP48" s="36" t="str">
        <f t="shared" si="6"/>
        <v>{{type=4,value=7900},{type=2,value=59250},{type=5,value=1975},{type=6,value=1975}}</v>
      </c>
      <c r="AT48" s="3" t="str">
        <f t="shared" si="7"/>
        <v>{{type=4,value=3291},{type=2,value=165900},{type=5,value=658},{type=6,value=658}}</v>
      </c>
      <c r="AX48" s="36" t="str">
        <f t="shared" si="8"/>
        <v>{{type=4,value=3291},{type=2,value=118500},{type=5,value=3291},{type=6,value=3291}}</v>
      </c>
    </row>
    <row r="49" ht="16.5" spans="2:50">
      <c r="B49" s="3">
        <v>9</v>
      </c>
      <c r="C49" s="3">
        <v>42</v>
      </c>
      <c r="D49" s="47">
        <v>780</v>
      </c>
      <c r="E49" s="47" t="s">
        <v>249</v>
      </c>
      <c r="F49" s="47"/>
      <c r="G49" s="47"/>
      <c r="I49" s="3">
        <f t="shared" si="9"/>
        <v>42</v>
      </c>
      <c r="J49" s="3">
        <f t="shared" si="0"/>
        <v>780</v>
      </c>
      <c r="K49" s="3" t="str">
        <f t="shared" si="1"/>
        <v>{{type=4,value=12200},{type=2,value=12200},{type=5,value=677},{type=6,value=677}}</v>
      </c>
      <c r="L49" s="3" t="str">
        <f t="shared" si="2"/>
        <v>{{type=4,value=8133},{type=2,value=61000},{type=5,value=2033},{type=6,value=2033}}</v>
      </c>
      <c r="M49" s="3" t="str">
        <f t="shared" si="3"/>
        <v>{{type=4,value=3388},{type=2,value=170800},{type=5,value=677},{type=6,value=677}}</v>
      </c>
      <c r="N49" s="3" t="str">
        <f t="shared" si="4"/>
        <v>{{type=4,value=3388},{type=2,value=122000},{type=5,value=3388},{type=6,value=3388}}</v>
      </c>
      <c r="P49" s="23">
        <v>42</v>
      </c>
      <c r="Q49" s="23">
        <v>42</v>
      </c>
      <c r="R49" s="63">
        <v>1400</v>
      </c>
      <c r="S49" s="64">
        <v>48800</v>
      </c>
      <c r="T49" s="66">
        <v>780</v>
      </c>
      <c r="U49" s="65">
        <v>12200</v>
      </c>
      <c r="V49" s="65">
        <v>677</v>
      </c>
      <c r="W49" s="65">
        <v>677</v>
      </c>
      <c r="X49" s="65">
        <v>12200</v>
      </c>
      <c r="Y49" s="65">
        <v>8133</v>
      </c>
      <c r="Z49" s="65">
        <v>2033</v>
      </c>
      <c r="AA49" s="65">
        <v>2033</v>
      </c>
      <c r="AB49" s="65">
        <v>61000</v>
      </c>
      <c r="AC49" s="65">
        <v>3388</v>
      </c>
      <c r="AD49" s="65">
        <v>677</v>
      </c>
      <c r="AE49" s="65">
        <v>677</v>
      </c>
      <c r="AF49" s="65">
        <v>170800</v>
      </c>
      <c r="AG49" s="65">
        <v>3388</v>
      </c>
      <c r="AH49" s="65">
        <v>3388</v>
      </c>
      <c r="AI49" s="65">
        <v>3388</v>
      </c>
      <c r="AJ49" s="65">
        <v>122000</v>
      </c>
      <c r="AK49" s="67">
        <v>48793.6</v>
      </c>
      <c r="AL49" s="3" t="str">
        <f t="shared" si="5"/>
        <v>{{type=4,value=12200},{type=2,value=12200},{type=5,value=677},{type=6,value=677}}</v>
      </c>
      <c r="AP49" s="36" t="str">
        <f t="shared" si="6"/>
        <v>{{type=4,value=8133},{type=2,value=61000},{type=5,value=2033},{type=6,value=2033}}</v>
      </c>
      <c r="AT49" s="3" t="str">
        <f t="shared" si="7"/>
        <v>{{type=4,value=3388},{type=2,value=170800},{type=5,value=677},{type=6,value=677}}</v>
      </c>
      <c r="AX49" s="36" t="str">
        <f t="shared" si="8"/>
        <v>{{type=4,value=3388},{type=2,value=122000},{type=5,value=3388},{type=6,value=3388}}</v>
      </c>
    </row>
    <row r="50" ht="16.5" spans="2:50">
      <c r="B50" s="3">
        <v>9</v>
      </c>
      <c r="C50" s="3">
        <v>43</v>
      </c>
      <c r="D50" s="47">
        <v>780</v>
      </c>
      <c r="E50" s="47" t="s">
        <v>250</v>
      </c>
      <c r="F50" s="47"/>
      <c r="G50" s="47"/>
      <c r="I50" s="3">
        <f t="shared" si="9"/>
        <v>43</v>
      </c>
      <c r="J50" s="3">
        <f t="shared" si="0"/>
        <v>780</v>
      </c>
      <c r="K50" s="3" t="str">
        <f t="shared" si="1"/>
        <v>{{type=4,value=12550},{type=2,value=12550},{type=5,value=697},{type=6,value=697}}</v>
      </c>
      <c r="L50" s="3" t="str">
        <f t="shared" si="2"/>
        <v>{{type=4,value=8366},{type=2,value=62750},{type=5,value=2091},{type=6,value=2091}}</v>
      </c>
      <c r="M50" s="3" t="str">
        <f t="shared" si="3"/>
        <v>{{type=4,value=3486},{type=2,value=175700},{type=5,value=697},{type=6,value=697}}</v>
      </c>
      <c r="N50" s="3" t="str">
        <f t="shared" si="4"/>
        <v>{{type=4,value=3486},{type=2,value=125500},{type=5,value=3486},{type=6,value=3486}}</v>
      </c>
      <c r="P50" s="23">
        <v>43</v>
      </c>
      <c r="Q50" s="23">
        <v>43</v>
      </c>
      <c r="R50" s="63">
        <v>1400</v>
      </c>
      <c r="S50" s="64">
        <v>50200</v>
      </c>
      <c r="T50" s="66">
        <v>780</v>
      </c>
      <c r="U50" s="65">
        <v>12550</v>
      </c>
      <c r="V50" s="65">
        <v>697</v>
      </c>
      <c r="W50" s="65">
        <v>697</v>
      </c>
      <c r="X50" s="65">
        <v>12550</v>
      </c>
      <c r="Y50" s="65">
        <v>8366</v>
      </c>
      <c r="Z50" s="65">
        <v>2091</v>
      </c>
      <c r="AA50" s="65">
        <v>2091</v>
      </c>
      <c r="AB50" s="65">
        <v>62750</v>
      </c>
      <c r="AC50" s="65">
        <v>3486</v>
      </c>
      <c r="AD50" s="65">
        <v>697</v>
      </c>
      <c r="AE50" s="65">
        <v>697</v>
      </c>
      <c r="AF50" s="65">
        <v>175700</v>
      </c>
      <c r="AG50" s="65">
        <v>3486</v>
      </c>
      <c r="AH50" s="65">
        <v>3486</v>
      </c>
      <c r="AI50" s="65">
        <v>3486</v>
      </c>
      <c r="AJ50" s="65">
        <v>125500</v>
      </c>
      <c r="AK50" s="67">
        <v>50199.2</v>
      </c>
      <c r="AL50" s="3" t="str">
        <f t="shared" si="5"/>
        <v>{{type=4,value=12550},{type=2,value=12550},{type=5,value=697},{type=6,value=697}}</v>
      </c>
      <c r="AP50" s="36" t="str">
        <f t="shared" si="6"/>
        <v>{{type=4,value=8366},{type=2,value=62750},{type=5,value=2091},{type=6,value=2091}}</v>
      </c>
      <c r="AT50" s="3" t="str">
        <f t="shared" si="7"/>
        <v>{{type=4,value=3486},{type=2,value=175700},{type=5,value=697},{type=6,value=697}}</v>
      </c>
      <c r="AX50" s="36" t="str">
        <f t="shared" si="8"/>
        <v>{{type=4,value=3486},{type=2,value=125500},{type=5,value=3486},{type=6,value=3486}}</v>
      </c>
    </row>
    <row r="51" ht="16.5" spans="2:50">
      <c r="B51" s="3">
        <v>9</v>
      </c>
      <c r="C51" s="3">
        <v>44</v>
      </c>
      <c r="D51" s="47">
        <v>780</v>
      </c>
      <c r="E51" s="47" t="s">
        <v>251</v>
      </c>
      <c r="F51" s="47"/>
      <c r="G51" s="47"/>
      <c r="I51" s="3">
        <f t="shared" si="9"/>
        <v>44</v>
      </c>
      <c r="J51" s="3">
        <f t="shared" si="0"/>
        <v>780</v>
      </c>
      <c r="K51" s="3" t="str">
        <f t="shared" si="1"/>
        <v>{{type=4,value=12900},{type=2,value=12900},{type=5,value=716},{type=6,value=716}}</v>
      </c>
      <c r="L51" s="3" t="str">
        <f t="shared" si="2"/>
        <v>{{type=4,value=8600},{type=2,value=64500},{type=5,value=2150},{type=6,value=2150}}</v>
      </c>
      <c r="M51" s="3" t="str">
        <f t="shared" si="3"/>
        <v>{{type=4,value=3583},{type=2,value=180600},{type=5,value=716},{type=6,value=716}}</v>
      </c>
      <c r="N51" s="3" t="str">
        <f t="shared" si="4"/>
        <v>{{type=4,value=3583},{type=2,value=129000},{type=5,value=3583},{type=6,value=3583}}</v>
      </c>
      <c r="P51" s="23">
        <v>44</v>
      </c>
      <c r="Q51" s="23">
        <v>44</v>
      </c>
      <c r="R51" s="63">
        <v>1400</v>
      </c>
      <c r="S51" s="64">
        <v>51600</v>
      </c>
      <c r="T51" s="66">
        <v>780</v>
      </c>
      <c r="U51" s="65">
        <v>12900</v>
      </c>
      <c r="V51" s="65">
        <v>716</v>
      </c>
      <c r="W51" s="65">
        <v>716</v>
      </c>
      <c r="X51" s="65">
        <v>12900</v>
      </c>
      <c r="Y51" s="65">
        <v>8600</v>
      </c>
      <c r="Z51" s="65">
        <v>2150</v>
      </c>
      <c r="AA51" s="65">
        <v>2150</v>
      </c>
      <c r="AB51" s="65">
        <v>64500</v>
      </c>
      <c r="AC51" s="65">
        <v>3583</v>
      </c>
      <c r="AD51" s="65">
        <v>716</v>
      </c>
      <c r="AE51" s="65">
        <v>716</v>
      </c>
      <c r="AF51" s="65">
        <v>180600</v>
      </c>
      <c r="AG51" s="65">
        <v>3583</v>
      </c>
      <c r="AH51" s="65">
        <v>3583</v>
      </c>
      <c r="AI51" s="65">
        <v>3583</v>
      </c>
      <c r="AJ51" s="65">
        <v>129000</v>
      </c>
      <c r="AK51" s="67">
        <v>51597.6</v>
      </c>
      <c r="AL51" s="3" t="str">
        <f t="shared" si="5"/>
        <v>{{type=4,value=12900},{type=2,value=12900},{type=5,value=716},{type=6,value=716}}</v>
      </c>
      <c r="AP51" s="36" t="str">
        <f t="shared" si="6"/>
        <v>{{type=4,value=8600},{type=2,value=64500},{type=5,value=2150},{type=6,value=2150}}</v>
      </c>
      <c r="AT51" s="3" t="str">
        <f t="shared" si="7"/>
        <v>{{type=4,value=3583},{type=2,value=180600},{type=5,value=716},{type=6,value=716}}</v>
      </c>
      <c r="AX51" s="36" t="str">
        <f t="shared" si="8"/>
        <v>{{type=4,value=3583},{type=2,value=129000},{type=5,value=3583},{type=6,value=3583}}</v>
      </c>
    </row>
    <row r="52" s="51" customFormat="1" ht="17.25" spans="1:50">
      <c r="A52" s="54"/>
      <c r="B52" s="3">
        <v>9</v>
      </c>
      <c r="C52" s="3">
        <v>45</v>
      </c>
      <c r="D52" s="53">
        <v>780</v>
      </c>
      <c r="E52" s="53" t="s">
        <v>252</v>
      </c>
      <c r="F52" s="53"/>
      <c r="G52" s="53"/>
      <c r="I52" s="3">
        <f t="shared" si="9"/>
        <v>45</v>
      </c>
      <c r="J52" s="3">
        <f t="shared" si="0"/>
        <v>780</v>
      </c>
      <c r="K52" s="3" t="str">
        <f t="shared" si="1"/>
        <v>{{type=4,value=13250},{type=2,value=13250},{type=5,value=736},{type=6,value=736}}</v>
      </c>
      <c r="L52" s="3" t="str">
        <f t="shared" si="2"/>
        <v>{{type=4,value=8833},{type=2,value=66250},{type=5,value=2208},{type=6,value=2208}}</v>
      </c>
      <c r="M52" s="3" t="str">
        <f t="shared" si="3"/>
        <v>{{type=4,value=3680},{type=2,value=185500},{type=5,value=736},{type=6,value=736}}</v>
      </c>
      <c r="N52" s="3" t="str">
        <f t="shared" si="4"/>
        <v>{{type=4,value=3680},{type=2,value=132500},{type=5,value=3680},{type=6,value=3680}}</v>
      </c>
      <c r="O52" s="59"/>
      <c r="P52" s="23">
        <v>45</v>
      </c>
      <c r="Q52" s="23">
        <v>45</v>
      </c>
      <c r="R52" s="63">
        <v>1400</v>
      </c>
      <c r="S52" s="64">
        <v>53000</v>
      </c>
      <c r="T52" s="66">
        <v>780</v>
      </c>
      <c r="U52" s="65">
        <v>13250</v>
      </c>
      <c r="V52" s="65">
        <v>736</v>
      </c>
      <c r="W52" s="65">
        <v>736</v>
      </c>
      <c r="X52" s="65">
        <v>13250</v>
      </c>
      <c r="Y52" s="65">
        <v>8833</v>
      </c>
      <c r="Z52" s="65">
        <v>2208</v>
      </c>
      <c r="AA52" s="65">
        <v>2208</v>
      </c>
      <c r="AB52" s="65">
        <v>66250</v>
      </c>
      <c r="AC52" s="65">
        <v>3680</v>
      </c>
      <c r="AD52" s="65">
        <v>736</v>
      </c>
      <c r="AE52" s="65">
        <v>736</v>
      </c>
      <c r="AF52" s="65">
        <v>185500</v>
      </c>
      <c r="AG52" s="65">
        <v>3680</v>
      </c>
      <c r="AH52" s="65">
        <v>3680</v>
      </c>
      <c r="AI52" s="65">
        <v>3680</v>
      </c>
      <c r="AJ52" s="65">
        <v>132500</v>
      </c>
      <c r="AK52" s="67">
        <v>52996</v>
      </c>
      <c r="AL52" s="3" t="str">
        <f t="shared" si="5"/>
        <v>{{type=4,value=13250},{type=2,value=13250},{type=5,value=736},{type=6,value=736}}</v>
      </c>
      <c r="AP52" s="36" t="str">
        <f t="shared" si="6"/>
        <v>{{type=4,value=8833},{type=2,value=66250},{type=5,value=2208},{type=6,value=2208}}</v>
      </c>
      <c r="AT52" s="3" t="str">
        <f t="shared" si="7"/>
        <v>{{type=4,value=3680},{type=2,value=185500},{type=5,value=736},{type=6,value=736}}</v>
      </c>
      <c r="AX52" s="36" t="str">
        <f t="shared" si="8"/>
        <v>{{type=4,value=3680},{type=2,value=132500},{type=5,value=3680},{type=6,value=3680}}</v>
      </c>
    </row>
    <row r="53" ht="17.25" spans="1:50">
      <c r="A53" s="17"/>
      <c r="B53" s="3">
        <v>9</v>
      </c>
      <c r="C53" s="3">
        <v>46</v>
      </c>
      <c r="D53" s="47">
        <v>780</v>
      </c>
      <c r="E53" s="47" t="s">
        <v>253</v>
      </c>
      <c r="F53" s="47"/>
      <c r="G53" s="47"/>
      <c r="I53" s="3">
        <f t="shared" si="9"/>
        <v>46</v>
      </c>
      <c r="J53" s="3">
        <f t="shared" si="0"/>
        <v>780</v>
      </c>
      <c r="K53" s="3" t="str">
        <f t="shared" si="1"/>
        <v>{{type=4,value=13600},{type=2,value=13600},{type=5,value=755},{type=6,value=755}}</v>
      </c>
      <c r="L53" s="3" t="str">
        <f t="shared" si="2"/>
        <v>{{type=4,value=9066},{type=2,value=68000},{type=5,value=2266},{type=6,value=2266}}</v>
      </c>
      <c r="M53" s="3" t="str">
        <f t="shared" si="3"/>
        <v>{{type=4,value=3777},{type=2,value=190400},{type=5,value=755},{type=6,value=755}}</v>
      </c>
      <c r="N53" s="3" t="str">
        <f t="shared" si="4"/>
        <v>{{type=4,value=3777},{type=2,value=136000},{type=5,value=3777},{type=6,value=3777}}</v>
      </c>
      <c r="P53" s="23">
        <v>46</v>
      </c>
      <c r="Q53" s="23">
        <v>46</v>
      </c>
      <c r="R53" s="63">
        <v>1400</v>
      </c>
      <c r="S53" s="64">
        <v>54400</v>
      </c>
      <c r="T53" s="66">
        <v>780</v>
      </c>
      <c r="U53" s="65">
        <v>13600</v>
      </c>
      <c r="V53" s="65">
        <v>755</v>
      </c>
      <c r="W53" s="65">
        <v>755</v>
      </c>
      <c r="X53" s="65">
        <v>13600</v>
      </c>
      <c r="Y53" s="65">
        <v>9066</v>
      </c>
      <c r="Z53" s="65">
        <v>2266</v>
      </c>
      <c r="AA53" s="65">
        <v>2266</v>
      </c>
      <c r="AB53" s="65">
        <v>68000</v>
      </c>
      <c r="AC53" s="65">
        <v>3777</v>
      </c>
      <c r="AD53" s="65">
        <v>755</v>
      </c>
      <c r="AE53" s="65">
        <v>755</v>
      </c>
      <c r="AF53" s="65">
        <v>190400</v>
      </c>
      <c r="AG53" s="65">
        <v>3777</v>
      </c>
      <c r="AH53" s="65">
        <v>3777</v>
      </c>
      <c r="AI53" s="65">
        <v>3777</v>
      </c>
      <c r="AJ53" s="65">
        <v>136000</v>
      </c>
      <c r="AK53" s="67">
        <v>54394.4</v>
      </c>
      <c r="AL53" s="3" t="str">
        <f t="shared" si="5"/>
        <v>{{type=4,value=13600},{type=2,value=13600},{type=5,value=755},{type=6,value=755}}</v>
      </c>
      <c r="AP53" s="36" t="str">
        <f t="shared" si="6"/>
        <v>{{type=4,value=9066},{type=2,value=68000},{type=5,value=2266},{type=6,value=2266}}</v>
      </c>
      <c r="AT53" s="3" t="str">
        <f t="shared" si="7"/>
        <v>{{type=4,value=3777},{type=2,value=190400},{type=5,value=755},{type=6,value=755}}</v>
      </c>
      <c r="AX53" s="36" t="str">
        <f t="shared" si="8"/>
        <v>{{type=4,value=3777},{type=2,value=136000},{type=5,value=3777},{type=6,value=3777}}</v>
      </c>
    </row>
    <row r="54" ht="16.5" spans="1:50">
      <c r="A54" s="17"/>
      <c r="B54" s="3">
        <v>9</v>
      </c>
      <c r="C54" s="3">
        <v>47</v>
      </c>
      <c r="D54" s="47">
        <v>780</v>
      </c>
      <c r="E54" s="47" t="s">
        <v>254</v>
      </c>
      <c r="F54" s="47"/>
      <c r="G54" s="47"/>
      <c r="I54" s="3">
        <f t="shared" si="9"/>
        <v>47</v>
      </c>
      <c r="J54" s="3">
        <f t="shared" si="0"/>
        <v>780</v>
      </c>
      <c r="K54" s="3" t="str">
        <f t="shared" si="1"/>
        <v>{{type=4,value=13950},{type=2,value=13950},{type=5,value=775},{type=6,value=775}}</v>
      </c>
      <c r="L54" s="3" t="str">
        <f t="shared" si="2"/>
        <v>{{type=4,value=9300},{type=2,value=69750},{type=5,value=2325},{type=6,value=2325}}</v>
      </c>
      <c r="M54" s="3" t="str">
        <f t="shared" si="3"/>
        <v>{{type=4,value=3875},{type=2,value=195300},{type=5,value=775},{type=6,value=775}}</v>
      </c>
      <c r="N54" s="3" t="str">
        <f t="shared" si="4"/>
        <v>{{type=4,value=3875},{type=2,value=139500},{type=5,value=3875},{type=6,value=3875}}</v>
      </c>
      <c r="P54" s="23">
        <v>47</v>
      </c>
      <c r="Q54" s="23">
        <v>47</v>
      </c>
      <c r="R54" s="63">
        <v>1400</v>
      </c>
      <c r="S54" s="64">
        <v>55800</v>
      </c>
      <c r="T54" s="66">
        <v>780</v>
      </c>
      <c r="U54" s="65">
        <v>13950</v>
      </c>
      <c r="V54" s="65">
        <v>775</v>
      </c>
      <c r="W54" s="65">
        <v>775</v>
      </c>
      <c r="X54" s="65">
        <v>13950</v>
      </c>
      <c r="Y54" s="65">
        <v>9300</v>
      </c>
      <c r="Z54" s="65">
        <v>2325</v>
      </c>
      <c r="AA54" s="65">
        <v>2325</v>
      </c>
      <c r="AB54" s="65">
        <v>69750</v>
      </c>
      <c r="AC54" s="65">
        <v>3875</v>
      </c>
      <c r="AD54" s="65">
        <v>775</v>
      </c>
      <c r="AE54" s="65">
        <v>775</v>
      </c>
      <c r="AF54" s="65">
        <v>195300</v>
      </c>
      <c r="AG54" s="65">
        <v>3875</v>
      </c>
      <c r="AH54" s="65">
        <v>3875</v>
      </c>
      <c r="AI54" s="65">
        <v>3875</v>
      </c>
      <c r="AJ54" s="65">
        <v>139500</v>
      </c>
      <c r="AK54" s="67">
        <v>55800</v>
      </c>
      <c r="AL54" s="3" t="str">
        <f t="shared" si="5"/>
        <v>{{type=4,value=13950},{type=2,value=13950},{type=5,value=775},{type=6,value=775}}</v>
      </c>
      <c r="AP54" s="36" t="str">
        <f t="shared" si="6"/>
        <v>{{type=4,value=9300},{type=2,value=69750},{type=5,value=2325},{type=6,value=2325}}</v>
      </c>
      <c r="AT54" s="3" t="str">
        <f t="shared" si="7"/>
        <v>{{type=4,value=3875},{type=2,value=195300},{type=5,value=775},{type=6,value=775}}</v>
      </c>
      <c r="AX54" s="36" t="str">
        <f t="shared" si="8"/>
        <v>{{type=4,value=3875},{type=2,value=139500},{type=5,value=3875},{type=6,value=3875}}</v>
      </c>
    </row>
    <row r="55" ht="16.5" spans="1:50">
      <c r="A55" s="17"/>
      <c r="B55" s="3">
        <v>9</v>
      </c>
      <c r="C55" s="3">
        <v>48</v>
      </c>
      <c r="D55" s="47">
        <v>780</v>
      </c>
      <c r="E55" s="47" t="s">
        <v>255</v>
      </c>
      <c r="F55" s="47"/>
      <c r="G55" s="47"/>
      <c r="I55" s="3">
        <f t="shared" si="9"/>
        <v>48</v>
      </c>
      <c r="J55" s="3">
        <f t="shared" si="0"/>
        <v>780</v>
      </c>
      <c r="K55" s="3" t="str">
        <f t="shared" si="1"/>
        <v>{{type=4,value=14300},{type=2,value=14300},{type=5,value=794},{type=6,value=794}}</v>
      </c>
      <c r="L55" s="3" t="str">
        <f t="shared" si="2"/>
        <v>{{type=4,value=9533},{type=2,value=71500},{type=5,value=2383},{type=6,value=2383}}</v>
      </c>
      <c r="M55" s="3" t="str">
        <f t="shared" si="3"/>
        <v>{{type=4,value=3972},{type=2,value=200200},{type=5,value=794},{type=6,value=794}}</v>
      </c>
      <c r="N55" s="3" t="str">
        <f t="shared" si="4"/>
        <v>{{type=4,value=3972},{type=2,value=143000},{type=5,value=3972},{type=6,value=3972}}</v>
      </c>
      <c r="P55" s="23">
        <v>48</v>
      </c>
      <c r="Q55" s="23">
        <v>48</v>
      </c>
      <c r="R55" s="63">
        <v>1400</v>
      </c>
      <c r="S55" s="64">
        <v>57200</v>
      </c>
      <c r="T55" s="66">
        <v>780</v>
      </c>
      <c r="U55" s="65">
        <v>14300</v>
      </c>
      <c r="V55" s="65">
        <v>794</v>
      </c>
      <c r="W55" s="65">
        <v>794</v>
      </c>
      <c r="X55" s="65">
        <v>14300</v>
      </c>
      <c r="Y55" s="65">
        <v>9533</v>
      </c>
      <c r="Z55" s="65">
        <v>2383</v>
      </c>
      <c r="AA55" s="65">
        <v>2383</v>
      </c>
      <c r="AB55" s="65">
        <v>71500</v>
      </c>
      <c r="AC55" s="65">
        <v>3972</v>
      </c>
      <c r="AD55" s="65">
        <v>794</v>
      </c>
      <c r="AE55" s="65">
        <v>794</v>
      </c>
      <c r="AF55" s="65">
        <v>200200</v>
      </c>
      <c r="AG55" s="65">
        <v>3972</v>
      </c>
      <c r="AH55" s="65">
        <v>3972</v>
      </c>
      <c r="AI55" s="65">
        <v>3972</v>
      </c>
      <c r="AJ55" s="65">
        <v>143000</v>
      </c>
      <c r="AK55" s="67">
        <v>57198.4</v>
      </c>
      <c r="AL55" s="3" t="str">
        <f t="shared" si="5"/>
        <v>{{type=4,value=14300},{type=2,value=14300},{type=5,value=794},{type=6,value=794}}</v>
      </c>
      <c r="AP55" s="36" t="str">
        <f t="shared" si="6"/>
        <v>{{type=4,value=9533},{type=2,value=71500},{type=5,value=2383},{type=6,value=2383}}</v>
      </c>
      <c r="AT55" s="3" t="str">
        <f t="shared" si="7"/>
        <v>{{type=4,value=3972},{type=2,value=200200},{type=5,value=794},{type=6,value=794}}</v>
      </c>
      <c r="AX55" s="36" t="str">
        <f t="shared" si="8"/>
        <v>{{type=4,value=3972},{type=2,value=143000},{type=5,value=3972},{type=6,value=3972}}</v>
      </c>
    </row>
    <row r="56" ht="16.5" spans="1:50">
      <c r="A56" s="17"/>
      <c r="B56" s="3">
        <v>9</v>
      </c>
      <c r="C56" s="3">
        <v>49</v>
      </c>
      <c r="D56" s="47">
        <v>780</v>
      </c>
      <c r="E56" s="47" t="s">
        <v>256</v>
      </c>
      <c r="F56" s="47"/>
      <c r="G56" s="47"/>
      <c r="I56" s="3">
        <f t="shared" si="9"/>
        <v>49</v>
      </c>
      <c r="J56" s="3">
        <f t="shared" si="0"/>
        <v>780</v>
      </c>
      <c r="K56" s="3" t="str">
        <f t="shared" si="1"/>
        <v>{{type=4,value=14650},{type=2,value=14650},{type=5,value=813},{type=6,value=813}}</v>
      </c>
      <c r="L56" s="3" t="str">
        <f t="shared" si="2"/>
        <v>{{type=4,value=9766},{type=2,value=73250},{type=5,value=2441},{type=6,value=2441}}</v>
      </c>
      <c r="M56" s="3" t="str">
        <f t="shared" si="3"/>
        <v>{{type=4,value=4069},{type=2,value=205100},{type=5,value=813},{type=6,value=813}}</v>
      </c>
      <c r="N56" s="3" t="str">
        <f t="shared" si="4"/>
        <v>{{type=4,value=4069},{type=2,value=146500},{type=5,value=4069},{type=6,value=4069}}</v>
      </c>
      <c r="P56" s="23">
        <v>49</v>
      </c>
      <c r="Q56" s="23">
        <v>49</v>
      </c>
      <c r="R56" s="63">
        <v>1400</v>
      </c>
      <c r="S56" s="64">
        <v>58600</v>
      </c>
      <c r="T56" s="66">
        <v>780</v>
      </c>
      <c r="U56" s="65">
        <v>14650</v>
      </c>
      <c r="V56" s="65">
        <v>813</v>
      </c>
      <c r="W56" s="65">
        <v>813</v>
      </c>
      <c r="X56" s="65">
        <v>14650</v>
      </c>
      <c r="Y56" s="65">
        <v>9766</v>
      </c>
      <c r="Z56" s="65">
        <v>2441</v>
      </c>
      <c r="AA56" s="65">
        <v>2441</v>
      </c>
      <c r="AB56" s="65">
        <v>73250</v>
      </c>
      <c r="AC56" s="65">
        <v>4069</v>
      </c>
      <c r="AD56" s="65">
        <v>813</v>
      </c>
      <c r="AE56" s="65">
        <v>813</v>
      </c>
      <c r="AF56" s="65">
        <v>205100</v>
      </c>
      <c r="AG56" s="65">
        <v>4069</v>
      </c>
      <c r="AH56" s="65">
        <v>4069</v>
      </c>
      <c r="AI56" s="65">
        <v>4069</v>
      </c>
      <c r="AJ56" s="65">
        <v>146500</v>
      </c>
      <c r="AK56" s="67">
        <v>58596.8</v>
      </c>
      <c r="AL56" s="3" t="str">
        <f t="shared" si="5"/>
        <v>{{type=4,value=14650},{type=2,value=14650},{type=5,value=813},{type=6,value=813}}</v>
      </c>
      <c r="AP56" s="36" t="str">
        <f t="shared" si="6"/>
        <v>{{type=4,value=9766},{type=2,value=73250},{type=5,value=2441},{type=6,value=2441}}</v>
      </c>
      <c r="AT56" s="3" t="str">
        <f t="shared" si="7"/>
        <v>{{type=4,value=4069},{type=2,value=205100},{type=5,value=813},{type=6,value=813}}</v>
      </c>
      <c r="AX56" s="36" t="str">
        <f t="shared" si="8"/>
        <v>{{type=4,value=4069},{type=2,value=146500},{type=5,value=4069},{type=6,value=4069}}</v>
      </c>
    </row>
    <row r="57" ht="16.5" spans="1:50">
      <c r="A57" s="17"/>
      <c r="B57" s="3">
        <v>9</v>
      </c>
      <c r="C57" s="3">
        <v>50</v>
      </c>
      <c r="D57" s="47">
        <v>780</v>
      </c>
      <c r="E57" s="47" t="s">
        <v>257</v>
      </c>
      <c r="F57" s="47"/>
      <c r="G57" s="47"/>
      <c r="I57" s="3">
        <f t="shared" si="9"/>
        <v>50</v>
      </c>
      <c r="J57" s="3">
        <f t="shared" si="0"/>
        <v>780</v>
      </c>
      <c r="K57" s="3" t="str">
        <f t="shared" si="1"/>
        <v>{{type=4,value=15000},{type=2,value=15000},{type=5,value=833},{type=6,value=833}}</v>
      </c>
      <c r="L57" s="3" t="str">
        <f t="shared" si="2"/>
        <v>{{type=4,value=10000},{type=2,value=75000},{type=5,value=2500},{type=6,value=2500}}</v>
      </c>
      <c r="M57" s="3" t="str">
        <f t="shared" si="3"/>
        <v>{{type=4,value=4166},{type=2,value=210000},{type=5,value=833},{type=6,value=833}}</v>
      </c>
      <c r="N57" s="3" t="str">
        <f t="shared" si="4"/>
        <v>{{type=4,value=4166},{type=2,value=150000},{type=5,value=4166},{type=6,value=4166}}</v>
      </c>
      <c r="P57" s="23">
        <v>50</v>
      </c>
      <c r="Q57" s="23">
        <v>50</v>
      </c>
      <c r="R57" s="63">
        <v>1400</v>
      </c>
      <c r="S57" s="64">
        <v>60000</v>
      </c>
      <c r="T57" s="66">
        <v>780</v>
      </c>
      <c r="U57" s="65">
        <v>15000</v>
      </c>
      <c r="V57" s="65">
        <v>833</v>
      </c>
      <c r="W57" s="65">
        <v>833</v>
      </c>
      <c r="X57" s="65">
        <v>15000</v>
      </c>
      <c r="Y57" s="65">
        <v>10000</v>
      </c>
      <c r="Z57" s="65">
        <v>2500</v>
      </c>
      <c r="AA57" s="65">
        <v>2500</v>
      </c>
      <c r="AB57" s="65">
        <v>75000</v>
      </c>
      <c r="AC57" s="65">
        <v>4166</v>
      </c>
      <c r="AD57" s="65">
        <v>833</v>
      </c>
      <c r="AE57" s="65">
        <v>833</v>
      </c>
      <c r="AF57" s="65">
        <v>210000</v>
      </c>
      <c r="AG57" s="65">
        <v>4166</v>
      </c>
      <c r="AH57" s="65">
        <v>4166</v>
      </c>
      <c r="AI57" s="65">
        <v>4166</v>
      </c>
      <c r="AJ57" s="65">
        <v>150000</v>
      </c>
      <c r="AK57" s="67">
        <v>59995.2</v>
      </c>
      <c r="AL57" s="3" t="str">
        <f t="shared" si="5"/>
        <v>{{type=4,value=15000},{type=2,value=15000},{type=5,value=833},{type=6,value=833}}</v>
      </c>
      <c r="AP57" s="36" t="str">
        <f t="shared" si="6"/>
        <v>{{type=4,value=10000},{type=2,value=75000},{type=5,value=2500},{type=6,value=2500}}</v>
      </c>
      <c r="AT57" s="3" t="str">
        <f t="shared" si="7"/>
        <v>{{type=4,value=4166},{type=2,value=210000},{type=5,value=833},{type=6,value=833}}</v>
      </c>
      <c r="AX57" s="36" t="str">
        <f t="shared" si="8"/>
        <v>{{type=4,value=4166},{type=2,value=150000},{type=5,value=4166},{type=6,value=4166}}</v>
      </c>
    </row>
    <row r="58" ht="16.5" spans="1:50">
      <c r="A58" s="17"/>
      <c r="B58" s="3">
        <v>9</v>
      </c>
      <c r="C58" s="3">
        <v>51</v>
      </c>
      <c r="D58" s="47">
        <v>980</v>
      </c>
      <c r="E58" s="47" t="s">
        <v>258</v>
      </c>
      <c r="F58" s="47"/>
      <c r="G58" s="47"/>
      <c r="I58" s="3">
        <f t="shared" si="9"/>
        <v>51</v>
      </c>
      <c r="J58" s="3">
        <f t="shared" si="0"/>
        <v>980</v>
      </c>
      <c r="K58" s="3" t="str">
        <f t="shared" si="1"/>
        <v>{{type=4,value=15375},{type=2,value=15375},{type=5,value=854},{type=6,value=854}}</v>
      </c>
      <c r="L58" s="3" t="str">
        <f t="shared" si="2"/>
        <v>{{type=4,value=10250},{type=2,value=76875},{type=5,value=2562},{type=6,value=2562}}</v>
      </c>
      <c r="M58" s="3" t="str">
        <f t="shared" si="3"/>
        <v>{{type=4,value=4270},{type=2,value=215250},{type=5,value=854},{type=6,value=854}}</v>
      </c>
      <c r="N58" s="3" t="str">
        <f t="shared" si="4"/>
        <v>{{type=4,value=4270},{type=2,value=153750},{type=5,value=4270},{type=6,value=4270}}</v>
      </c>
      <c r="P58" s="23">
        <v>51</v>
      </c>
      <c r="Q58" s="23">
        <v>51</v>
      </c>
      <c r="R58" s="63">
        <v>1500</v>
      </c>
      <c r="S58" s="64">
        <v>61500</v>
      </c>
      <c r="T58" s="66">
        <v>980</v>
      </c>
      <c r="U58" s="65">
        <v>15375</v>
      </c>
      <c r="V58" s="65">
        <v>854</v>
      </c>
      <c r="W58" s="65">
        <v>854</v>
      </c>
      <c r="X58" s="65">
        <v>15375</v>
      </c>
      <c r="Y58" s="65">
        <v>10250</v>
      </c>
      <c r="Z58" s="65">
        <v>2562</v>
      </c>
      <c r="AA58" s="65">
        <v>2562</v>
      </c>
      <c r="AB58" s="65">
        <v>76875</v>
      </c>
      <c r="AC58" s="65">
        <v>4270</v>
      </c>
      <c r="AD58" s="65">
        <v>854</v>
      </c>
      <c r="AE58" s="65">
        <v>854</v>
      </c>
      <c r="AF58" s="65">
        <v>215250</v>
      </c>
      <c r="AG58" s="65">
        <v>4270</v>
      </c>
      <c r="AH58" s="65">
        <v>4270</v>
      </c>
      <c r="AI58" s="65">
        <v>4270</v>
      </c>
      <c r="AJ58" s="65">
        <v>153750</v>
      </c>
      <c r="AK58" s="67">
        <v>61494</v>
      </c>
      <c r="AL58" s="3" t="str">
        <f t="shared" si="5"/>
        <v>{{type=4,value=15375},{type=2,value=15375},{type=5,value=854},{type=6,value=854}}</v>
      </c>
      <c r="AP58" s="36" t="str">
        <f t="shared" si="6"/>
        <v>{{type=4,value=10250},{type=2,value=76875},{type=5,value=2562},{type=6,value=2562}}</v>
      </c>
      <c r="AT58" s="3" t="str">
        <f t="shared" si="7"/>
        <v>{{type=4,value=4270},{type=2,value=215250},{type=5,value=854},{type=6,value=854}}</v>
      </c>
      <c r="AX58" s="36" t="str">
        <f t="shared" si="8"/>
        <v>{{type=4,value=4270},{type=2,value=153750},{type=5,value=4270},{type=6,value=4270}}</v>
      </c>
    </row>
    <row r="59" ht="16.5" spans="2:50">
      <c r="B59" s="3">
        <v>9</v>
      </c>
      <c r="C59" s="3">
        <v>52</v>
      </c>
      <c r="D59" s="47">
        <v>980</v>
      </c>
      <c r="E59" s="47" t="s">
        <v>259</v>
      </c>
      <c r="F59" s="47"/>
      <c r="G59" s="47"/>
      <c r="I59" s="3">
        <f t="shared" si="9"/>
        <v>52</v>
      </c>
      <c r="J59" s="3">
        <f t="shared" si="0"/>
        <v>980</v>
      </c>
      <c r="K59" s="3" t="str">
        <f t="shared" si="1"/>
        <v>{{type=4,value=15750},{type=2,value=15750},{type=5,value=875},{type=6,value=875}}</v>
      </c>
      <c r="L59" s="3" t="str">
        <f t="shared" si="2"/>
        <v>{{type=4,value=10500},{type=2,value=78750},{type=5,value=2625},{type=6,value=2625}}</v>
      </c>
      <c r="M59" s="3" t="str">
        <f t="shared" si="3"/>
        <v>{{type=4,value=4375},{type=2,value=220500},{type=5,value=875},{type=6,value=875}}</v>
      </c>
      <c r="N59" s="3" t="str">
        <f t="shared" si="4"/>
        <v>{{type=4,value=4375},{type=2,value=157500},{type=5,value=4375},{type=6,value=4375}}</v>
      </c>
      <c r="P59" s="23">
        <v>52</v>
      </c>
      <c r="Q59" s="23">
        <v>52</v>
      </c>
      <c r="R59" s="63">
        <v>1500</v>
      </c>
      <c r="S59" s="64">
        <v>63000</v>
      </c>
      <c r="T59" s="66">
        <v>980</v>
      </c>
      <c r="U59" s="65">
        <v>15750</v>
      </c>
      <c r="V59" s="65">
        <v>875</v>
      </c>
      <c r="W59" s="65">
        <v>875</v>
      </c>
      <c r="X59" s="65">
        <v>15750</v>
      </c>
      <c r="Y59" s="65">
        <v>10500</v>
      </c>
      <c r="Z59" s="65">
        <v>2625</v>
      </c>
      <c r="AA59" s="65">
        <v>2625</v>
      </c>
      <c r="AB59" s="65">
        <v>78750</v>
      </c>
      <c r="AC59" s="65">
        <v>4375</v>
      </c>
      <c r="AD59" s="65">
        <v>875</v>
      </c>
      <c r="AE59" s="65">
        <v>875</v>
      </c>
      <c r="AF59" s="65">
        <v>220500</v>
      </c>
      <c r="AG59" s="65">
        <v>4375</v>
      </c>
      <c r="AH59" s="65">
        <v>4375</v>
      </c>
      <c r="AI59" s="65">
        <v>4375</v>
      </c>
      <c r="AJ59" s="65">
        <v>157500</v>
      </c>
      <c r="AK59" s="67">
        <v>63000</v>
      </c>
      <c r="AL59" s="3" t="str">
        <f t="shared" si="5"/>
        <v>{{type=4,value=15750},{type=2,value=15750},{type=5,value=875},{type=6,value=875}}</v>
      </c>
      <c r="AP59" s="36" t="str">
        <f t="shared" si="6"/>
        <v>{{type=4,value=10500},{type=2,value=78750},{type=5,value=2625},{type=6,value=2625}}</v>
      </c>
      <c r="AT59" s="3" t="str">
        <f t="shared" si="7"/>
        <v>{{type=4,value=4375},{type=2,value=220500},{type=5,value=875},{type=6,value=875}}</v>
      </c>
      <c r="AX59" s="36" t="str">
        <f t="shared" si="8"/>
        <v>{{type=4,value=4375},{type=2,value=157500},{type=5,value=4375},{type=6,value=4375}}</v>
      </c>
    </row>
    <row r="60" ht="16.5" spans="2:50">
      <c r="B60" s="3">
        <v>9</v>
      </c>
      <c r="C60" s="3">
        <v>53</v>
      </c>
      <c r="D60" s="47">
        <v>980</v>
      </c>
      <c r="E60" s="47" t="s">
        <v>260</v>
      </c>
      <c r="F60" s="47"/>
      <c r="G60" s="47"/>
      <c r="I60" s="3">
        <f t="shared" si="9"/>
        <v>53</v>
      </c>
      <c r="J60" s="3">
        <f t="shared" si="0"/>
        <v>980</v>
      </c>
      <c r="K60" s="3" t="str">
        <f t="shared" si="1"/>
        <v>{{type=4,value=16125},{type=2,value=16125},{type=5,value=895},{type=6,value=895}}</v>
      </c>
      <c r="L60" s="3" t="str">
        <f t="shared" si="2"/>
        <v>{{type=4,value=10750},{type=2,value=80625},{type=5,value=2687},{type=6,value=2687}}</v>
      </c>
      <c r="M60" s="3" t="str">
        <f t="shared" si="3"/>
        <v>{{type=4,value=4479},{type=2,value=225750},{type=5,value=895},{type=6,value=895}}</v>
      </c>
      <c r="N60" s="3" t="str">
        <f t="shared" si="4"/>
        <v>{{type=4,value=4479},{type=2,value=161250},{type=5,value=4479},{type=6,value=4479}}</v>
      </c>
      <c r="P60" s="23">
        <v>53</v>
      </c>
      <c r="Q60" s="23">
        <v>53</v>
      </c>
      <c r="R60" s="63">
        <v>1500</v>
      </c>
      <c r="S60" s="64">
        <v>64500</v>
      </c>
      <c r="T60" s="66">
        <v>980</v>
      </c>
      <c r="U60" s="65">
        <v>16125</v>
      </c>
      <c r="V60" s="65">
        <v>895</v>
      </c>
      <c r="W60" s="65">
        <v>895</v>
      </c>
      <c r="X60" s="65">
        <v>16125</v>
      </c>
      <c r="Y60" s="65">
        <v>10750</v>
      </c>
      <c r="Z60" s="65">
        <v>2687</v>
      </c>
      <c r="AA60" s="65">
        <v>2687</v>
      </c>
      <c r="AB60" s="65">
        <v>80625</v>
      </c>
      <c r="AC60" s="65">
        <v>4479</v>
      </c>
      <c r="AD60" s="65">
        <v>895</v>
      </c>
      <c r="AE60" s="65">
        <v>895</v>
      </c>
      <c r="AF60" s="65">
        <v>225750</v>
      </c>
      <c r="AG60" s="65">
        <v>4479</v>
      </c>
      <c r="AH60" s="65">
        <v>4479</v>
      </c>
      <c r="AI60" s="65">
        <v>4479</v>
      </c>
      <c r="AJ60" s="65">
        <v>161250</v>
      </c>
      <c r="AK60" s="67">
        <v>64498.8</v>
      </c>
      <c r="AL60" s="3" t="str">
        <f t="shared" si="5"/>
        <v>{{type=4,value=16125},{type=2,value=16125},{type=5,value=895},{type=6,value=895}}</v>
      </c>
      <c r="AP60" s="36" t="str">
        <f t="shared" si="6"/>
        <v>{{type=4,value=10750},{type=2,value=80625},{type=5,value=2687},{type=6,value=2687}}</v>
      </c>
      <c r="AT60" s="3" t="str">
        <f t="shared" si="7"/>
        <v>{{type=4,value=4479},{type=2,value=225750},{type=5,value=895},{type=6,value=895}}</v>
      </c>
      <c r="AX60" s="36" t="str">
        <f t="shared" si="8"/>
        <v>{{type=4,value=4479},{type=2,value=161250},{type=5,value=4479},{type=6,value=4479}}</v>
      </c>
    </row>
    <row r="61" ht="16.5" spans="2:50">
      <c r="B61" s="3">
        <v>9</v>
      </c>
      <c r="C61" s="3">
        <v>54</v>
      </c>
      <c r="D61" s="47">
        <v>980</v>
      </c>
      <c r="E61" s="47" t="s">
        <v>261</v>
      </c>
      <c r="F61" s="47"/>
      <c r="G61" s="47"/>
      <c r="I61" s="3">
        <f t="shared" si="9"/>
        <v>54</v>
      </c>
      <c r="J61" s="3">
        <f t="shared" si="0"/>
        <v>980</v>
      </c>
      <c r="K61" s="3" t="str">
        <f t="shared" si="1"/>
        <v>{{type=4,value=16500},{type=2,value=16500},{type=5,value=916},{type=6,value=916}}</v>
      </c>
      <c r="L61" s="3" t="str">
        <f t="shared" si="2"/>
        <v>{{type=4,value=11000},{type=2,value=82500},{type=5,value=2750},{type=6,value=2750}}</v>
      </c>
      <c r="M61" s="3" t="str">
        <f t="shared" si="3"/>
        <v>{{type=4,value=4583},{type=2,value=231000},{type=5,value=916},{type=6,value=916}}</v>
      </c>
      <c r="N61" s="3" t="str">
        <f t="shared" si="4"/>
        <v>{{type=4,value=4583},{type=2,value=165000},{type=5,value=4583},{type=6,value=4583}}</v>
      </c>
      <c r="P61" s="23">
        <v>54</v>
      </c>
      <c r="Q61" s="23">
        <v>54</v>
      </c>
      <c r="R61" s="63">
        <v>1500</v>
      </c>
      <c r="S61" s="64">
        <v>66000</v>
      </c>
      <c r="T61" s="66">
        <v>980</v>
      </c>
      <c r="U61" s="65">
        <v>16500</v>
      </c>
      <c r="V61" s="65">
        <v>916</v>
      </c>
      <c r="W61" s="65">
        <v>916</v>
      </c>
      <c r="X61" s="65">
        <v>16500</v>
      </c>
      <c r="Y61" s="65">
        <v>11000</v>
      </c>
      <c r="Z61" s="65">
        <v>2750</v>
      </c>
      <c r="AA61" s="65">
        <v>2750</v>
      </c>
      <c r="AB61" s="65">
        <v>82500</v>
      </c>
      <c r="AC61" s="65">
        <v>4583</v>
      </c>
      <c r="AD61" s="65">
        <v>916</v>
      </c>
      <c r="AE61" s="65">
        <v>916</v>
      </c>
      <c r="AF61" s="65">
        <v>231000</v>
      </c>
      <c r="AG61" s="65">
        <v>4583</v>
      </c>
      <c r="AH61" s="65">
        <v>4583</v>
      </c>
      <c r="AI61" s="65">
        <v>4583</v>
      </c>
      <c r="AJ61" s="65">
        <v>165000</v>
      </c>
      <c r="AK61" s="67">
        <v>65997.6</v>
      </c>
      <c r="AL61" s="3" t="str">
        <f t="shared" si="5"/>
        <v>{{type=4,value=16500},{type=2,value=16500},{type=5,value=916},{type=6,value=916}}</v>
      </c>
      <c r="AP61" s="36" t="str">
        <f t="shared" si="6"/>
        <v>{{type=4,value=11000},{type=2,value=82500},{type=5,value=2750},{type=6,value=2750}}</v>
      </c>
      <c r="AT61" s="3" t="str">
        <f t="shared" si="7"/>
        <v>{{type=4,value=4583},{type=2,value=231000},{type=5,value=916},{type=6,value=916}}</v>
      </c>
      <c r="AX61" s="36" t="str">
        <f t="shared" si="8"/>
        <v>{{type=4,value=4583},{type=2,value=165000},{type=5,value=4583},{type=6,value=4583}}</v>
      </c>
    </row>
    <row r="62" ht="16.5" spans="2:50">
      <c r="B62" s="3">
        <v>9</v>
      </c>
      <c r="C62" s="3">
        <v>55</v>
      </c>
      <c r="D62" s="47">
        <v>980</v>
      </c>
      <c r="E62" s="47" t="s">
        <v>262</v>
      </c>
      <c r="F62" s="47"/>
      <c r="G62" s="47"/>
      <c r="I62" s="3">
        <f t="shared" si="9"/>
        <v>55</v>
      </c>
      <c r="J62" s="3">
        <f t="shared" si="0"/>
        <v>980</v>
      </c>
      <c r="K62" s="3" t="str">
        <f t="shared" si="1"/>
        <v>{{type=4,value=16875},{type=2,value=16875},{type=5,value=937},{type=6,value=937}}</v>
      </c>
      <c r="L62" s="3" t="str">
        <f t="shared" si="2"/>
        <v>{{type=4,value=11250},{type=2,value=84375},{type=5,value=2812},{type=6,value=2812}}</v>
      </c>
      <c r="M62" s="3" t="str">
        <f t="shared" si="3"/>
        <v>{{type=4,value=4687},{type=2,value=236250},{type=5,value=937},{type=6,value=937}}</v>
      </c>
      <c r="N62" s="3" t="str">
        <f t="shared" si="4"/>
        <v>{{type=4,value=4687},{type=2,value=168750},{type=5,value=4687},{type=6,value=4687}}</v>
      </c>
      <c r="P62" s="23">
        <v>55</v>
      </c>
      <c r="Q62" s="23">
        <v>55</v>
      </c>
      <c r="R62" s="63">
        <v>1500</v>
      </c>
      <c r="S62" s="64">
        <v>67500</v>
      </c>
      <c r="T62" s="66">
        <v>980</v>
      </c>
      <c r="U62" s="65">
        <v>16875</v>
      </c>
      <c r="V62" s="65">
        <v>937</v>
      </c>
      <c r="W62" s="65">
        <v>937</v>
      </c>
      <c r="X62" s="65">
        <v>16875</v>
      </c>
      <c r="Y62" s="65">
        <v>11250</v>
      </c>
      <c r="Z62" s="65">
        <v>2812</v>
      </c>
      <c r="AA62" s="65">
        <v>2812</v>
      </c>
      <c r="AB62" s="65">
        <v>84375</v>
      </c>
      <c r="AC62" s="65">
        <v>4687</v>
      </c>
      <c r="AD62" s="65">
        <v>937</v>
      </c>
      <c r="AE62" s="65">
        <v>937</v>
      </c>
      <c r="AF62" s="65">
        <v>236250</v>
      </c>
      <c r="AG62" s="65">
        <v>4687</v>
      </c>
      <c r="AH62" s="65">
        <v>4687</v>
      </c>
      <c r="AI62" s="65">
        <v>4687</v>
      </c>
      <c r="AJ62" s="65">
        <v>168750</v>
      </c>
      <c r="AK62" s="67">
        <v>67496.4</v>
      </c>
      <c r="AL62" s="3" t="str">
        <f t="shared" si="5"/>
        <v>{{type=4,value=16875},{type=2,value=16875},{type=5,value=937},{type=6,value=937}}</v>
      </c>
      <c r="AP62" s="36" t="str">
        <f t="shared" si="6"/>
        <v>{{type=4,value=11250},{type=2,value=84375},{type=5,value=2812},{type=6,value=2812}}</v>
      </c>
      <c r="AT62" s="3" t="str">
        <f t="shared" si="7"/>
        <v>{{type=4,value=4687},{type=2,value=236250},{type=5,value=937},{type=6,value=937}}</v>
      </c>
      <c r="AX62" s="36" t="str">
        <f t="shared" si="8"/>
        <v>{{type=4,value=4687},{type=2,value=168750},{type=5,value=4687},{type=6,value=4687}}</v>
      </c>
    </row>
    <row r="63" ht="16.5" spans="2:50">
      <c r="B63" s="3">
        <v>9</v>
      </c>
      <c r="C63" s="3">
        <v>56</v>
      </c>
      <c r="D63" s="47">
        <v>980</v>
      </c>
      <c r="E63" s="47" t="s">
        <v>263</v>
      </c>
      <c r="F63" s="47"/>
      <c r="G63" s="47"/>
      <c r="I63" s="3">
        <f t="shared" si="9"/>
        <v>56</v>
      </c>
      <c r="J63" s="3">
        <f t="shared" si="0"/>
        <v>980</v>
      </c>
      <c r="K63" s="3" t="str">
        <f t="shared" si="1"/>
        <v>{{type=4,value=17250},{type=2,value=17250},{type=5,value=958},{type=6,value=958}}</v>
      </c>
      <c r="L63" s="3" t="str">
        <f t="shared" si="2"/>
        <v>{{type=4,value=11500},{type=2,value=86250},{type=5,value=2875},{type=6,value=2875}}</v>
      </c>
      <c r="M63" s="3" t="str">
        <f t="shared" si="3"/>
        <v>{{type=4,value=4791},{type=2,value=241500},{type=5,value=958},{type=6,value=958}}</v>
      </c>
      <c r="N63" s="3" t="str">
        <f t="shared" si="4"/>
        <v>{{type=4,value=4791},{type=2,value=172500},{type=5,value=4791},{type=6,value=4791}}</v>
      </c>
      <c r="P63" s="23">
        <v>56</v>
      </c>
      <c r="Q63" s="23">
        <v>56</v>
      </c>
      <c r="R63" s="63">
        <v>1500</v>
      </c>
      <c r="S63" s="64">
        <v>69000</v>
      </c>
      <c r="T63" s="66">
        <v>980</v>
      </c>
      <c r="U63" s="65">
        <v>17250</v>
      </c>
      <c r="V63" s="65">
        <v>958</v>
      </c>
      <c r="W63" s="65">
        <v>958</v>
      </c>
      <c r="X63" s="65">
        <v>17250</v>
      </c>
      <c r="Y63" s="65">
        <v>11500</v>
      </c>
      <c r="Z63" s="65">
        <v>2875</v>
      </c>
      <c r="AA63" s="65">
        <v>2875</v>
      </c>
      <c r="AB63" s="65">
        <v>86250</v>
      </c>
      <c r="AC63" s="65">
        <v>4791</v>
      </c>
      <c r="AD63" s="65">
        <v>958</v>
      </c>
      <c r="AE63" s="65">
        <v>958</v>
      </c>
      <c r="AF63" s="65">
        <v>241500</v>
      </c>
      <c r="AG63" s="65">
        <v>4791</v>
      </c>
      <c r="AH63" s="65">
        <v>4791</v>
      </c>
      <c r="AI63" s="65">
        <v>4791</v>
      </c>
      <c r="AJ63" s="65">
        <v>172500</v>
      </c>
      <c r="AK63" s="67">
        <v>68995.2</v>
      </c>
      <c r="AL63" s="3" t="str">
        <f t="shared" si="5"/>
        <v>{{type=4,value=17250},{type=2,value=17250},{type=5,value=958},{type=6,value=958}}</v>
      </c>
      <c r="AP63" s="36" t="str">
        <f t="shared" si="6"/>
        <v>{{type=4,value=11500},{type=2,value=86250},{type=5,value=2875},{type=6,value=2875}}</v>
      </c>
      <c r="AT63" s="3" t="str">
        <f t="shared" si="7"/>
        <v>{{type=4,value=4791},{type=2,value=241500},{type=5,value=958},{type=6,value=958}}</v>
      </c>
      <c r="AX63" s="36" t="str">
        <f t="shared" si="8"/>
        <v>{{type=4,value=4791},{type=2,value=172500},{type=5,value=4791},{type=6,value=4791}}</v>
      </c>
    </row>
    <row r="64" ht="16.5" spans="2:50">
      <c r="B64" s="3">
        <v>9</v>
      </c>
      <c r="C64" s="3">
        <v>57</v>
      </c>
      <c r="D64" s="47">
        <v>980</v>
      </c>
      <c r="E64" s="47" t="s">
        <v>264</v>
      </c>
      <c r="F64" s="47"/>
      <c r="G64" s="47"/>
      <c r="I64" s="3">
        <f t="shared" si="9"/>
        <v>57</v>
      </c>
      <c r="J64" s="3">
        <f t="shared" si="0"/>
        <v>980</v>
      </c>
      <c r="K64" s="3" t="str">
        <f t="shared" si="1"/>
        <v>{{type=4,value=17625},{type=2,value=17625},{type=5,value=979},{type=6,value=979}}</v>
      </c>
      <c r="L64" s="3" t="str">
        <f t="shared" si="2"/>
        <v>{{type=4,value=11750},{type=2,value=88125},{type=5,value=2937},{type=6,value=2937}}</v>
      </c>
      <c r="M64" s="3" t="str">
        <f t="shared" si="3"/>
        <v>{{type=4,value=4895},{type=2,value=246750},{type=5,value=979},{type=6,value=979}}</v>
      </c>
      <c r="N64" s="3" t="str">
        <f t="shared" si="4"/>
        <v>{{type=4,value=4895},{type=2,value=176250},{type=5,value=4895},{type=6,value=4895}}</v>
      </c>
      <c r="P64" s="23">
        <v>57</v>
      </c>
      <c r="Q64" s="23">
        <v>57</v>
      </c>
      <c r="R64" s="63">
        <v>1500</v>
      </c>
      <c r="S64" s="64">
        <v>70500</v>
      </c>
      <c r="T64" s="66">
        <v>980</v>
      </c>
      <c r="U64" s="65">
        <v>17625</v>
      </c>
      <c r="V64" s="65">
        <v>979</v>
      </c>
      <c r="W64" s="65">
        <v>979</v>
      </c>
      <c r="X64" s="65">
        <v>17625</v>
      </c>
      <c r="Y64" s="65">
        <v>11750</v>
      </c>
      <c r="Z64" s="65">
        <v>2937</v>
      </c>
      <c r="AA64" s="65">
        <v>2937</v>
      </c>
      <c r="AB64" s="65">
        <v>88125</v>
      </c>
      <c r="AC64" s="65">
        <v>4895</v>
      </c>
      <c r="AD64" s="65">
        <v>979</v>
      </c>
      <c r="AE64" s="65">
        <v>979</v>
      </c>
      <c r="AF64" s="65">
        <v>246750</v>
      </c>
      <c r="AG64" s="65">
        <v>4895</v>
      </c>
      <c r="AH64" s="65">
        <v>4895</v>
      </c>
      <c r="AI64" s="65">
        <v>4895</v>
      </c>
      <c r="AJ64" s="65">
        <v>176250</v>
      </c>
      <c r="AK64" s="67">
        <v>70494</v>
      </c>
      <c r="AL64" s="3" t="str">
        <f t="shared" si="5"/>
        <v>{{type=4,value=17625},{type=2,value=17625},{type=5,value=979},{type=6,value=979}}</v>
      </c>
      <c r="AP64" s="36" t="str">
        <f t="shared" si="6"/>
        <v>{{type=4,value=11750},{type=2,value=88125},{type=5,value=2937},{type=6,value=2937}}</v>
      </c>
      <c r="AT64" s="3" t="str">
        <f t="shared" si="7"/>
        <v>{{type=4,value=4895},{type=2,value=246750},{type=5,value=979},{type=6,value=979}}</v>
      </c>
      <c r="AX64" s="36" t="str">
        <f t="shared" si="8"/>
        <v>{{type=4,value=4895},{type=2,value=176250},{type=5,value=4895},{type=6,value=4895}}</v>
      </c>
    </row>
    <row r="65" ht="16.5" spans="2:50">
      <c r="B65" s="3">
        <v>9</v>
      </c>
      <c r="C65" s="3">
        <v>58</v>
      </c>
      <c r="D65" s="47">
        <v>980</v>
      </c>
      <c r="E65" s="47" t="s">
        <v>265</v>
      </c>
      <c r="F65" s="47"/>
      <c r="G65" s="47"/>
      <c r="I65" s="3">
        <f t="shared" si="9"/>
        <v>58</v>
      </c>
      <c r="J65" s="3">
        <f t="shared" si="0"/>
        <v>980</v>
      </c>
      <c r="K65" s="3" t="str">
        <f t="shared" si="1"/>
        <v>{{type=4,value=18000},{type=2,value=18000},{type=5,value=1000},{type=6,value=1000}}</v>
      </c>
      <c r="L65" s="3" t="str">
        <f t="shared" si="2"/>
        <v>{{type=4,value=12000},{type=2,value=90000},{type=5,value=3000},{type=6,value=3000}}</v>
      </c>
      <c r="M65" s="3" t="str">
        <f t="shared" si="3"/>
        <v>{{type=4,value=5000},{type=2,value=252000},{type=5,value=1000},{type=6,value=1000}}</v>
      </c>
      <c r="N65" s="3" t="str">
        <f t="shared" si="4"/>
        <v>{{type=4,value=5000},{type=2,value=180000},{type=5,value=5000},{type=6,value=5000}}</v>
      </c>
      <c r="P65" s="23">
        <v>58</v>
      </c>
      <c r="Q65" s="23">
        <v>58</v>
      </c>
      <c r="R65" s="63">
        <v>1500</v>
      </c>
      <c r="S65" s="64">
        <v>72000</v>
      </c>
      <c r="T65" s="66">
        <v>980</v>
      </c>
      <c r="U65" s="65">
        <v>18000</v>
      </c>
      <c r="V65" s="65">
        <v>1000</v>
      </c>
      <c r="W65" s="65">
        <v>1000</v>
      </c>
      <c r="X65" s="65">
        <v>18000</v>
      </c>
      <c r="Y65" s="65">
        <v>12000</v>
      </c>
      <c r="Z65" s="65">
        <v>3000</v>
      </c>
      <c r="AA65" s="65">
        <v>3000</v>
      </c>
      <c r="AB65" s="65">
        <v>90000</v>
      </c>
      <c r="AC65" s="65">
        <v>5000</v>
      </c>
      <c r="AD65" s="65">
        <v>1000</v>
      </c>
      <c r="AE65" s="65">
        <v>1000</v>
      </c>
      <c r="AF65" s="65">
        <v>252000</v>
      </c>
      <c r="AG65" s="65">
        <v>5000</v>
      </c>
      <c r="AH65" s="65">
        <v>5000</v>
      </c>
      <c r="AI65" s="65">
        <v>5000</v>
      </c>
      <c r="AJ65" s="65">
        <v>180000</v>
      </c>
      <c r="AK65" s="67">
        <v>72000</v>
      </c>
      <c r="AL65" s="3" t="str">
        <f t="shared" si="5"/>
        <v>{{type=4,value=18000},{type=2,value=18000},{type=5,value=1000},{type=6,value=1000}}</v>
      </c>
      <c r="AP65" s="36" t="str">
        <f t="shared" si="6"/>
        <v>{{type=4,value=12000},{type=2,value=90000},{type=5,value=3000},{type=6,value=3000}}</v>
      </c>
      <c r="AT65" s="3" t="str">
        <f t="shared" si="7"/>
        <v>{{type=4,value=5000},{type=2,value=252000},{type=5,value=1000},{type=6,value=1000}}</v>
      </c>
      <c r="AX65" s="36" t="str">
        <f t="shared" si="8"/>
        <v>{{type=4,value=5000},{type=2,value=180000},{type=5,value=5000},{type=6,value=5000}}</v>
      </c>
    </row>
    <row r="66" ht="16.5" spans="2:50">
      <c r="B66" s="3">
        <v>9</v>
      </c>
      <c r="C66" s="3">
        <v>59</v>
      </c>
      <c r="D66" s="47">
        <v>980</v>
      </c>
      <c r="E66" s="47" t="s">
        <v>266</v>
      </c>
      <c r="F66" s="47"/>
      <c r="G66" s="47"/>
      <c r="I66" s="3">
        <f t="shared" si="9"/>
        <v>59</v>
      </c>
      <c r="J66" s="3">
        <f t="shared" si="0"/>
        <v>980</v>
      </c>
      <c r="K66" s="3" t="str">
        <f t="shared" si="1"/>
        <v>{{type=4,value=18375},{type=2,value=18375},{type=5,value=1020},{type=6,value=1020}}</v>
      </c>
      <c r="L66" s="3" t="str">
        <f t="shared" si="2"/>
        <v>{{type=4,value=12250},{type=2,value=91875},{type=5,value=3062},{type=6,value=3062}}</v>
      </c>
      <c r="M66" s="3" t="str">
        <f t="shared" si="3"/>
        <v>{{type=4,value=5104},{type=2,value=257250},{type=5,value=1020},{type=6,value=1020}}</v>
      </c>
      <c r="N66" s="3" t="str">
        <f t="shared" si="4"/>
        <v>{{type=4,value=5104},{type=2,value=183750},{type=5,value=5104},{type=6,value=5104}}</v>
      </c>
      <c r="P66" s="23">
        <v>59</v>
      </c>
      <c r="Q66" s="23">
        <v>59</v>
      </c>
      <c r="R66" s="63">
        <v>1500</v>
      </c>
      <c r="S66" s="64">
        <v>73500</v>
      </c>
      <c r="T66" s="66">
        <v>980</v>
      </c>
      <c r="U66" s="65">
        <v>18375</v>
      </c>
      <c r="V66" s="65">
        <v>1020</v>
      </c>
      <c r="W66" s="65">
        <v>1020</v>
      </c>
      <c r="X66" s="65">
        <v>18375</v>
      </c>
      <c r="Y66" s="65">
        <v>12250</v>
      </c>
      <c r="Z66" s="65">
        <v>3062</v>
      </c>
      <c r="AA66" s="65">
        <v>3062</v>
      </c>
      <c r="AB66" s="65">
        <v>91875</v>
      </c>
      <c r="AC66" s="65">
        <v>5104</v>
      </c>
      <c r="AD66" s="65">
        <v>1020</v>
      </c>
      <c r="AE66" s="65">
        <v>1020</v>
      </c>
      <c r="AF66" s="65">
        <v>257250</v>
      </c>
      <c r="AG66" s="65">
        <v>5104</v>
      </c>
      <c r="AH66" s="65">
        <v>5104</v>
      </c>
      <c r="AI66" s="65">
        <v>5104</v>
      </c>
      <c r="AJ66" s="65">
        <v>183750</v>
      </c>
      <c r="AK66" s="67">
        <v>73498.8</v>
      </c>
      <c r="AL66" s="3" t="str">
        <f t="shared" si="5"/>
        <v>{{type=4,value=18375},{type=2,value=18375},{type=5,value=1020},{type=6,value=1020}}</v>
      </c>
      <c r="AP66" s="36" t="str">
        <f t="shared" si="6"/>
        <v>{{type=4,value=12250},{type=2,value=91875},{type=5,value=3062},{type=6,value=3062}}</v>
      </c>
      <c r="AT66" s="3" t="str">
        <f t="shared" si="7"/>
        <v>{{type=4,value=5104},{type=2,value=257250},{type=5,value=1020},{type=6,value=1020}}</v>
      </c>
      <c r="AX66" s="36" t="str">
        <f t="shared" si="8"/>
        <v>{{type=4,value=5104},{type=2,value=183750},{type=5,value=5104},{type=6,value=5104}}</v>
      </c>
    </row>
    <row r="67" s="51" customFormat="1" ht="17.25" spans="1:50">
      <c r="A67" s="54"/>
      <c r="B67" s="3">
        <v>9</v>
      </c>
      <c r="C67" s="3">
        <v>60</v>
      </c>
      <c r="D67" s="53">
        <v>980</v>
      </c>
      <c r="E67" s="53" t="s">
        <v>267</v>
      </c>
      <c r="F67" s="53"/>
      <c r="G67" s="53"/>
      <c r="I67" s="3">
        <f t="shared" si="9"/>
        <v>60</v>
      </c>
      <c r="J67" s="3">
        <f t="shared" si="0"/>
        <v>980</v>
      </c>
      <c r="K67" s="3" t="str">
        <f t="shared" si="1"/>
        <v>{{type=4,value=18750},{type=2,value=18750},{type=5,value=1041},{type=6,value=1041}}</v>
      </c>
      <c r="L67" s="3" t="str">
        <f t="shared" si="2"/>
        <v>{{type=4,value=12500},{type=2,value=93750},{type=5,value=3125},{type=6,value=3125}}</v>
      </c>
      <c r="M67" s="3" t="str">
        <f t="shared" si="3"/>
        <v>{{type=4,value=5208},{type=2,value=262500},{type=5,value=1041},{type=6,value=1041}}</v>
      </c>
      <c r="N67" s="3" t="str">
        <f t="shared" si="4"/>
        <v>{{type=4,value=5208},{type=2,value=187500},{type=5,value=5208},{type=6,value=5208}}</v>
      </c>
      <c r="O67" s="59"/>
      <c r="P67" s="23">
        <v>60</v>
      </c>
      <c r="Q67" s="23">
        <v>60</v>
      </c>
      <c r="R67" s="63">
        <v>1500</v>
      </c>
      <c r="S67" s="64">
        <v>75000</v>
      </c>
      <c r="T67" s="66">
        <v>980</v>
      </c>
      <c r="U67" s="65">
        <v>18750</v>
      </c>
      <c r="V67" s="65">
        <v>1041</v>
      </c>
      <c r="W67" s="65">
        <v>1041</v>
      </c>
      <c r="X67" s="65">
        <v>18750</v>
      </c>
      <c r="Y67" s="65">
        <v>12500</v>
      </c>
      <c r="Z67" s="65">
        <v>3125</v>
      </c>
      <c r="AA67" s="65">
        <v>3125</v>
      </c>
      <c r="AB67" s="65">
        <v>93750</v>
      </c>
      <c r="AC67" s="65">
        <v>5208</v>
      </c>
      <c r="AD67" s="65">
        <v>1041</v>
      </c>
      <c r="AE67" s="65">
        <v>1041</v>
      </c>
      <c r="AF67" s="65">
        <v>262500</v>
      </c>
      <c r="AG67" s="65">
        <v>5208</v>
      </c>
      <c r="AH67" s="65">
        <v>5208</v>
      </c>
      <c r="AI67" s="65">
        <v>5208</v>
      </c>
      <c r="AJ67" s="65">
        <v>187500</v>
      </c>
      <c r="AK67" s="67">
        <v>74997.6</v>
      </c>
      <c r="AL67" s="3" t="str">
        <f t="shared" si="5"/>
        <v>{{type=4,value=18750},{type=2,value=18750},{type=5,value=1041},{type=6,value=1041}}</v>
      </c>
      <c r="AP67" s="36" t="str">
        <f t="shared" si="6"/>
        <v>{{type=4,value=12500},{type=2,value=93750},{type=5,value=3125},{type=6,value=3125}}</v>
      </c>
      <c r="AT67" s="3" t="str">
        <f t="shared" si="7"/>
        <v>{{type=4,value=5208},{type=2,value=262500},{type=5,value=1041},{type=6,value=1041}}</v>
      </c>
      <c r="AX67" s="36" t="str">
        <f t="shared" si="8"/>
        <v>{{type=4,value=5208},{type=2,value=187500},{type=5,value=5208},{type=6,value=5208}}</v>
      </c>
    </row>
    <row r="68" ht="17.25" spans="2:50">
      <c r="B68" s="3">
        <v>9</v>
      </c>
      <c r="C68" s="3">
        <v>61</v>
      </c>
      <c r="D68" s="2">
        <v>1280</v>
      </c>
      <c r="E68" s="3" t="s">
        <v>268</v>
      </c>
      <c r="I68" s="3">
        <f t="shared" si="9"/>
        <v>61</v>
      </c>
      <c r="J68" s="3">
        <f t="shared" si="0"/>
        <v>1280</v>
      </c>
      <c r="K68" s="3" t="str">
        <f t="shared" si="1"/>
        <v>{{type=4,value=19150},{type=2,value=19150},{type=5,value=1063},{type=6,value=1063}}</v>
      </c>
      <c r="L68" s="3" t="str">
        <f t="shared" si="2"/>
        <v>{{type=4,value=12766},{type=2,value=95750},{type=5,value=3191},{type=6,value=3191}}</v>
      </c>
      <c r="M68" s="3" t="str">
        <f t="shared" si="3"/>
        <v>{{type=4,value=5319},{type=2,value=268100},{type=5,value=1063},{type=6,value=1063}}</v>
      </c>
      <c r="N68" s="3" t="str">
        <f t="shared" si="4"/>
        <v>{{type=4,value=5319},{type=2,value=191500},{type=5,value=5319},{type=6,value=5319}}</v>
      </c>
      <c r="P68" s="23">
        <v>61</v>
      </c>
      <c r="Q68" s="23">
        <v>61</v>
      </c>
      <c r="R68" s="63">
        <v>1600</v>
      </c>
      <c r="S68" s="64">
        <v>76600</v>
      </c>
      <c r="T68" s="66">
        <v>1280</v>
      </c>
      <c r="U68" s="65">
        <v>19150</v>
      </c>
      <c r="V68" s="65">
        <v>1063</v>
      </c>
      <c r="W68" s="65">
        <v>1063</v>
      </c>
      <c r="X68" s="65">
        <v>19150</v>
      </c>
      <c r="Y68" s="65">
        <v>12766</v>
      </c>
      <c r="Z68" s="65">
        <v>3191</v>
      </c>
      <c r="AA68" s="65">
        <v>3191</v>
      </c>
      <c r="AB68" s="65">
        <v>95750</v>
      </c>
      <c r="AC68" s="65">
        <v>5319</v>
      </c>
      <c r="AD68" s="65">
        <v>1063</v>
      </c>
      <c r="AE68" s="65">
        <v>1063</v>
      </c>
      <c r="AF68" s="65">
        <v>268100</v>
      </c>
      <c r="AG68" s="65">
        <v>5319</v>
      </c>
      <c r="AH68" s="65">
        <v>5319</v>
      </c>
      <c r="AI68" s="65">
        <v>5319</v>
      </c>
      <c r="AJ68" s="65">
        <v>191500</v>
      </c>
      <c r="AK68" s="67">
        <v>76596.8</v>
      </c>
      <c r="AL68" s="3" t="str">
        <f t="shared" si="5"/>
        <v>{{type=4,value=19150},{type=2,value=19150},{type=5,value=1063},{type=6,value=1063}}</v>
      </c>
      <c r="AP68" s="36" t="str">
        <f t="shared" si="6"/>
        <v>{{type=4,value=12766},{type=2,value=95750},{type=5,value=3191},{type=6,value=3191}}</v>
      </c>
      <c r="AT68" s="3" t="str">
        <f t="shared" si="7"/>
        <v>{{type=4,value=5319},{type=2,value=268100},{type=5,value=1063},{type=6,value=1063}}</v>
      </c>
      <c r="AX68" s="36" t="str">
        <f t="shared" si="8"/>
        <v>{{type=4,value=5319},{type=2,value=191500},{type=5,value=5319},{type=6,value=5319}}</v>
      </c>
    </row>
    <row r="69" ht="16.5" spans="2:50">
      <c r="B69" s="3">
        <v>9</v>
      </c>
      <c r="C69" s="3">
        <v>62</v>
      </c>
      <c r="D69" s="2">
        <v>1280</v>
      </c>
      <c r="E69" s="3" t="s">
        <v>269</v>
      </c>
      <c r="I69" s="3">
        <f t="shared" si="9"/>
        <v>62</v>
      </c>
      <c r="J69" s="3">
        <f t="shared" si="0"/>
        <v>1280</v>
      </c>
      <c r="K69" s="3" t="str">
        <f t="shared" si="1"/>
        <v>{{type=4,value=19550},{type=2,value=19550},{type=5,value=1086},{type=6,value=1086}}</v>
      </c>
      <c r="L69" s="3" t="str">
        <f t="shared" si="2"/>
        <v>{{type=4,value=13033},{type=2,value=97750},{type=5,value=3258},{type=6,value=3258}}</v>
      </c>
      <c r="M69" s="3" t="str">
        <f t="shared" si="3"/>
        <v>{{type=4,value=5430},{type=2,value=273700},{type=5,value=1086},{type=6,value=1086}}</v>
      </c>
      <c r="N69" s="3" t="str">
        <f t="shared" si="4"/>
        <v>{{type=4,value=5430},{type=2,value=195500},{type=5,value=5430},{type=6,value=5430}}</v>
      </c>
      <c r="P69" s="23">
        <v>62</v>
      </c>
      <c r="Q69" s="23">
        <v>62</v>
      </c>
      <c r="R69" s="63">
        <v>1600</v>
      </c>
      <c r="S69" s="64">
        <v>78200</v>
      </c>
      <c r="T69" s="66">
        <v>1280</v>
      </c>
      <c r="U69" s="65">
        <v>19550</v>
      </c>
      <c r="V69" s="65">
        <v>1086</v>
      </c>
      <c r="W69" s="65">
        <v>1086</v>
      </c>
      <c r="X69" s="65">
        <v>19550</v>
      </c>
      <c r="Y69" s="65">
        <v>13033</v>
      </c>
      <c r="Z69" s="65">
        <v>3258</v>
      </c>
      <c r="AA69" s="65">
        <v>3258</v>
      </c>
      <c r="AB69" s="65">
        <v>97750</v>
      </c>
      <c r="AC69" s="65">
        <v>5430</v>
      </c>
      <c r="AD69" s="65">
        <v>1086</v>
      </c>
      <c r="AE69" s="65">
        <v>1086</v>
      </c>
      <c r="AF69" s="65">
        <v>273700</v>
      </c>
      <c r="AG69" s="65">
        <v>5430</v>
      </c>
      <c r="AH69" s="65">
        <v>5430</v>
      </c>
      <c r="AI69" s="65">
        <v>5430</v>
      </c>
      <c r="AJ69" s="65">
        <v>195500</v>
      </c>
      <c r="AK69" s="67">
        <v>78196</v>
      </c>
      <c r="AL69" s="3" t="str">
        <f t="shared" si="5"/>
        <v>{{type=4,value=19550},{type=2,value=19550},{type=5,value=1086},{type=6,value=1086}}</v>
      </c>
      <c r="AP69" s="36" t="str">
        <f t="shared" si="6"/>
        <v>{{type=4,value=13033},{type=2,value=97750},{type=5,value=3258},{type=6,value=3258}}</v>
      </c>
      <c r="AT69" s="3" t="str">
        <f t="shared" si="7"/>
        <v>{{type=4,value=5430},{type=2,value=273700},{type=5,value=1086},{type=6,value=1086}}</v>
      </c>
      <c r="AX69" s="36" t="str">
        <f t="shared" si="8"/>
        <v>{{type=4,value=5430},{type=2,value=195500},{type=5,value=5430},{type=6,value=5430}}</v>
      </c>
    </row>
    <row r="70" ht="16.5" spans="2:50">
      <c r="B70" s="3">
        <v>9</v>
      </c>
      <c r="C70" s="3">
        <v>63</v>
      </c>
      <c r="D70" s="2">
        <v>1280</v>
      </c>
      <c r="E70" s="3" t="s">
        <v>270</v>
      </c>
      <c r="I70" s="3">
        <f t="shared" si="9"/>
        <v>63</v>
      </c>
      <c r="J70" s="3">
        <f t="shared" si="0"/>
        <v>1280</v>
      </c>
      <c r="K70" s="3" t="str">
        <f t="shared" si="1"/>
        <v>{{type=4,value=19950},{type=2,value=19950},{type=5,value=1108},{type=6,value=1108}}</v>
      </c>
      <c r="L70" s="3" t="str">
        <f t="shared" si="2"/>
        <v>{{type=4,value=13300},{type=2,value=99750},{type=5,value=3325},{type=6,value=3325}}</v>
      </c>
      <c r="M70" s="3" t="str">
        <f t="shared" si="3"/>
        <v>{{type=4,value=5541},{type=2,value=279300},{type=5,value=1108},{type=6,value=1108}}</v>
      </c>
      <c r="N70" s="3" t="str">
        <f t="shared" si="4"/>
        <v>{{type=4,value=5541},{type=2,value=199500},{type=5,value=5541},{type=6,value=5541}}</v>
      </c>
      <c r="P70" s="23">
        <v>63</v>
      </c>
      <c r="Q70" s="23">
        <v>63</v>
      </c>
      <c r="R70" s="63">
        <v>1600</v>
      </c>
      <c r="S70" s="64">
        <v>79800</v>
      </c>
      <c r="T70" s="66">
        <v>1280</v>
      </c>
      <c r="U70" s="65">
        <v>19950</v>
      </c>
      <c r="V70" s="65">
        <v>1108</v>
      </c>
      <c r="W70" s="65">
        <v>1108</v>
      </c>
      <c r="X70" s="65">
        <v>19950</v>
      </c>
      <c r="Y70" s="65">
        <v>13300</v>
      </c>
      <c r="Z70" s="65">
        <v>3325</v>
      </c>
      <c r="AA70" s="65">
        <v>3325</v>
      </c>
      <c r="AB70" s="65">
        <v>99750</v>
      </c>
      <c r="AC70" s="65">
        <v>5541</v>
      </c>
      <c r="AD70" s="65">
        <v>1108</v>
      </c>
      <c r="AE70" s="65">
        <v>1108</v>
      </c>
      <c r="AF70" s="65">
        <v>279300</v>
      </c>
      <c r="AG70" s="65">
        <v>5541</v>
      </c>
      <c r="AH70" s="65">
        <v>5541</v>
      </c>
      <c r="AI70" s="65">
        <v>5541</v>
      </c>
      <c r="AJ70" s="65">
        <v>199500</v>
      </c>
      <c r="AK70" s="67">
        <v>79795.2</v>
      </c>
      <c r="AL70" s="3" t="str">
        <f t="shared" si="5"/>
        <v>{{type=4,value=19950},{type=2,value=19950},{type=5,value=1108},{type=6,value=1108}}</v>
      </c>
      <c r="AP70" s="36" t="str">
        <f t="shared" si="6"/>
        <v>{{type=4,value=13300},{type=2,value=99750},{type=5,value=3325},{type=6,value=3325}}</v>
      </c>
      <c r="AT70" s="3" t="str">
        <f t="shared" si="7"/>
        <v>{{type=4,value=5541},{type=2,value=279300},{type=5,value=1108},{type=6,value=1108}}</v>
      </c>
      <c r="AX70" s="36" t="str">
        <f t="shared" si="8"/>
        <v>{{type=4,value=5541},{type=2,value=199500},{type=5,value=5541},{type=6,value=5541}}</v>
      </c>
    </row>
    <row r="71" ht="16.5" spans="2:50">
      <c r="B71" s="3">
        <v>9</v>
      </c>
      <c r="C71" s="3">
        <v>64</v>
      </c>
      <c r="D71" s="2">
        <v>1280</v>
      </c>
      <c r="E71" s="3" t="s">
        <v>271</v>
      </c>
      <c r="I71" s="3">
        <f t="shared" si="9"/>
        <v>64</v>
      </c>
      <c r="J71" s="3">
        <f t="shared" si="0"/>
        <v>1280</v>
      </c>
      <c r="K71" s="3" t="str">
        <f t="shared" si="1"/>
        <v>{{type=4,value=20350},{type=2,value=20350},{type=5,value=1130},{type=6,value=1130}}</v>
      </c>
      <c r="L71" s="3" t="str">
        <f t="shared" si="2"/>
        <v>{{type=4,value=13566},{type=2,value=101750},{type=5,value=3391},{type=6,value=3391}}</v>
      </c>
      <c r="M71" s="3" t="str">
        <f t="shared" si="3"/>
        <v>{{type=4,value=5652},{type=2,value=284900},{type=5,value=1130},{type=6,value=1130}}</v>
      </c>
      <c r="N71" s="3" t="str">
        <f t="shared" si="4"/>
        <v>{{type=4,value=5652},{type=2,value=203500},{type=5,value=5652},{type=6,value=5652}}</v>
      </c>
      <c r="P71" s="23">
        <v>64</v>
      </c>
      <c r="Q71" s="23">
        <v>64</v>
      </c>
      <c r="R71" s="63">
        <v>1600</v>
      </c>
      <c r="S71" s="64">
        <v>81400</v>
      </c>
      <c r="T71" s="66">
        <v>1280</v>
      </c>
      <c r="U71" s="65">
        <v>20350</v>
      </c>
      <c r="V71" s="65">
        <v>1130</v>
      </c>
      <c r="W71" s="65">
        <v>1130</v>
      </c>
      <c r="X71" s="65">
        <v>20350</v>
      </c>
      <c r="Y71" s="65">
        <v>13566</v>
      </c>
      <c r="Z71" s="65">
        <v>3391</v>
      </c>
      <c r="AA71" s="65">
        <v>3391</v>
      </c>
      <c r="AB71" s="65">
        <v>101750</v>
      </c>
      <c r="AC71" s="65">
        <v>5652</v>
      </c>
      <c r="AD71" s="65">
        <v>1130</v>
      </c>
      <c r="AE71" s="65">
        <v>1130</v>
      </c>
      <c r="AF71" s="65">
        <v>284900</v>
      </c>
      <c r="AG71" s="65">
        <v>5652</v>
      </c>
      <c r="AH71" s="65">
        <v>5652</v>
      </c>
      <c r="AI71" s="65">
        <v>5652</v>
      </c>
      <c r="AJ71" s="65">
        <v>203500</v>
      </c>
      <c r="AK71" s="67">
        <v>81394.4</v>
      </c>
      <c r="AL71" s="3" t="str">
        <f t="shared" si="5"/>
        <v>{{type=4,value=20350},{type=2,value=20350},{type=5,value=1130},{type=6,value=1130}}</v>
      </c>
      <c r="AP71" s="36" t="str">
        <f t="shared" si="6"/>
        <v>{{type=4,value=13566},{type=2,value=101750},{type=5,value=3391},{type=6,value=3391}}</v>
      </c>
      <c r="AT71" s="3" t="str">
        <f t="shared" si="7"/>
        <v>{{type=4,value=5652},{type=2,value=284900},{type=5,value=1130},{type=6,value=1130}}</v>
      </c>
      <c r="AX71" s="36" t="str">
        <f t="shared" si="8"/>
        <v>{{type=4,value=5652},{type=2,value=203500},{type=5,value=5652},{type=6,value=5652}}</v>
      </c>
    </row>
    <row r="72" ht="16.5" spans="2:50">
      <c r="B72" s="3">
        <v>9</v>
      </c>
      <c r="C72" s="3">
        <v>65</v>
      </c>
      <c r="D72" s="2">
        <v>1280</v>
      </c>
      <c r="E72" s="3" t="s">
        <v>272</v>
      </c>
      <c r="I72" s="3">
        <f t="shared" si="9"/>
        <v>65</v>
      </c>
      <c r="J72" s="3">
        <f t="shared" si="0"/>
        <v>1280</v>
      </c>
      <c r="K72" s="3" t="str">
        <f t="shared" si="1"/>
        <v>{{type=4,value=20750},{type=2,value=20750},{type=5,value=1152},{type=6,value=1152}}</v>
      </c>
      <c r="L72" s="3" t="str">
        <f t="shared" si="2"/>
        <v>{{type=4,value=13833},{type=2,value=103750},{type=5,value=3458},{type=6,value=3458}}</v>
      </c>
      <c r="M72" s="3" t="str">
        <f t="shared" si="3"/>
        <v>{{type=4,value=5763},{type=2,value=290500},{type=5,value=1152},{type=6,value=1152}}</v>
      </c>
      <c r="N72" s="3" t="str">
        <f t="shared" si="4"/>
        <v>{{type=4,value=5763},{type=2,value=207500},{type=5,value=5763},{type=6,value=5763}}</v>
      </c>
      <c r="P72" s="23">
        <v>65</v>
      </c>
      <c r="Q72" s="23">
        <v>65</v>
      </c>
      <c r="R72" s="63">
        <v>1600</v>
      </c>
      <c r="S72" s="64">
        <v>83000</v>
      </c>
      <c r="T72" s="66">
        <v>1280</v>
      </c>
      <c r="U72" s="65">
        <v>20750</v>
      </c>
      <c r="V72" s="65">
        <v>1152</v>
      </c>
      <c r="W72" s="65">
        <v>1152</v>
      </c>
      <c r="X72" s="65">
        <v>20750</v>
      </c>
      <c r="Y72" s="65">
        <v>13833</v>
      </c>
      <c r="Z72" s="65">
        <v>3458</v>
      </c>
      <c r="AA72" s="65">
        <v>3458</v>
      </c>
      <c r="AB72" s="65">
        <v>103750</v>
      </c>
      <c r="AC72" s="65">
        <v>5763</v>
      </c>
      <c r="AD72" s="65">
        <v>1152</v>
      </c>
      <c r="AE72" s="65">
        <v>1152</v>
      </c>
      <c r="AF72" s="65">
        <v>290500</v>
      </c>
      <c r="AG72" s="65">
        <v>5763</v>
      </c>
      <c r="AH72" s="65">
        <v>5763</v>
      </c>
      <c r="AI72" s="65">
        <v>5763</v>
      </c>
      <c r="AJ72" s="65">
        <v>207500</v>
      </c>
      <c r="AK72" s="67">
        <v>82993.6</v>
      </c>
      <c r="AL72" s="3" t="str">
        <f t="shared" si="5"/>
        <v>{{type=4,value=20750},{type=2,value=20750},{type=5,value=1152},{type=6,value=1152}}</v>
      </c>
      <c r="AP72" s="36" t="str">
        <f t="shared" si="6"/>
        <v>{{type=4,value=13833},{type=2,value=103750},{type=5,value=3458},{type=6,value=3458}}</v>
      </c>
      <c r="AT72" s="3" t="str">
        <f t="shared" si="7"/>
        <v>{{type=4,value=5763},{type=2,value=290500},{type=5,value=1152},{type=6,value=1152}}</v>
      </c>
      <c r="AX72" s="36" t="str">
        <f t="shared" si="8"/>
        <v>{{type=4,value=5763},{type=2,value=207500},{type=5,value=5763},{type=6,value=5763}}</v>
      </c>
    </row>
    <row r="73" ht="16.5" spans="2:50">
      <c r="B73" s="3">
        <v>9</v>
      </c>
      <c r="C73" s="3">
        <v>66</v>
      </c>
      <c r="D73" s="2">
        <v>1280</v>
      </c>
      <c r="E73" s="3" t="s">
        <v>273</v>
      </c>
      <c r="I73" s="3">
        <f t="shared" si="9"/>
        <v>66</v>
      </c>
      <c r="J73" s="3">
        <f t="shared" ref="J73:J107" si="10">T73</f>
        <v>1280</v>
      </c>
      <c r="K73" s="3" t="str">
        <f t="shared" ref="K73:K107" si="11">AL73</f>
        <v>{{type=4,value=21150},{type=2,value=21150},{type=5,value=1175},{type=6,value=1175}}</v>
      </c>
      <c r="L73" s="3" t="str">
        <f t="shared" ref="L73:L107" si="12">AP73</f>
        <v>{{type=4,value=14100},{type=2,value=105750},{type=5,value=3525},{type=6,value=3525}}</v>
      </c>
      <c r="M73" s="3" t="str">
        <f t="shared" ref="M73:M107" si="13">AT73</f>
        <v>{{type=4,value=5875},{type=2,value=296100},{type=5,value=1175},{type=6,value=1175}}</v>
      </c>
      <c r="N73" s="3" t="str">
        <f t="shared" ref="N73:N107" si="14">AX73</f>
        <v>{{type=4,value=5875},{type=2,value=211500},{type=5,value=5875},{type=6,value=5875}}</v>
      </c>
      <c r="P73" s="23">
        <v>66</v>
      </c>
      <c r="Q73" s="23">
        <v>66</v>
      </c>
      <c r="R73" s="63">
        <v>1600</v>
      </c>
      <c r="S73" s="64">
        <v>84600</v>
      </c>
      <c r="T73" s="66">
        <v>1280</v>
      </c>
      <c r="U73" s="65">
        <v>21150</v>
      </c>
      <c r="V73" s="65">
        <v>1175</v>
      </c>
      <c r="W73" s="65">
        <v>1175</v>
      </c>
      <c r="X73" s="65">
        <v>21150</v>
      </c>
      <c r="Y73" s="65">
        <v>14100</v>
      </c>
      <c r="Z73" s="65">
        <v>3525</v>
      </c>
      <c r="AA73" s="65">
        <v>3525</v>
      </c>
      <c r="AB73" s="65">
        <v>105750</v>
      </c>
      <c r="AC73" s="65">
        <v>5875</v>
      </c>
      <c r="AD73" s="65">
        <v>1175</v>
      </c>
      <c r="AE73" s="65">
        <v>1175</v>
      </c>
      <c r="AF73" s="65">
        <v>296100</v>
      </c>
      <c r="AG73" s="65">
        <v>5875</v>
      </c>
      <c r="AH73" s="65">
        <v>5875</v>
      </c>
      <c r="AI73" s="65">
        <v>5875</v>
      </c>
      <c r="AJ73" s="65">
        <v>211500</v>
      </c>
      <c r="AK73" s="67">
        <v>84600</v>
      </c>
      <c r="AL73" s="3" t="str">
        <f t="shared" ref="AL73:AL107" si="15">"{{type=4,value="&amp;U73&amp;"},{type=2,value="&amp;X73&amp;"},{type=5,value="&amp;V73&amp;"},{type=6,value="&amp;W73&amp;"}}"</f>
        <v>{{type=4,value=21150},{type=2,value=21150},{type=5,value=1175},{type=6,value=1175}}</v>
      </c>
      <c r="AP73" s="36" t="str">
        <f t="shared" ref="AP73:AP107" si="16">"{{type=4,value="&amp;Y73&amp;"},{type=2,value="&amp;AB73&amp;"},{type=5,value="&amp;Z73&amp;"},{type=6,value="&amp;AA73&amp;"}}"</f>
        <v>{{type=4,value=14100},{type=2,value=105750},{type=5,value=3525},{type=6,value=3525}}</v>
      </c>
      <c r="AT73" s="3" t="str">
        <f t="shared" ref="AT73:AT107" si="17">"{{type=4,value="&amp;AC73&amp;"},{type=2,value="&amp;AF73&amp;"},{type=5,value="&amp;AD73&amp;"},{type=6,value="&amp;AE73&amp;"}}"</f>
        <v>{{type=4,value=5875},{type=2,value=296100},{type=5,value=1175},{type=6,value=1175}}</v>
      </c>
      <c r="AX73" s="36" t="str">
        <f t="shared" ref="AX73:AX107" si="18">"{{type=4,value="&amp;AG73&amp;"},{type=2,value="&amp;AJ73&amp;"},{type=5,value="&amp;AH73&amp;"},{type=6,value="&amp;AI73&amp;"}}"</f>
        <v>{{type=4,value=5875},{type=2,value=211500},{type=5,value=5875},{type=6,value=5875}}</v>
      </c>
    </row>
    <row r="74" ht="16.5" spans="2:50">
      <c r="B74" s="3">
        <v>9</v>
      </c>
      <c r="C74" s="3">
        <v>67</v>
      </c>
      <c r="D74" s="2">
        <v>1280</v>
      </c>
      <c r="E74" s="3" t="s">
        <v>274</v>
      </c>
      <c r="I74" s="3">
        <f t="shared" ref="I74:I107" si="19">I73+1</f>
        <v>67</v>
      </c>
      <c r="J74" s="3">
        <f t="shared" si="10"/>
        <v>1280</v>
      </c>
      <c r="K74" s="3" t="str">
        <f t="shared" si="11"/>
        <v>{{type=4,value=21550},{type=2,value=21550},{type=5,value=1197},{type=6,value=1197}}</v>
      </c>
      <c r="L74" s="3" t="str">
        <f t="shared" si="12"/>
        <v>{{type=4,value=14366},{type=2,value=107750},{type=5,value=3591},{type=6,value=3591}}</v>
      </c>
      <c r="M74" s="3" t="str">
        <f t="shared" si="13"/>
        <v>{{type=4,value=5986},{type=2,value=301700},{type=5,value=1197},{type=6,value=1197}}</v>
      </c>
      <c r="N74" s="3" t="str">
        <f t="shared" si="14"/>
        <v>{{type=4,value=5986},{type=2,value=215500},{type=5,value=5986},{type=6,value=5986}}</v>
      </c>
      <c r="P74" s="23">
        <v>67</v>
      </c>
      <c r="Q74" s="23">
        <v>67</v>
      </c>
      <c r="R74" s="63">
        <v>1600</v>
      </c>
      <c r="S74" s="64">
        <v>86200</v>
      </c>
      <c r="T74" s="66">
        <v>1280</v>
      </c>
      <c r="U74" s="65">
        <v>21550</v>
      </c>
      <c r="V74" s="65">
        <v>1197</v>
      </c>
      <c r="W74" s="65">
        <v>1197</v>
      </c>
      <c r="X74" s="65">
        <v>21550</v>
      </c>
      <c r="Y74" s="65">
        <v>14366</v>
      </c>
      <c r="Z74" s="65">
        <v>3591</v>
      </c>
      <c r="AA74" s="65">
        <v>3591</v>
      </c>
      <c r="AB74" s="65">
        <v>107750</v>
      </c>
      <c r="AC74" s="65">
        <v>5986</v>
      </c>
      <c r="AD74" s="65">
        <v>1197</v>
      </c>
      <c r="AE74" s="65">
        <v>1197</v>
      </c>
      <c r="AF74" s="65">
        <v>301700</v>
      </c>
      <c r="AG74" s="65">
        <v>5986</v>
      </c>
      <c r="AH74" s="65">
        <v>5986</v>
      </c>
      <c r="AI74" s="65">
        <v>5986</v>
      </c>
      <c r="AJ74" s="65">
        <v>215500</v>
      </c>
      <c r="AK74" s="67">
        <v>86199.2</v>
      </c>
      <c r="AL74" s="3" t="str">
        <f t="shared" si="15"/>
        <v>{{type=4,value=21550},{type=2,value=21550},{type=5,value=1197},{type=6,value=1197}}</v>
      </c>
      <c r="AP74" s="36" t="str">
        <f t="shared" si="16"/>
        <v>{{type=4,value=14366},{type=2,value=107750},{type=5,value=3591},{type=6,value=3591}}</v>
      </c>
      <c r="AT74" s="3" t="str">
        <f t="shared" si="17"/>
        <v>{{type=4,value=5986},{type=2,value=301700},{type=5,value=1197},{type=6,value=1197}}</v>
      </c>
      <c r="AX74" s="36" t="str">
        <f t="shared" si="18"/>
        <v>{{type=4,value=5986},{type=2,value=215500},{type=5,value=5986},{type=6,value=5986}}</v>
      </c>
    </row>
    <row r="75" ht="16.5" spans="2:50">
      <c r="B75" s="3">
        <v>9</v>
      </c>
      <c r="C75" s="3">
        <v>68</v>
      </c>
      <c r="D75" s="2">
        <v>1280</v>
      </c>
      <c r="E75" s="3" t="s">
        <v>275</v>
      </c>
      <c r="I75" s="3">
        <f t="shared" si="19"/>
        <v>68</v>
      </c>
      <c r="J75" s="3">
        <f t="shared" si="10"/>
        <v>1280</v>
      </c>
      <c r="K75" s="3" t="str">
        <f t="shared" si="11"/>
        <v>{{type=4,value=21950},{type=2,value=21950},{type=5,value=1219},{type=6,value=1219}}</v>
      </c>
      <c r="L75" s="3" t="str">
        <f t="shared" si="12"/>
        <v>{{type=4,value=14633},{type=2,value=109750},{type=5,value=3658},{type=6,value=3658}}</v>
      </c>
      <c r="M75" s="3" t="str">
        <f t="shared" si="13"/>
        <v>{{type=4,value=6097},{type=2,value=307300},{type=5,value=1219},{type=6,value=1219}}</v>
      </c>
      <c r="N75" s="3" t="str">
        <f t="shared" si="14"/>
        <v>{{type=4,value=6097},{type=2,value=219500},{type=5,value=6097},{type=6,value=6097}}</v>
      </c>
      <c r="P75" s="23">
        <v>68</v>
      </c>
      <c r="Q75" s="23">
        <v>68</v>
      </c>
      <c r="R75" s="63">
        <v>1600</v>
      </c>
      <c r="S75" s="64">
        <v>87800</v>
      </c>
      <c r="T75" s="66">
        <v>1280</v>
      </c>
      <c r="U75" s="65">
        <v>21950</v>
      </c>
      <c r="V75" s="65">
        <v>1219</v>
      </c>
      <c r="W75" s="65">
        <v>1219</v>
      </c>
      <c r="X75" s="65">
        <v>21950</v>
      </c>
      <c r="Y75" s="65">
        <v>14633</v>
      </c>
      <c r="Z75" s="65">
        <v>3658</v>
      </c>
      <c r="AA75" s="65">
        <v>3658</v>
      </c>
      <c r="AB75" s="65">
        <v>109750</v>
      </c>
      <c r="AC75" s="65">
        <v>6097</v>
      </c>
      <c r="AD75" s="65">
        <v>1219</v>
      </c>
      <c r="AE75" s="65">
        <v>1219</v>
      </c>
      <c r="AF75" s="65">
        <v>307300</v>
      </c>
      <c r="AG75" s="65">
        <v>6097</v>
      </c>
      <c r="AH75" s="65">
        <v>6097</v>
      </c>
      <c r="AI75" s="65">
        <v>6097</v>
      </c>
      <c r="AJ75" s="65">
        <v>219500</v>
      </c>
      <c r="AK75" s="67">
        <v>87798.4</v>
      </c>
      <c r="AL75" s="3" t="str">
        <f t="shared" si="15"/>
        <v>{{type=4,value=21950},{type=2,value=21950},{type=5,value=1219},{type=6,value=1219}}</v>
      </c>
      <c r="AP75" s="36" t="str">
        <f t="shared" si="16"/>
        <v>{{type=4,value=14633},{type=2,value=109750},{type=5,value=3658},{type=6,value=3658}}</v>
      </c>
      <c r="AT75" s="3" t="str">
        <f t="shared" si="17"/>
        <v>{{type=4,value=6097},{type=2,value=307300},{type=5,value=1219},{type=6,value=1219}}</v>
      </c>
      <c r="AX75" s="36" t="str">
        <f t="shared" si="18"/>
        <v>{{type=4,value=6097},{type=2,value=219500},{type=5,value=6097},{type=6,value=6097}}</v>
      </c>
    </row>
    <row r="76" ht="16.5" spans="2:50">
      <c r="B76" s="3">
        <v>9</v>
      </c>
      <c r="C76" s="3">
        <v>69</v>
      </c>
      <c r="D76" s="2">
        <v>1280</v>
      </c>
      <c r="E76" s="3" t="s">
        <v>276</v>
      </c>
      <c r="I76" s="3">
        <f t="shared" si="19"/>
        <v>69</v>
      </c>
      <c r="J76" s="3">
        <f t="shared" si="10"/>
        <v>1280</v>
      </c>
      <c r="K76" s="3" t="str">
        <f t="shared" si="11"/>
        <v>{{type=4,value=22350},{type=2,value=22350},{type=5,value=1241},{type=6,value=1241}}</v>
      </c>
      <c r="L76" s="3" t="str">
        <f t="shared" si="12"/>
        <v>{{type=4,value=14900},{type=2,value=111750},{type=5,value=3725},{type=6,value=3725}}</v>
      </c>
      <c r="M76" s="3" t="str">
        <f t="shared" si="13"/>
        <v>{{type=4,value=6208},{type=2,value=312900},{type=5,value=1241},{type=6,value=1241}}</v>
      </c>
      <c r="N76" s="3" t="str">
        <f t="shared" si="14"/>
        <v>{{type=4,value=6208},{type=2,value=223500},{type=5,value=6208},{type=6,value=6208}}</v>
      </c>
      <c r="P76" s="23">
        <v>69</v>
      </c>
      <c r="Q76" s="23">
        <v>69</v>
      </c>
      <c r="R76" s="63">
        <v>1600</v>
      </c>
      <c r="S76" s="64">
        <v>89400</v>
      </c>
      <c r="T76" s="66">
        <v>1280</v>
      </c>
      <c r="U76" s="65">
        <v>22350</v>
      </c>
      <c r="V76" s="65">
        <v>1241</v>
      </c>
      <c r="W76" s="65">
        <v>1241</v>
      </c>
      <c r="X76" s="65">
        <v>22350</v>
      </c>
      <c r="Y76" s="65">
        <v>14900</v>
      </c>
      <c r="Z76" s="65">
        <v>3725</v>
      </c>
      <c r="AA76" s="65">
        <v>3725</v>
      </c>
      <c r="AB76" s="65">
        <v>111750</v>
      </c>
      <c r="AC76" s="65">
        <v>6208</v>
      </c>
      <c r="AD76" s="65">
        <v>1241</v>
      </c>
      <c r="AE76" s="65">
        <v>1241</v>
      </c>
      <c r="AF76" s="65">
        <v>312900</v>
      </c>
      <c r="AG76" s="65">
        <v>6208</v>
      </c>
      <c r="AH76" s="65">
        <v>6208</v>
      </c>
      <c r="AI76" s="65">
        <v>6208</v>
      </c>
      <c r="AJ76" s="65">
        <v>223500</v>
      </c>
      <c r="AK76" s="67">
        <v>89397.6</v>
      </c>
      <c r="AL76" s="3" t="str">
        <f t="shared" si="15"/>
        <v>{{type=4,value=22350},{type=2,value=22350},{type=5,value=1241},{type=6,value=1241}}</v>
      </c>
      <c r="AP76" s="36" t="str">
        <f t="shared" si="16"/>
        <v>{{type=4,value=14900},{type=2,value=111750},{type=5,value=3725},{type=6,value=3725}}</v>
      </c>
      <c r="AT76" s="3" t="str">
        <f t="shared" si="17"/>
        <v>{{type=4,value=6208},{type=2,value=312900},{type=5,value=1241},{type=6,value=1241}}</v>
      </c>
      <c r="AX76" s="36" t="str">
        <f t="shared" si="18"/>
        <v>{{type=4,value=6208},{type=2,value=223500},{type=5,value=6208},{type=6,value=6208}}</v>
      </c>
    </row>
    <row r="77" ht="16.5" spans="2:50">
      <c r="B77" s="3">
        <v>9</v>
      </c>
      <c r="C77" s="3">
        <v>70</v>
      </c>
      <c r="D77" s="2">
        <v>1280</v>
      </c>
      <c r="E77" s="3" t="s">
        <v>277</v>
      </c>
      <c r="I77" s="3">
        <f t="shared" si="19"/>
        <v>70</v>
      </c>
      <c r="J77" s="3">
        <f t="shared" si="10"/>
        <v>1280</v>
      </c>
      <c r="K77" s="3" t="str">
        <f t="shared" si="11"/>
        <v>{{type=4,value=22750},{type=2,value=22750},{type=5,value=1263},{type=6,value=1263}}</v>
      </c>
      <c r="L77" s="3" t="str">
        <f t="shared" si="12"/>
        <v>{{type=4,value=15166},{type=2,value=113750},{type=5,value=3791},{type=6,value=3791}}</v>
      </c>
      <c r="M77" s="3" t="str">
        <f t="shared" si="13"/>
        <v>{{type=4,value=6319},{type=2,value=318500},{type=5,value=1263},{type=6,value=1263}}</v>
      </c>
      <c r="N77" s="3" t="str">
        <f t="shared" si="14"/>
        <v>{{type=4,value=6319},{type=2,value=227500},{type=5,value=6319},{type=6,value=6319}}</v>
      </c>
      <c r="P77" s="23">
        <v>70</v>
      </c>
      <c r="Q77" s="23">
        <v>70</v>
      </c>
      <c r="R77" s="63">
        <v>1600</v>
      </c>
      <c r="S77" s="64">
        <v>91000</v>
      </c>
      <c r="T77" s="66">
        <v>1280</v>
      </c>
      <c r="U77" s="65">
        <v>22750</v>
      </c>
      <c r="V77" s="65">
        <v>1263</v>
      </c>
      <c r="W77" s="65">
        <v>1263</v>
      </c>
      <c r="X77" s="65">
        <v>22750</v>
      </c>
      <c r="Y77" s="65">
        <v>15166</v>
      </c>
      <c r="Z77" s="65">
        <v>3791</v>
      </c>
      <c r="AA77" s="65">
        <v>3791</v>
      </c>
      <c r="AB77" s="65">
        <v>113750</v>
      </c>
      <c r="AC77" s="65">
        <v>6319</v>
      </c>
      <c r="AD77" s="65">
        <v>1263</v>
      </c>
      <c r="AE77" s="65">
        <v>1263</v>
      </c>
      <c r="AF77" s="65">
        <v>318500</v>
      </c>
      <c r="AG77" s="65">
        <v>6319</v>
      </c>
      <c r="AH77" s="65">
        <v>6319</v>
      </c>
      <c r="AI77" s="65">
        <v>6319</v>
      </c>
      <c r="AJ77" s="65">
        <v>227500</v>
      </c>
      <c r="AK77" s="67">
        <v>90996.8</v>
      </c>
      <c r="AL77" s="3" t="str">
        <f t="shared" si="15"/>
        <v>{{type=4,value=22750},{type=2,value=22750},{type=5,value=1263},{type=6,value=1263}}</v>
      </c>
      <c r="AP77" s="36" t="str">
        <f t="shared" si="16"/>
        <v>{{type=4,value=15166},{type=2,value=113750},{type=5,value=3791},{type=6,value=3791}}</v>
      </c>
      <c r="AT77" s="3" t="str">
        <f t="shared" si="17"/>
        <v>{{type=4,value=6319},{type=2,value=318500},{type=5,value=1263},{type=6,value=1263}}</v>
      </c>
      <c r="AX77" s="36" t="str">
        <f t="shared" si="18"/>
        <v>{{type=4,value=6319},{type=2,value=227500},{type=5,value=6319},{type=6,value=6319}}</v>
      </c>
    </row>
    <row r="78" ht="16.5" spans="2:50">
      <c r="B78" s="3">
        <v>9</v>
      </c>
      <c r="C78" s="3">
        <v>71</v>
      </c>
      <c r="D78" s="2">
        <v>1580</v>
      </c>
      <c r="E78" s="3" t="s">
        <v>278</v>
      </c>
      <c r="I78" s="3">
        <f t="shared" si="19"/>
        <v>71</v>
      </c>
      <c r="J78" s="3">
        <f t="shared" si="10"/>
        <v>1580</v>
      </c>
      <c r="K78" s="3" t="str">
        <f t="shared" si="11"/>
        <v>{{type=4,value=23175},{type=2,value=23175},{type=5,value=1287},{type=6,value=1287}}</v>
      </c>
      <c r="L78" s="3" t="str">
        <f t="shared" si="12"/>
        <v>{{type=4,value=15450},{type=2,value=115875},{type=5,value=3862},{type=6,value=3862}}</v>
      </c>
      <c r="M78" s="3" t="str">
        <f t="shared" si="13"/>
        <v>{{type=4,value=6437},{type=2,value=324450},{type=5,value=1287},{type=6,value=1287}}</v>
      </c>
      <c r="N78" s="3" t="str">
        <f t="shared" si="14"/>
        <v>{{type=4,value=6437},{type=2,value=231750},{type=5,value=6437},{type=6,value=6437}}</v>
      </c>
      <c r="P78" s="23">
        <v>71</v>
      </c>
      <c r="Q78" s="23">
        <v>71</v>
      </c>
      <c r="R78" s="63">
        <v>1700</v>
      </c>
      <c r="S78" s="64">
        <v>92700</v>
      </c>
      <c r="T78" s="66">
        <v>1580</v>
      </c>
      <c r="U78" s="65">
        <v>23175</v>
      </c>
      <c r="V78" s="65">
        <v>1287</v>
      </c>
      <c r="W78" s="65">
        <v>1287</v>
      </c>
      <c r="X78" s="65">
        <v>23175</v>
      </c>
      <c r="Y78" s="65">
        <v>15450</v>
      </c>
      <c r="Z78" s="65">
        <v>3862</v>
      </c>
      <c r="AA78" s="65">
        <v>3862</v>
      </c>
      <c r="AB78" s="65">
        <v>115875</v>
      </c>
      <c r="AC78" s="65">
        <v>6437</v>
      </c>
      <c r="AD78" s="65">
        <v>1287</v>
      </c>
      <c r="AE78" s="65">
        <v>1287</v>
      </c>
      <c r="AF78" s="65">
        <v>324450</v>
      </c>
      <c r="AG78" s="65">
        <v>6437</v>
      </c>
      <c r="AH78" s="65">
        <v>6437</v>
      </c>
      <c r="AI78" s="65">
        <v>6437</v>
      </c>
      <c r="AJ78" s="65">
        <v>231750</v>
      </c>
      <c r="AK78" s="67">
        <v>92696.4</v>
      </c>
      <c r="AL78" s="3" t="str">
        <f t="shared" si="15"/>
        <v>{{type=4,value=23175},{type=2,value=23175},{type=5,value=1287},{type=6,value=1287}}</v>
      </c>
      <c r="AP78" s="36" t="str">
        <f t="shared" si="16"/>
        <v>{{type=4,value=15450},{type=2,value=115875},{type=5,value=3862},{type=6,value=3862}}</v>
      </c>
      <c r="AT78" s="3" t="str">
        <f t="shared" si="17"/>
        <v>{{type=4,value=6437},{type=2,value=324450},{type=5,value=1287},{type=6,value=1287}}</v>
      </c>
      <c r="AX78" s="36" t="str">
        <f t="shared" si="18"/>
        <v>{{type=4,value=6437},{type=2,value=231750},{type=5,value=6437},{type=6,value=6437}}</v>
      </c>
    </row>
    <row r="79" ht="16.5" spans="2:50">
      <c r="B79" s="3">
        <v>9</v>
      </c>
      <c r="C79" s="3">
        <v>72</v>
      </c>
      <c r="D79" s="2">
        <v>1580</v>
      </c>
      <c r="E79" s="3" t="s">
        <v>279</v>
      </c>
      <c r="I79" s="3">
        <f t="shared" si="19"/>
        <v>72</v>
      </c>
      <c r="J79" s="3">
        <f t="shared" si="10"/>
        <v>1580</v>
      </c>
      <c r="K79" s="3" t="str">
        <f t="shared" si="11"/>
        <v>{{type=4,value=23600},{type=2,value=23600},{type=5,value=1311},{type=6,value=1311}}</v>
      </c>
      <c r="L79" s="3" t="str">
        <f t="shared" si="12"/>
        <v>{{type=4,value=15733},{type=2,value=118000},{type=5,value=3933},{type=6,value=3933}}</v>
      </c>
      <c r="M79" s="3" t="str">
        <f t="shared" si="13"/>
        <v>{{type=4,value=6555},{type=2,value=330400},{type=5,value=1311},{type=6,value=1311}}</v>
      </c>
      <c r="N79" s="3" t="str">
        <f t="shared" si="14"/>
        <v>{{type=4,value=6555},{type=2,value=236000},{type=5,value=6555},{type=6,value=6555}}</v>
      </c>
      <c r="P79" s="23">
        <v>72</v>
      </c>
      <c r="Q79" s="23">
        <v>72</v>
      </c>
      <c r="R79" s="63">
        <v>1700</v>
      </c>
      <c r="S79" s="64">
        <v>94400</v>
      </c>
      <c r="T79" s="66">
        <v>1580</v>
      </c>
      <c r="U79" s="65">
        <v>23600</v>
      </c>
      <c r="V79" s="65">
        <v>1311</v>
      </c>
      <c r="W79" s="65">
        <v>1311</v>
      </c>
      <c r="X79" s="65">
        <v>23600</v>
      </c>
      <c r="Y79" s="65">
        <v>15733</v>
      </c>
      <c r="Z79" s="65">
        <v>3933</v>
      </c>
      <c r="AA79" s="65">
        <v>3933</v>
      </c>
      <c r="AB79" s="65">
        <v>118000</v>
      </c>
      <c r="AC79" s="65">
        <v>6555</v>
      </c>
      <c r="AD79" s="65">
        <v>1311</v>
      </c>
      <c r="AE79" s="65">
        <v>1311</v>
      </c>
      <c r="AF79" s="65">
        <v>330400</v>
      </c>
      <c r="AG79" s="65">
        <v>6555</v>
      </c>
      <c r="AH79" s="65">
        <v>6555</v>
      </c>
      <c r="AI79" s="65">
        <v>6555</v>
      </c>
      <c r="AJ79" s="65">
        <v>236000</v>
      </c>
      <c r="AK79" s="67">
        <v>94396</v>
      </c>
      <c r="AL79" s="3" t="str">
        <f t="shared" si="15"/>
        <v>{{type=4,value=23600},{type=2,value=23600},{type=5,value=1311},{type=6,value=1311}}</v>
      </c>
      <c r="AP79" s="36" t="str">
        <f t="shared" si="16"/>
        <v>{{type=4,value=15733},{type=2,value=118000},{type=5,value=3933},{type=6,value=3933}}</v>
      </c>
      <c r="AT79" s="3" t="str">
        <f t="shared" si="17"/>
        <v>{{type=4,value=6555},{type=2,value=330400},{type=5,value=1311},{type=6,value=1311}}</v>
      </c>
      <c r="AX79" s="36" t="str">
        <f t="shared" si="18"/>
        <v>{{type=4,value=6555},{type=2,value=236000},{type=5,value=6555},{type=6,value=6555}}</v>
      </c>
    </row>
    <row r="80" ht="16.5" spans="2:50">
      <c r="B80" s="3">
        <v>9</v>
      </c>
      <c r="C80" s="3">
        <v>73</v>
      </c>
      <c r="D80" s="2">
        <v>1580</v>
      </c>
      <c r="E80" s="3" t="s">
        <v>280</v>
      </c>
      <c r="I80" s="3">
        <f t="shared" si="19"/>
        <v>73</v>
      </c>
      <c r="J80" s="3">
        <f t="shared" si="10"/>
        <v>1580</v>
      </c>
      <c r="K80" s="3" t="str">
        <f t="shared" si="11"/>
        <v>{{type=4,value=24025},{type=2,value=24025},{type=5,value=1334},{type=6,value=1334}}</v>
      </c>
      <c r="L80" s="3" t="str">
        <f t="shared" si="12"/>
        <v>{{type=4,value=16016},{type=2,value=120125},{type=5,value=4004},{type=6,value=4004}}</v>
      </c>
      <c r="M80" s="3" t="str">
        <f t="shared" si="13"/>
        <v>{{type=4,value=6673},{type=2,value=336350},{type=5,value=1334},{type=6,value=1334}}</v>
      </c>
      <c r="N80" s="3" t="str">
        <f t="shared" si="14"/>
        <v>{{type=4,value=6673},{type=2,value=240250},{type=5,value=6673},{type=6,value=6673}}</v>
      </c>
      <c r="P80" s="23">
        <v>73</v>
      </c>
      <c r="Q80" s="23">
        <v>73</v>
      </c>
      <c r="R80" s="63">
        <v>1700</v>
      </c>
      <c r="S80" s="64">
        <v>96100</v>
      </c>
      <c r="T80" s="66">
        <v>1580</v>
      </c>
      <c r="U80" s="65">
        <v>24025</v>
      </c>
      <c r="V80" s="65">
        <v>1334</v>
      </c>
      <c r="W80" s="65">
        <v>1334</v>
      </c>
      <c r="X80" s="65">
        <v>24025</v>
      </c>
      <c r="Y80" s="65">
        <v>16016</v>
      </c>
      <c r="Z80" s="65">
        <v>4004</v>
      </c>
      <c r="AA80" s="65">
        <v>4004</v>
      </c>
      <c r="AB80" s="65">
        <v>120125</v>
      </c>
      <c r="AC80" s="65">
        <v>6673</v>
      </c>
      <c r="AD80" s="65">
        <v>1334</v>
      </c>
      <c r="AE80" s="65">
        <v>1334</v>
      </c>
      <c r="AF80" s="65">
        <v>336350</v>
      </c>
      <c r="AG80" s="65">
        <v>6673</v>
      </c>
      <c r="AH80" s="65">
        <v>6673</v>
      </c>
      <c r="AI80" s="65">
        <v>6673</v>
      </c>
      <c r="AJ80" s="65">
        <v>240250</v>
      </c>
      <c r="AK80" s="67">
        <v>96095.6</v>
      </c>
      <c r="AL80" s="3" t="str">
        <f t="shared" si="15"/>
        <v>{{type=4,value=24025},{type=2,value=24025},{type=5,value=1334},{type=6,value=1334}}</v>
      </c>
      <c r="AP80" s="36" t="str">
        <f t="shared" si="16"/>
        <v>{{type=4,value=16016},{type=2,value=120125},{type=5,value=4004},{type=6,value=4004}}</v>
      </c>
      <c r="AT80" s="3" t="str">
        <f t="shared" si="17"/>
        <v>{{type=4,value=6673},{type=2,value=336350},{type=5,value=1334},{type=6,value=1334}}</v>
      </c>
      <c r="AX80" s="36" t="str">
        <f t="shared" si="18"/>
        <v>{{type=4,value=6673},{type=2,value=240250},{type=5,value=6673},{type=6,value=6673}}</v>
      </c>
    </row>
    <row r="81" ht="16.5" spans="2:50">
      <c r="B81" s="3">
        <v>9</v>
      </c>
      <c r="C81" s="3">
        <v>74</v>
      </c>
      <c r="D81" s="2">
        <v>1580</v>
      </c>
      <c r="E81" s="3" t="s">
        <v>281</v>
      </c>
      <c r="I81" s="3">
        <f t="shared" si="19"/>
        <v>74</v>
      </c>
      <c r="J81" s="3">
        <f t="shared" si="10"/>
        <v>1580</v>
      </c>
      <c r="K81" s="3" t="str">
        <f t="shared" si="11"/>
        <v>{{type=4,value=24450},{type=2,value=24450},{type=5,value=1358},{type=6,value=1358}}</v>
      </c>
      <c r="L81" s="3" t="str">
        <f t="shared" si="12"/>
        <v>{{type=4,value=16300},{type=2,value=122250},{type=5,value=4075},{type=6,value=4075}}</v>
      </c>
      <c r="M81" s="3" t="str">
        <f t="shared" si="13"/>
        <v>{{type=4,value=6791},{type=2,value=342300},{type=5,value=1358},{type=6,value=1358}}</v>
      </c>
      <c r="N81" s="3" t="str">
        <f t="shared" si="14"/>
        <v>{{type=4,value=6791},{type=2,value=244500},{type=5,value=6791},{type=6,value=6791}}</v>
      </c>
      <c r="P81" s="23">
        <v>74</v>
      </c>
      <c r="Q81" s="23">
        <v>74</v>
      </c>
      <c r="R81" s="63">
        <v>1700</v>
      </c>
      <c r="S81" s="64">
        <v>97800</v>
      </c>
      <c r="T81" s="66">
        <v>1580</v>
      </c>
      <c r="U81" s="65">
        <v>24450</v>
      </c>
      <c r="V81" s="65">
        <v>1358</v>
      </c>
      <c r="W81" s="65">
        <v>1358</v>
      </c>
      <c r="X81" s="65">
        <v>24450</v>
      </c>
      <c r="Y81" s="65">
        <v>16300</v>
      </c>
      <c r="Z81" s="65">
        <v>4075</v>
      </c>
      <c r="AA81" s="65">
        <v>4075</v>
      </c>
      <c r="AB81" s="65">
        <v>122250</v>
      </c>
      <c r="AC81" s="65">
        <v>6791</v>
      </c>
      <c r="AD81" s="65">
        <v>1358</v>
      </c>
      <c r="AE81" s="65">
        <v>1358</v>
      </c>
      <c r="AF81" s="65">
        <v>342300</v>
      </c>
      <c r="AG81" s="65">
        <v>6791</v>
      </c>
      <c r="AH81" s="65">
        <v>6791</v>
      </c>
      <c r="AI81" s="65">
        <v>6791</v>
      </c>
      <c r="AJ81" s="65">
        <v>244500</v>
      </c>
      <c r="AK81" s="67">
        <v>97795.2</v>
      </c>
      <c r="AL81" s="3" t="str">
        <f t="shared" si="15"/>
        <v>{{type=4,value=24450},{type=2,value=24450},{type=5,value=1358},{type=6,value=1358}}</v>
      </c>
      <c r="AP81" s="36" t="str">
        <f t="shared" si="16"/>
        <v>{{type=4,value=16300},{type=2,value=122250},{type=5,value=4075},{type=6,value=4075}}</v>
      </c>
      <c r="AT81" s="3" t="str">
        <f t="shared" si="17"/>
        <v>{{type=4,value=6791},{type=2,value=342300},{type=5,value=1358},{type=6,value=1358}}</v>
      </c>
      <c r="AX81" s="36" t="str">
        <f t="shared" si="18"/>
        <v>{{type=4,value=6791},{type=2,value=244500},{type=5,value=6791},{type=6,value=6791}}</v>
      </c>
    </row>
    <row r="82" ht="16.5" spans="2:50">
      <c r="B82" s="3">
        <v>9</v>
      </c>
      <c r="C82" s="3">
        <v>75</v>
      </c>
      <c r="D82" s="2">
        <v>1580</v>
      </c>
      <c r="E82" s="3" t="s">
        <v>282</v>
      </c>
      <c r="I82" s="3">
        <f t="shared" si="19"/>
        <v>75</v>
      </c>
      <c r="J82" s="3">
        <f t="shared" si="10"/>
        <v>1580</v>
      </c>
      <c r="K82" s="3" t="str">
        <f t="shared" si="11"/>
        <v>{{type=4,value=24875},{type=2,value=24875},{type=5,value=1381},{type=6,value=1381}}</v>
      </c>
      <c r="L82" s="3" t="str">
        <f t="shared" si="12"/>
        <v>{{type=4,value=16583},{type=2,value=124375},{type=5,value=4145},{type=6,value=4145}}</v>
      </c>
      <c r="M82" s="3" t="str">
        <f t="shared" si="13"/>
        <v>{{type=4,value=6909},{type=2,value=348250},{type=5,value=1381},{type=6,value=1381}}</v>
      </c>
      <c r="N82" s="3" t="str">
        <f t="shared" si="14"/>
        <v>{{type=4,value=6909},{type=2,value=248750},{type=5,value=6909},{type=6,value=6909}}</v>
      </c>
      <c r="P82" s="23">
        <v>75</v>
      </c>
      <c r="Q82" s="23">
        <v>75</v>
      </c>
      <c r="R82" s="63">
        <v>1700</v>
      </c>
      <c r="S82" s="64">
        <v>99500</v>
      </c>
      <c r="T82" s="66">
        <v>1580</v>
      </c>
      <c r="U82" s="65">
        <v>24875</v>
      </c>
      <c r="V82" s="65">
        <v>1381</v>
      </c>
      <c r="W82" s="65">
        <v>1381</v>
      </c>
      <c r="X82" s="65">
        <v>24875</v>
      </c>
      <c r="Y82" s="65">
        <v>16583</v>
      </c>
      <c r="Z82" s="65">
        <v>4145</v>
      </c>
      <c r="AA82" s="65">
        <v>4145</v>
      </c>
      <c r="AB82" s="65">
        <v>124375</v>
      </c>
      <c r="AC82" s="65">
        <v>6909</v>
      </c>
      <c r="AD82" s="65">
        <v>1381</v>
      </c>
      <c r="AE82" s="65">
        <v>1381</v>
      </c>
      <c r="AF82" s="65">
        <v>348250</v>
      </c>
      <c r="AG82" s="65">
        <v>6909</v>
      </c>
      <c r="AH82" s="65">
        <v>6909</v>
      </c>
      <c r="AI82" s="65">
        <v>6909</v>
      </c>
      <c r="AJ82" s="65">
        <v>248750</v>
      </c>
      <c r="AK82" s="67">
        <v>99494.8</v>
      </c>
      <c r="AL82" s="3" t="str">
        <f t="shared" si="15"/>
        <v>{{type=4,value=24875},{type=2,value=24875},{type=5,value=1381},{type=6,value=1381}}</v>
      </c>
      <c r="AP82" s="36" t="str">
        <f t="shared" si="16"/>
        <v>{{type=4,value=16583},{type=2,value=124375},{type=5,value=4145},{type=6,value=4145}}</v>
      </c>
      <c r="AT82" s="3" t="str">
        <f t="shared" si="17"/>
        <v>{{type=4,value=6909},{type=2,value=348250},{type=5,value=1381},{type=6,value=1381}}</v>
      </c>
      <c r="AX82" s="36" t="str">
        <f t="shared" si="18"/>
        <v>{{type=4,value=6909},{type=2,value=248750},{type=5,value=6909},{type=6,value=6909}}</v>
      </c>
    </row>
    <row r="83" ht="16.5" spans="2:50">
      <c r="B83" s="3">
        <v>9</v>
      </c>
      <c r="C83" s="3">
        <v>76</v>
      </c>
      <c r="D83" s="2">
        <v>1580</v>
      </c>
      <c r="E83" s="3" t="s">
        <v>283</v>
      </c>
      <c r="I83" s="3">
        <f t="shared" si="19"/>
        <v>76</v>
      </c>
      <c r="J83" s="3">
        <f t="shared" si="10"/>
        <v>1580</v>
      </c>
      <c r="K83" s="3" t="str">
        <f t="shared" si="11"/>
        <v>{{type=4,value=25300},{type=2,value=25300},{type=5,value=1405},{type=6,value=1405}}</v>
      </c>
      <c r="L83" s="3" t="str">
        <f t="shared" si="12"/>
        <v>{{type=4,value=16866},{type=2,value=126500},{type=5,value=4216},{type=6,value=4216}}</v>
      </c>
      <c r="M83" s="3" t="str">
        <f t="shared" si="13"/>
        <v>{{type=4,value=7027},{type=2,value=354200},{type=5,value=1405},{type=6,value=1405}}</v>
      </c>
      <c r="N83" s="3" t="str">
        <f t="shared" si="14"/>
        <v>{{type=4,value=7027},{type=2,value=253000},{type=5,value=7027},{type=6,value=7027}}</v>
      </c>
      <c r="P83" s="23">
        <v>76</v>
      </c>
      <c r="Q83" s="23">
        <v>76</v>
      </c>
      <c r="R83" s="63">
        <v>1700</v>
      </c>
      <c r="S83" s="64">
        <v>101200</v>
      </c>
      <c r="T83" s="66">
        <v>1580</v>
      </c>
      <c r="U83" s="65">
        <v>25300</v>
      </c>
      <c r="V83" s="65">
        <v>1405</v>
      </c>
      <c r="W83" s="65">
        <v>1405</v>
      </c>
      <c r="X83" s="65">
        <v>25300</v>
      </c>
      <c r="Y83" s="65">
        <v>16866</v>
      </c>
      <c r="Z83" s="65">
        <v>4216</v>
      </c>
      <c r="AA83" s="65">
        <v>4216</v>
      </c>
      <c r="AB83" s="65">
        <v>126500</v>
      </c>
      <c r="AC83" s="65">
        <v>7027</v>
      </c>
      <c r="AD83" s="65">
        <v>1405</v>
      </c>
      <c r="AE83" s="65">
        <v>1405</v>
      </c>
      <c r="AF83" s="65">
        <v>354200</v>
      </c>
      <c r="AG83" s="65">
        <v>7027</v>
      </c>
      <c r="AH83" s="65">
        <v>7027</v>
      </c>
      <c r="AI83" s="65">
        <v>7027</v>
      </c>
      <c r="AJ83" s="65">
        <v>253000</v>
      </c>
      <c r="AK83" s="67">
        <v>101194.4</v>
      </c>
      <c r="AL83" s="3" t="str">
        <f t="shared" si="15"/>
        <v>{{type=4,value=25300},{type=2,value=25300},{type=5,value=1405},{type=6,value=1405}}</v>
      </c>
      <c r="AP83" s="36" t="str">
        <f t="shared" si="16"/>
        <v>{{type=4,value=16866},{type=2,value=126500},{type=5,value=4216},{type=6,value=4216}}</v>
      </c>
      <c r="AT83" s="3" t="str">
        <f t="shared" si="17"/>
        <v>{{type=4,value=7027},{type=2,value=354200},{type=5,value=1405},{type=6,value=1405}}</v>
      </c>
      <c r="AX83" s="36" t="str">
        <f t="shared" si="18"/>
        <v>{{type=4,value=7027},{type=2,value=253000},{type=5,value=7027},{type=6,value=7027}}</v>
      </c>
    </row>
    <row r="84" ht="16.5" spans="2:50">
      <c r="B84" s="3">
        <v>9</v>
      </c>
      <c r="C84" s="3">
        <v>77</v>
      </c>
      <c r="D84" s="2">
        <v>1580</v>
      </c>
      <c r="E84" s="3" t="s">
        <v>284</v>
      </c>
      <c r="I84" s="3">
        <f t="shared" si="19"/>
        <v>77</v>
      </c>
      <c r="J84" s="3">
        <f t="shared" si="10"/>
        <v>1580</v>
      </c>
      <c r="K84" s="3" t="str">
        <f t="shared" si="11"/>
        <v>{{type=4,value=25725},{type=2,value=25725},{type=5,value=1429},{type=6,value=1429}}</v>
      </c>
      <c r="L84" s="3" t="str">
        <f t="shared" si="12"/>
        <v>{{type=4,value=17150},{type=2,value=128625},{type=5,value=4287},{type=6,value=4287}}</v>
      </c>
      <c r="M84" s="3" t="str">
        <f t="shared" si="13"/>
        <v>{{type=4,value=7145},{type=2,value=360150},{type=5,value=1429},{type=6,value=1429}}</v>
      </c>
      <c r="N84" s="3" t="str">
        <f t="shared" si="14"/>
        <v>{{type=4,value=7145},{type=2,value=257250},{type=5,value=7145},{type=6,value=7145}}</v>
      </c>
      <c r="P84" s="23">
        <v>77</v>
      </c>
      <c r="Q84" s="23">
        <v>77</v>
      </c>
      <c r="R84" s="63">
        <v>1700</v>
      </c>
      <c r="S84" s="64">
        <v>102900</v>
      </c>
      <c r="T84" s="66">
        <v>1580</v>
      </c>
      <c r="U84" s="65">
        <v>25725</v>
      </c>
      <c r="V84" s="65">
        <v>1429</v>
      </c>
      <c r="W84" s="65">
        <v>1429</v>
      </c>
      <c r="X84" s="65">
        <v>25725</v>
      </c>
      <c r="Y84" s="65">
        <v>17150</v>
      </c>
      <c r="Z84" s="65">
        <v>4287</v>
      </c>
      <c r="AA84" s="65">
        <v>4287</v>
      </c>
      <c r="AB84" s="65">
        <v>128625</v>
      </c>
      <c r="AC84" s="65">
        <v>7145</v>
      </c>
      <c r="AD84" s="65">
        <v>1429</v>
      </c>
      <c r="AE84" s="65">
        <v>1429</v>
      </c>
      <c r="AF84" s="65">
        <v>360150</v>
      </c>
      <c r="AG84" s="65">
        <v>7145</v>
      </c>
      <c r="AH84" s="65">
        <v>7145</v>
      </c>
      <c r="AI84" s="65">
        <v>7145</v>
      </c>
      <c r="AJ84" s="65">
        <v>257250</v>
      </c>
      <c r="AK84" s="67">
        <v>102894</v>
      </c>
      <c r="AL84" s="3" t="str">
        <f t="shared" si="15"/>
        <v>{{type=4,value=25725},{type=2,value=25725},{type=5,value=1429},{type=6,value=1429}}</v>
      </c>
      <c r="AP84" s="36" t="str">
        <f t="shared" si="16"/>
        <v>{{type=4,value=17150},{type=2,value=128625},{type=5,value=4287},{type=6,value=4287}}</v>
      </c>
      <c r="AT84" s="3" t="str">
        <f t="shared" si="17"/>
        <v>{{type=4,value=7145},{type=2,value=360150},{type=5,value=1429},{type=6,value=1429}}</v>
      </c>
      <c r="AX84" s="36" t="str">
        <f t="shared" si="18"/>
        <v>{{type=4,value=7145},{type=2,value=257250},{type=5,value=7145},{type=6,value=7145}}</v>
      </c>
    </row>
    <row r="85" ht="16.5" spans="2:50">
      <c r="B85" s="3">
        <v>9</v>
      </c>
      <c r="C85" s="3">
        <v>78</v>
      </c>
      <c r="D85" s="2">
        <v>1580</v>
      </c>
      <c r="E85" s="3" t="s">
        <v>285</v>
      </c>
      <c r="I85" s="3">
        <f t="shared" si="19"/>
        <v>78</v>
      </c>
      <c r="J85" s="3">
        <f t="shared" si="10"/>
        <v>1580</v>
      </c>
      <c r="K85" s="3" t="str">
        <f t="shared" si="11"/>
        <v>{{type=4,value=26150},{type=2,value=26150},{type=5,value=1452},{type=6,value=1452}}</v>
      </c>
      <c r="L85" s="3" t="str">
        <f t="shared" si="12"/>
        <v>{{type=4,value=17433},{type=2,value=130750},{type=5,value=4358},{type=6,value=4358}}</v>
      </c>
      <c r="M85" s="3" t="str">
        <f t="shared" si="13"/>
        <v>{{type=4,value=7263},{type=2,value=366100},{type=5,value=1452},{type=6,value=1452}}</v>
      </c>
      <c r="N85" s="3" t="str">
        <f t="shared" si="14"/>
        <v>{{type=4,value=7263},{type=2,value=261500},{type=5,value=7263},{type=6,value=7263}}</v>
      </c>
      <c r="P85" s="23">
        <v>78</v>
      </c>
      <c r="Q85" s="23">
        <v>78</v>
      </c>
      <c r="R85" s="63">
        <v>1700</v>
      </c>
      <c r="S85" s="64">
        <v>104600</v>
      </c>
      <c r="T85" s="66">
        <v>1580</v>
      </c>
      <c r="U85" s="65">
        <v>26150</v>
      </c>
      <c r="V85" s="65">
        <v>1452</v>
      </c>
      <c r="W85" s="65">
        <v>1452</v>
      </c>
      <c r="X85" s="65">
        <v>26150</v>
      </c>
      <c r="Y85" s="65">
        <v>17433</v>
      </c>
      <c r="Z85" s="65">
        <v>4358</v>
      </c>
      <c r="AA85" s="65">
        <v>4358</v>
      </c>
      <c r="AB85" s="65">
        <v>130750</v>
      </c>
      <c r="AC85" s="65">
        <v>7263</v>
      </c>
      <c r="AD85" s="65">
        <v>1452</v>
      </c>
      <c r="AE85" s="65">
        <v>1452</v>
      </c>
      <c r="AF85" s="65">
        <v>366100</v>
      </c>
      <c r="AG85" s="65">
        <v>7263</v>
      </c>
      <c r="AH85" s="65">
        <v>7263</v>
      </c>
      <c r="AI85" s="65">
        <v>7263</v>
      </c>
      <c r="AJ85" s="65">
        <v>261500</v>
      </c>
      <c r="AK85" s="67">
        <v>104593.6</v>
      </c>
      <c r="AL85" s="3" t="str">
        <f t="shared" si="15"/>
        <v>{{type=4,value=26150},{type=2,value=26150},{type=5,value=1452},{type=6,value=1452}}</v>
      </c>
      <c r="AP85" s="36" t="str">
        <f t="shared" si="16"/>
        <v>{{type=4,value=17433},{type=2,value=130750},{type=5,value=4358},{type=6,value=4358}}</v>
      </c>
      <c r="AT85" s="3" t="str">
        <f t="shared" si="17"/>
        <v>{{type=4,value=7263},{type=2,value=366100},{type=5,value=1452},{type=6,value=1452}}</v>
      </c>
      <c r="AX85" s="36" t="str">
        <f t="shared" si="18"/>
        <v>{{type=4,value=7263},{type=2,value=261500},{type=5,value=7263},{type=6,value=7263}}</v>
      </c>
    </row>
    <row r="86" ht="16.5" spans="2:50">
      <c r="B86" s="3">
        <v>9</v>
      </c>
      <c r="C86" s="3">
        <v>79</v>
      </c>
      <c r="D86" s="2">
        <v>1580</v>
      </c>
      <c r="E86" s="3" t="s">
        <v>286</v>
      </c>
      <c r="I86" s="3">
        <f t="shared" si="19"/>
        <v>79</v>
      </c>
      <c r="J86" s="3">
        <f t="shared" si="10"/>
        <v>1580</v>
      </c>
      <c r="K86" s="3" t="str">
        <f t="shared" si="11"/>
        <v>{{type=4,value=26575},{type=2,value=26575},{type=5,value=1476},{type=6,value=1476}}</v>
      </c>
      <c r="L86" s="3" t="str">
        <f t="shared" si="12"/>
        <v>{{type=4,value=17716},{type=2,value=132875},{type=5,value=4429},{type=6,value=4429}}</v>
      </c>
      <c r="M86" s="3" t="str">
        <f t="shared" si="13"/>
        <v>{{type=4,value=7381},{type=2,value=372050},{type=5,value=1476},{type=6,value=1476}}</v>
      </c>
      <c r="N86" s="3" t="str">
        <f t="shared" si="14"/>
        <v>{{type=4,value=7381},{type=2,value=265750},{type=5,value=7381},{type=6,value=7381}}</v>
      </c>
      <c r="P86" s="23">
        <v>79</v>
      </c>
      <c r="Q86" s="23">
        <v>79</v>
      </c>
      <c r="R86" s="63">
        <v>1700</v>
      </c>
      <c r="S86" s="64">
        <v>106300</v>
      </c>
      <c r="T86" s="66">
        <v>1580</v>
      </c>
      <c r="U86" s="65">
        <v>26575</v>
      </c>
      <c r="V86" s="65">
        <v>1476</v>
      </c>
      <c r="W86" s="65">
        <v>1476</v>
      </c>
      <c r="X86" s="65">
        <v>26575</v>
      </c>
      <c r="Y86" s="65">
        <v>17716</v>
      </c>
      <c r="Z86" s="65">
        <v>4429</v>
      </c>
      <c r="AA86" s="65">
        <v>4429</v>
      </c>
      <c r="AB86" s="65">
        <v>132875</v>
      </c>
      <c r="AC86" s="65">
        <v>7381</v>
      </c>
      <c r="AD86" s="65">
        <v>1476</v>
      </c>
      <c r="AE86" s="65">
        <v>1476</v>
      </c>
      <c r="AF86" s="65">
        <v>372050</v>
      </c>
      <c r="AG86" s="65">
        <v>7381</v>
      </c>
      <c r="AH86" s="65">
        <v>7381</v>
      </c>
      <c r="AI86" s="65">
        <v>7381</v>
      </c>
      <c r="AJ86" s="65">
        <v>265750</v>
      </c>
      <c r="AK86" s="67">
        <v>106293.2</v>
      </c>
      <c r="AL86" s="3" t="str">
        <f t="shared" si="15"/>
        <v>{{type=4,value=26575},{type=2,value=26575},{type=5,value=1476},{type=6,value=1476}}</v>
      </c>
      <c r="AP86" s="36" t="str">
        <f t="shared" si="16"/>
        <v>{{type=4,value=17716},{type=2,value=132875},{type=5,value=4429},{type=6,value=4429}}</v>
      </c>
      <c r="AT86" s="3" t="str">
        <f t="shared" si="17"/>
        <v>{{type=4,value=7381},{type=2,value=372050},{type=5,value=1476},{type=6,value=1476}}</v>
      </c>
      <c r="AX86" s="36" t="str">
        <f t="shared" si="18"/>
        <v>{{type=4,value=7381},{type=2,value=265750},{type=5,value=7381},{type=6,value=7381}}</v>
      </c>
    </row>
    <row r="87" ht="16.5" spans="2:50">
      <c r="B87" s="3">
        <v>9</v>
      </c>
      <c r="C87" s="3">
        <v>80</v>
      </c>
      <c r="D87" s="2">
        <v>1580</v>
      </c>
      <c r="E87" s="3" t="s">
        <v>287</v>
      </c>
      <c r="I87" s="3">
        <f t="shared" si="19"/>
        <v>80</v>
      </c>
      <c r="J87" s="3">
        <f t="shared" si="10"/>
        <v>1580</v>
      </c>
      <c r="K87" s="3" t="str">
        <f t="shared" si="11"/>
        <v>{{type=4,value=27000},{type=2,value=27000},{type=5,value=1500},{type=6,value=1500}}</v>
      </c>
      <c r="L87" s="3" t="str">
        <f t="shared" si="12"/>
        <v>{{type=4,value=18000},{type=2,value=135000},{type=5,value=4500},{type=6,value=4500}}</v>
      </c>
      <c r="M87" s="3" t="str">
        <f t="shared" si="13"/>
        <v>{{type=4,value=7500},{type=2,value=378000},{type=5,value=1500},{type=6,value=1500}}</v>
      </c>
      <c r="N87" s="3" t="str">
        <f t="shared" si="14"/>
        <v>{{type=4,value=7500},{type=2,value=270000},{type=5,value=7500},{type=6,value=7500}}</v>
      </c>
      <c r="P87" s="23">
        <v>80</v>
      </c>
      <c r="Q87" s="23">
        <v>80</v>
      </c>
      <c r="R87" s="63">
        <v>1700</v>
      </c>
      <c r="S87" s="64">
        <v>108000</v>
      </c>
      <c r="T87" s="66">
        <v>1580</v>
      </c>
      <c r="U87" s="65">
        <v>27000</v>
      </c>
      <c r="V87" s="65">
        <v>1500</v>
      </c>
      <c r="W87" s="65">
        <v>1500</v>
      </c>
      <c r="X87" s="65">
        <v>27000</v>
      </c>
      <c r="Y87" s="65">
        <v>18000</v>
      </c>
      <c r="Z87" s="65">
        <v>4500</v>
      </c>
      <c r="AA87" s="65">
        <v>4500</v>
      </c>
      <c r="AB87" s="65">
        <v>135000</v>
      </c>
      <c r="AC87" s="65">
        <v>7500</v>
      </c>
      <c r="AD87" s="65">
        <v>1500</v>
      </c>
      <c r="AE87" s="65">
        <v>1500</v>
      </c>
      <c r="AF87" s="65">
        <v>378000</v>
      </c>
      <c r="AG87" s="65">
        <v>7500</v>
      </c>
      <c r="AH87" s="65">
        <v>7500</v>
      </c>
      <c r="AI87" s="65">
        <v>7500</v>
      </c>
      <c r="AJ87" s="65">
        <v>270000</v>
      </c>
      <c r="AK87" s="67">
        <v>108000</v>
      </c>
      <c r="AL87" s="3" t="str">
        <f t="shared" si="15"/>
        <v>{{type=4,value=27000},{type=2,value=27000},{type=5,value=1500},{type=6,value=1500}}</v>
      </c>
      <c r="AP87" s="36" t="str">
        <f t="shared" si="16"/>
        <v>{{type=4,value=18000},{type=2,value=135000},{type=5,value=4500},{type=6,value=4500}}</v>
      </c>
      <c r="AT87" s="3" t="str">
        <f t="shared" si="17"/>
        <v>{{type=4,value=7500},{type=2,value=378000},{type=5,value=1500},{type=6,value=1500}}</v>
      </c>
      <c r="AX87" s="36" t="str">
        <f t="shared" si="18"/>
        <v>{{type=4,value=7500},{type=2,value=270000},{type=5,value=7500},{type=6,value=7500}}</v>
      </c>
    </row>
    <row r="88" ht="16.5" spans="2:50">
      <c r="B88" s="3">
        <v>9</v>
      </c>
      <c r="C88" s="3">
        <v>81</v>
      </c>
      <c r="D88" s="2">
        <v>1880</v>
      </c>
      <c r="E88" s="3" t="s">
        <v>288</v>
      </c>
      <c r="I88" s="3">
        <f t="shared" si="19"/>
        <v>81</v>
      </c>
      <c r="J88" s="3">
        <f t="shared" si="10"/>
        <v>1880</v>
      </c>
      <c r="K88" s="3" t="str">
        <f t="shared" si="11"/>
        <v>{{type=4,value=27450},{type=2,value=27450},{type=5,value=1525},{type=6,value=1525}}</v>
      </c>
      <c r="L88" s="3" t="str">
        <f t="shared" si="12"/>
        <v>{{type=4,value=18300},{type=2,value=137250},{type=5,value=4575},{type=6,value=4575}}</v>
      </c>
      <c r="M88" s="3" t="str">
        <f t="shared" si="13"/>
        <v>{{type=4,value=7625},{type=2,value=384300},{type=5,value=1525},{type=6,value=1525}}</v>
      </c>
      <c r="N88" s="3" t="str">
        <f t="shared" si="14"/>
        <v>{{type=4,value=7625},{type=2,value=274500},{type=5,value=7625},{type=6,value=7625}}</v>
      </c>
      <c r="P88" s="23">
        <v>81</v>
      </c>
      <c r="Q88" s="23">
        <v>81</v>
      </c>
      <c r="R88" s="63">
        <v>1800</v>
      </c>
      <c r="S88" s="64">
        <v>109800</v>
      </c>
      <c r="T88" s="66">
        <v>1880</v>
      </c>
      <c r="U88" s="65">
        <v>27450</v>
      </c>
      <c r="V88" s="65">
        <v>1525</v>
      </c>
      <c r="W88" s="65">
        <v>1525</v>
      </c>
      <c r="X88" s="65">
        <v>27450</v>
      </c>
      <c r="Y88" s="65">
        <v>18300</v>
      </c>
      <c r="Z88" s="65">
        <v>4575</v>
      </c>
      <c r="AA88" s="65">
        <v>4575</v>
      </c>
      <c r="AB88" s="65">
        <v>137250</v>
      </c>
      <c r="AC88" s="65">
        <v>7625</v>
      </c>
      <c r="AD88" s="65">
        <v>1525</v>
      </c>
      <c r="AE88" s="65">
        <v>1525</v>
      </c>
      <c r="AF88" s="65">
        <v>384300</v>
      </c>
      <c r="AG88" s="65">
        <v>7625</v>
      </c>
      <c r="AH88" s="65">
        <v>7625</v>
      </c>
      <c r="AI88" s="65">
        <v>7625</v>
      </c>
      <c r="AJ88" s="65">
        <v>274500</v>
      </c>
      <c r="AK88" s="67">
        <v>109800</v>
      </c>
      <c r="AL88" s="3" t="str">
        <f t="shared" si="15"/>
        <v>{{type=4,value=27450},{type=2,value=27450},{type=5,value=1525},{type=6,value=1525}}</v>
      </c>
      <c r="AP88" s="36" t="str">
        <f t="shared" si="16"/>
        <v>{{type=4,value=18300},{type=2,value=137250},{type=5,value=4575},{type=6,value=4575}}</v>
      </c>
      <c r="AT88" s="3" t="str">
        <f t="shared" si="17"/>
        <v>{{type=4,value=7625},{type=2,value=384300},{type=5,value=1525},{type=6,value=1525}}</v>
      </c>
      <c r="AX88" s="36" t="str">
        <f t="shared" si="18"/>
        <v>{{type=4,value=7625},{type=2,value=274500},{type=5,value=7625},{type=6,value=7625}}</v>
      </c>
    </row>
    <row r="89" ht="16.5" spans="2:50">
      <c r="B89" s="3">
        <v>9</v>
      </c>
      <c r="C89" s="3">
        <v>82</v>
      </c>
      <c r="D89" s="2">
        <v>1880</v>
      </c>
      <c r="E89" s="3" t="s">
        <v>289</v>
      </c>
      <c r="I89" s="3">
        <f t="shared" si="19"/>
        <v>82</v>
      </c>
      <c r="J89" s="3">
        <f t="shared" si="10"/>
        <v>1880</v>
      </c>
      <c r="K89" s="3" t="str">
        <f t="shared" si="11"/>
        <v>{{type=4,value=27900},{type=2,value=27900},{type=5,value=1550},{type=6,value=1550}}</v>
      </c>
      <c r="L89" s="3" t="str">
        <f t="shared" si="12"/>
        <v>{{type=4,value=18600},{type=2,value=139500},{type=5,value=4650},{type=6,value=4650}}</v>
      </c>
      <c r="M89" s="3" t="str">
        <f t="shared" si="13"/>
        <v>{{type=4,value=7750},{type=2,value=390600},{type=5,value=1550},{type=6,value=1550}}</v>
      </c>
      <c r="N89" s="3" t="str">
        <f t="shared" si="14"/>
        <v>{{type=4,value=7750},{type=2,value=279000},{type=5,value=7750},{type=6,value=7750}}</v>
      </c>
      <c r="P89" s="23">
        <v>82</v>
      </c>
      <c r="Q89" s="23">
        <v>82</v>
      </c>
      <c r="R89" s="63">
        <v>1800</v>
      </c>
      <c r="S89" s="64">
        <v>111600</v>
      </c>
      <c r="T89" s="66">
        <v>1880</v>
      </c>
      <c r="U89" s="65">
        <v>27900</v>
      </c>
      <c r="V89" s="65">
        <v>1550</v>
      </c>
      <c r="W89" s="65">
        <v>1550</v>
      </c>
      <c r="X89" s="65">
        <v>27900</v>
      </c>
      <c r="Y89" s="65">
        <v>18600</v>
      </c>
      <c r="Z89" s="65">
        <v>4650</v>
      </c>
      <c r="AA89" s="65">
        <v>4650</v>
      </c>
      <c r="AB89" s="65">
        <v>139500</v>
      </c>
      <c r="AC89" s="65">
        <v>7750</v>
      </c>
      <c r="AD89" s="65">
        <v>1550</v>
      </c>
      <c r="AE89" s="65">
        <v>1550</v>
      </c>
      <c r="AF89" s="65">
        <v>390600</v>
      </c>
      <c r="AG89" s="65">
        <v>7750</v>
      </c>
      <c r="AH89" s="65">
        <v>7750</v>
      </c>
      <c r="AI89" s="65">
        <v>7750</v>
      </c>
      <c r="AJ89" s="65">
        <v>279000</v>
      </c>
      <c r="AK89" s="67">
        <v>111600</v>
      </c>
      <c r="AL89" s="3" t="str">
        <f t="shared" si="15"/>
        <v>{{type=4,value=27900},{type=2,value=27900},{type=5,value=1550},{type=6,value=1550}}</v>
      </c>
      <c r="AP89" s="36" t="str">
        <f t="shared" si="16"/>
        <v>{{type=4,value=18600},{type=2,value=139500},{type=5,value=4650},{type=6,value=4650}}</v>
      </c>
      <c r="AT89" s="3" t="str">
        <f t="shared" si="17"/>
        <v>{{type=4,value=7750},{type=2,value=390600},{type=5,value=1550},{type=6,value=1550}}</v>
      </c>
      <c r="AX89" s="36" t="str">
        <f t="shared" si="18"/>
        <v>{{type=4,value=7750},{type=2,value=279000},{type=5,value=7750},{type=6,value=7750}}</v>
      </c>
    </row>
    <row r="90" ht="16.5" spans="2:50">
      <c r="B90" s="3">
        <v>9</v>
      </c>
      <c r="C90" s="3">
        <v>83</v>
      </c>
      <c r="D90" s="2">
        <v>1880</v>
      </c>
      <c r="E90" s="3" t="s">
        <v>290</v>
      </c>
      <c r="I90" s="3">
        <f t="shared" si="19"/>
        <v>83</v>
      </c>
      <c r="J90" s="3">
        <f t="shared" si="10"/>
        <v>1880</v>
      </c>
      <c r="K90" s="3" t="str">
        <f t="shared" si="11"/>
        <v>{{type=4,value=28350},{type=2,value=28350},{type=5,value=1575},{type=6,value=1575}}</v>
      </c>
      <c r="L90" s="3" t="str">
        <f t="shared" si="12"/>
        <v>{{type=4,value=18900},{type=2,value=141750},{type=5,value=4725},{type=6,value=4725}}</v>
      </c>
      <c r="M90" s="3" t="str">
        <f t="shared" si="13"/>
        <v>{{type=4,value=7875},{type=2,value=396900},{type=5,value=1575},{type=6,value=1575}}</v>
      </c>
      <c r="N90" s="3" t="str">
        <f t="shared" si="14"/>
        <v>{{type=4,value=7875},{type=2,value=283500},{type=5,value=7875},{type=6,value=7875}}</v>
      </c>
      <c r="P90" s="23">
        <v>83</v>
      </c>
      <c r="Q90" s="23">
        <v>83</v>
      </c>
      <c r="R90" s="63">
        <v>1800</v>
      </c>
      <c r="S90" s="64">
        <v>113400</v>
      </c>
      <c r="T90" s="66">
        <v>1880</v>
      </c>
      <c r="U90" s="65">
        <v>28350</v>
      </c>
      <c r="V90" s="65">
        <v>1575</v>
      </c>
      <c r="W90" s="65">
        <v>1575</v>
      </c>
      <c r="X90" s="65">
        <v>28350</v>
      </c>
      <c r="Y90" s="65">
        <v>18900</v>
      </c>
      <c r="Z90" s="65">
        <v>4725</v>
      </c>
      <c r="AA90" s="65">
        <v>4725</v>
      </c>
      <c r="AB90" s="65">
        <v>141750</v>
      </c>
      <c r="AC90" s="65">
        <v>7875</v>
      </c>
      <c r="AD90" s="65">
        <v>1575</v>
      </c>
      <c r="AE90" s="65">
        <v>1575</v>
      </c>
      <c r="AF90" s="65">
        <v>396900</v>
      </c>
      <c r="AG90" s="65">
        <v>7875</v>
      </c>
      <c r="AH90" s="65">
        <v>7875</v>
      </c>
      <c r="AI90" s="65">
        <v>7875</v>
      </c>
      <c r="AJ90" s="65">
        <v>283500</v>
      </c>
      <c r="AK90" s="67">
        <v>113400</v>
      </c>
      <c r="AL90" s="3" t="str">
        <f t="shared" si="15"/>
        <v>{{type=4,value=28350},{type=2,value=28350},{type=5,value=1575},{type=6,value=1575}}</v>
      </c>
      <c r="AP90" s="36" t="str">
        <f t="shared" si="16"/>
        <v>{{type=4,value=18900},{type=2,value=141750},{type=5,value=4725},{type=6,value=4725}}</v>
      </c>
      <c r="AT90" s="3" t="str">
        <f t="shared" si="17"/>
        <v>{{type=4,value=7875},{type=2,value=396900},{type=5,value=1575},{type=6,value=1575}}</v>
      </c>
      <c r="AX90" s="36" t="str">
        <f t="shared" si="18"/>
        <v>{{type=4,value=7875},{type=2,value=283500},{type=5,value=7875},{type=6,value=7875}}</v>
      </c>
    </row>
    <row r="91" ht="16.5" spans="2:50">
      <c r="B91" s="3">
        <v>9</v>
      </c>
      <c r="C91" s="3">
        <v>84</v>
      </c>
      <c r="D91" s="2">
        <v>1880</v>
      </c>
      <c r="E91" s="3" t="s">
        <v>291</v>
      </c>
      <c r="I91" s="3">
        <f t="shared" si="19"/>
        <v>84</v>
      </c>
      <c r="J91" s="3">
        <f t="shared" si="10"/>
        <v>1880</v>
      </c>
      <c r="K91" s="3" t="str">
        <f t="shared" si="11"/>
        <v>{{type=4,value=28800},{type=2,value=28800},{type=5,value=1600},{type=6,value=1600}}</v>
      </c>
      <c r="L91" s="3" t="str">
        <f t="shared" si="12"/>
        <v>{{type=4,value=19200},{type=2,value=144000},{type=5,value=4800},{type=6,value=4800}}</v>
      </c>
      <c r="M91" s="3" t="str">
        <f t="shared" si="13"/>
        <v>{{type=4,value=8000},{type=2,value=403200},{type=5,value=1600},{type=6,value=1600}}</v>
      </c>
      <c r="N91" s="3" t="str">
        <f t="shared" si="14"/>
        <v>{{type=4,value=8000},{type=2,value=288000},{type=5,value=8000},{type=6,value=8000}}</v>
      </c>
      <c r="P91" s="23">
        <v>84</v>
      </c>
      <c r="Q91" s="23">
        <v>84</v>
      </c>
      <c r="R91" s="63">
        <v>1800</v>
      </c>
      <c r="S91" s="64">
        <v>115200</v>
      </c>
      <c r="T91" s="66">
        <v>1880</v>
      </c>
      <c r="U91" s="65">
        <v>28800</v>
      </c>
      <c r="V91" s="65">
        <v>1600</v>
      </c>
      <c r="W91" s="65">
        <v>1600</v>
      </c>
      <c r="X91" s="65">
        <v>28800</v>
      </c>
      <c r="Y91" s="65">
        <v>19200</v>
      </c>
      <c r="Z91" s="65">
        <v>4800</v>
      </c>
      <c r="AA91" s="65">
        <v>4800</v>
      </c>
      <c r="AB91" s="65">
        <v>144000</v>
      </c>
      <c r="AC91" s="65">
        <v>8000</v>
      </c>
      <c r="AD91" s="65">
        <v>1600</v>
      </c>
      <c r="AE91" s="65">
        <v>1600</v>
      </c>
      <c r="AF91" s="65">
        <v>403200</v>
      </c>
      <c r="AG91" s="65">
        <v>8000</v>
      </c>
      <c r="AH91" s="65">
        <v>8000</v>
      </c>
      <c r="AI91" s="65">
        <v>8000</v>
      </c>
      <c r="AJ91" s="65">
        <v>288000</v>
      </c>
      <c r="AK91" s="67">
        <v>115200</v>
      </c>
      <c r="AL91" s="3" t="str">
        <f t="shared" si="15"/>
        <v>{{type=4,value=28800},{type=2,value=28800},{type=5,value=1600},{type=6,value=1600}}</v>
      </c>
      <c r="AP91" s="36" t="str">
        <f t="shared" si="16"/>
        <v>{{type=4,value=19200},{type=2,value=144000},{type=5,value=4800},{type=6,value=4800}}</v>
      </c>
      <c r="AT91" s="3" t="str">
        <f t="shared" si="17"/>
        <v>{{type=4,value=8000},{type=2,value=403200},{type=5,value=1600},{type=6,value=1600}}</v>
      </c>
      <c r="AX91" s="36" t="str">
        <f t="shared" si="18"/>
        <v>{{type=4,value=8000},{type=2,value=288000},{type=5,value=8000},{type=6,value=8000}}</v>
      </c>
    </row>
    <row r="92" ht="16.5" spans="2:50">
      <c r="B92" s="3">
        <v>9</v>
      </c>
      <c r="C92" s="3">
        <v>85</v>
      </c>
      <c r="D92" s="2">
        <v>1880</v>
      </c>
      <c r="E92" s="3" t="s">
        <v>292</v>
      </c>
      <c r="I92" s="3">
        <f t="shared" si="19"/>
        <v>85</v>
      </c>
      <c r="J92" s="3">
        <f t="shared" si="10"/>
        <v>1880</v>
      </c>
      <c r="K92" s="3" t="str">
        <f t="shared" si="11"/>
        <v>{{type=4,value=29250},{type=2,value=29250},{type=5,value=1625},{type=6,value=1625}}</v>
      </c>
      <c r="L92" s="3" t="str">
        <f t="shared" si="12"/>
        <v>{{type=4,value=19500},{type=2,value=146250},{type=5,value=4875},{type=6,value=4875}}</v>
      </c>
      <c r="M92" s="3" t="str">
        <f t="shared" si="13"/>
        <v>{{type=4,value=8125},{type=2,value=409500},{type=5,value=1625},{type=6,value=1625}}</v>
      </c>
      <c r="N92" s="3" t="str">
        <f t="shared" si="14"/>
        <v>{{type=4,value=8125},{type=2,value=292500},{type=5,value=8125},{type=6,value=8125}}</v>
      </c>
      <c r="P92" s="23">
        <v>85</v>
      </c>
      <c r="Q92" s="23">
        <v>85</v>
      </c>
      <c r="R92" s="63">
        <v>1800</v>
      </c>
      <c r="S92" s="64">
        <v>117000</v>
      </c>
      <c r="T92" s="66">
        <v>1880</v>
      </c>
      <c r="U92" s="65">
        <v>29250</v>
      </c>
      <c r="V92" s="65">
        <v>1625</v>
      </c>
      <c r="W92" s="65">
        <v>1625</v>
      </c>
      <c r="X92" s="65">
        <v>29250</v>
      </c>
      <c r="Y92" s="65">
        <v>19500</v>
      </c>
      <c r="Z92" s="65">
        <v>4875</v>
      </c>
      <c r="AA92" s="65">
        <v>4875</v>
      </c>
      <c r="AB92" s="65">
        <v>146250</v>
      </c>
      <c r="AC92" s="65">
        <v>8125</v>
      </c>
      <c r="AD92" s="65">
        <v>1625</v>
      </c>
      <c r="AE92" s="65">
        <v>1625</v>
      </c>
      <c r="AF92" s="65">
        <v>409500</v>
      </c>
      <c r="AG92" s="65">
        <v>8125</v>
      </c>
      <c r="AH92" s="65">
        <v>8125</v>
      </c>
      <c r="AI92" s="65">
        <v>8125</v>
      </c>
      <c r="AJ92" s="65">
        <v>292500</v>
      </c>
      <c r="AK92" s="67">
        <v>117000</v>
      </c>
      <c r="AL92" s="3" t="str">
        <f t="shared" si="15"/>
        <v>{{type=4,value=29250},{type=2,value=29250},{type=5,value=1625},{type=6,value=1625}}</v>
      </c>
      <c r="AP92" s="36" t="str">
        <f t="shared" si="16"/>
        <v>{{type=4,value=19500},{type=2,value=146250},{type=5,value=4875},{type=6,value=4875}}</v>
      </c>
      <c r="AT92" s="3" t="str">
        <f t="shared" si="17"/>
        <v>{{type=4,value=8125},{type=2,value=409500},{type=5,value=1625},{type=6,value=1625}}</v>
      </c>
      <c r="AX92" s="36" t="str">
        <f t="shared" si="18"/>
        <v>{{type=4,value=8125},{type=2,value=292500},{type=5,value=8125},{type=6,value=8125}}</v>
      </c>
    </row>
    <row r="93" ht="16.5" spans="2:50">
      <c r="B93" s="3">
        <v>9</v>
      </c>
      <c r="C93" s="3">
        <v>86</v>
      </c>
      <c r="D93" s="2">
        <v>1880</v>
      </c>
      <c r="E93" s="3" t="s">
        <v>293</v>
      </c>
      <c r="I93" s="3">
        <f t="shared" si="19"/>
        <v>86</v>
      </c>
      <c r="J93" s="3">
        <f t="shared" si="10"/>
        <v>1880</v>
      </c>
      <c r="K93" s="3" t="str">
        <f t="shared" si="11"/>
        <v>{{type=4,value=29700},{type=2,value=29700},{type=5,value=1650},{type=6,value=1650}}</v>
      </c>
      <c r="L93" s="3" t="str">
        <f t="shared" si="12"/>
        <v>{{type=4,value=19800},{type=2,value=148500},{type=5,value=4950},{type=6,value=4950}}</v>
      </c>
      <c r="M93" s="3" t="str">
        <f t="shared" si="13"/>
        <v>{{type=4,value=8250},{type=2,value=415800},{type=5,value=1650},{type=6,value=1650}}</v>
      </c>
      <c r="N93" s="3" t="str">
        <f t="shared" si="14"/>
        <v>{{type=4,value=8250},{type=2,value=297000},{type=5,value=8250},{type=6,value=8250}}</v>
      </c>
      <c r="P93" s="23">
        <v>86</v>
      </c>
      <c r="Q93" s="23">
        <v>86</v>
      </c>
      <c r="R93" s="63">
        <v>1800</v>
      </c>
      <c r="S93" s="64">
        <v>118800</v>
      </c>
      <c r="T93" s="66">
        <v>1880</v>
      </c>
      <c r="U93" s="65">
        <v>29700</v>
      </c>
      <c r="V93" s="65">
        <v>1650</v>
      </c>
      <c r="W93" s="65">
        <v>1650</v>
      </c>
      <c r="X93" s="65">
        <v>29700</v>
      </c>
      <c r="Y93" s="65">
        <v>19800</v>
      </c>
      <c r="Z93" s="65">
        <v>4950</v>
      </c>
      <c r="AA93" s="65">
        <v>4950</v>
      </c>
      <c r="AB93" s="65">
        <v>148500</v>
      </c>
      <c r="AC93" s="65">
        <v>8250</v>
      </c>
      <c r="AD93" s="65">
        <v>1650</v>
      </c>
      <c r="AE93" s="65">
        <v>1650</v>
      </c>
      <c r="AF93" s="65">
        <v>415800</v>
      </c>
      <c r="AG93" s="65">
        <v>8250</v>
      </c>
      <c r="AH93" s="65">
        <v>8250</v>
      </c>
      <c r="AI93" s="65">
        <v>8250</v>
      </c>
      <c r="AJ93" s="65">
        <v>297000</v>
      </c>
      <c r="AK93" s="67">
        <v>118800</v>
      </c>
      <c r="AL93" s="3" t="str">
        <f t="shared" si="15"/>
        <v>{{type=4,value=29700},{type=2,value=29700},{type=5,value=1650},{type=6,value=1650}}</v>
      </c>
      <c r="AP93" s="36" t="str">
        <f t="shared" si="16"/>
        <v>{{type=4,value=19800},{type=2,value=148500},{type=5,value=4950},{type=6,value=4950}}</v>
      </c>
      <c r="AT93" s="3" t="str">
        <f t="shared" si="17"/>
        <v>{{type=4,value=8250},{type=2,value=415800},{type=5,value=1650},{type=6,value=1650}}</v>
      </c>
      <c r="AX93" s="36" t="str">
        <f t="shared" si="18"/>
        <v>{{type=4,value=8250},{type=2,value=297000},{type=5,value=8250},{type=6,value=8250}}</v>
      </c>
    </row>
    <row r="94" ht="16.5" spans="2:50">
      <c r="B94" s="3">
        <v>9</v>
      </c>
      <c r="C94" s="3">
        <v>87</v>
      </c>
      <c r="D94" s="2">
        <v>1880</v>
      </c>
      <c r="E94" s="3" t="s">
        <v>294</v>
      </c>
      <c r="I94" s="3">
        <f t="shared" si="19"/>
        <v>87</v>
      </c>
      <c r="J94" s="3">
        <f t="shared" si="10"/>
        <v>1880</v>
      </c>
      <c r="K94" s="3" t="str">
        <f t="shared" si="11"/>
        <v>{{type=4,value=30150},{type=2,value=30150},{type=5,value=1675},{type=6,value=1675}}</v>
      </c>
      <c r="L94" s="3" t="str">
        <f t="shared" si="12"/>
        <v>{{type=4,value=20100},{type=2,value=150750},{type=5,value=5025},{type=6,value=5025}}</v>
      </c>
      <c r="M94" s="3" t="str">
        <f t="shared" si="13"/>
        <v>{{type=4,value=8375},{type=2,value=422100},{type=5,value=1675},{type=6,value=1675}}</v>
      </c>
      <c r="N94" s="3" t="str">
        <f t="shared" si="14"/>
        <v>{{type=4,value=8375},{type=2,value=301500},{type=5,value=8375},{type=6,value=8375}}</v>
      </c>
      <c r="P94" s="23">
        <v>87</v>
      </c>
      <c r="Q94" s="23">
        <v>87</v>
      </c>
      <c r="R94" s="63">
        <v>1800</v>
      </c>
      <c r="S94" s="64">
        <v>120600</v>
      </c>
      <c r="T94" s="66">
        <v>1880</v>
      </c>
      <c r="U94" s="65">
        <v>30150</v>
      </c>
      <c r="V94" s="65">
        <v>1675</v>
      </c>
      <c r="W94" s="65">
        <v>1675</v>
      </c>
      <c r="X94" s="65">
        <v>30150</v>
      </c>
      <c r="Y94" s="65">
        <v>20100</v>
      </c>
      <c r="Z94" s="65">
        <v>5025</v>
      </c>
      <c r="AA94" s="65">
        <v>5025</v>
      </c>
      <c r="AB94" s="65">
        <v>150750</v>
      </c>
      <c r="AC94" s="65">
        <v>8375</v>
      </c>
      <c r="AD94" s="65">
        <v>1675</v>
      </c>
      <c r="AE94" s="65">
        <v>1675</v>
      </c>
      <c r="AF94" s="65">
        <v>422100</v>
      </c>
      <c r="AG94" s="65">
        <v>8375</v>
      </c>
      <c r="AH94" s="65">
        <v>8375</v>
      </c>
      <c r="AI94" s="65">
        <v>8375</v>
      </c>
      <c r="AJ94" s="65">
        <v>301500</v>
      </c>
      <c r="AK94" s="67">
        <v>120600</v>
      </c>
      <c r="AL94" s="3" t="str">
        <f t="shared" si="15"/>
        <v>{{type=4,value=30150},{type=2,value=30150},{type=5,value=1675},{type=6,value=1675}}</v>
      </c>
      <c r="AP94" s="36" t="str">
        <f t="shared" si="16"/>
        <v>{{type=4,value=20100},{type=2,value=150750},{type=5,value=5025},{type=6,value=5025}}</v>
      </c>
      <c r="AT94" s="3" t="str">
        <f t="shared" si="17"/>
        <v>{{type=4,value=8375},{type=2,value=422100},{type=5,value=1675},{type=6,value=1675}}</v>
      </c>
      <c r="AX94" s="36" t="str">
        <f t="shared" si="18"/>
        <v>{{type=4,value=8375},{type=2,value=301500},{type=5,value=8375},{type=6,value=8375}}</v>
      </c>
    </row>
    <row r="95" ht="16.5" spans="2:50">
      <c r="B95" s="3">
        <v>9</v>
      </c>
      <c r="C95" s="3">
        <v>88</v>
      </c>
      <c r="D95" s="2">
        <v>1880</v>
      </c>
      <c r="E95" s="3" t="s">
        <v>295</v>
      </c>
      <c r="I95" s="3">
        <f t="shared" si="19"/>
        <v>88</v>
      </c>
      <c r="J95" s="3">
        <f t="shared" si="10"/>
        <v>1880</v>
      </c>
      <c r="K95" s="3" t="str">
        <f t="shared" si="11"/>
        <v>{{type=4,value=30600},{type=2,value=30600},{type=5,value=1700},{type=6,value=1700}}</v>
      </c>
      <c r="L95" s="3" t="str">
        <f t="shared" si="12"/>
        <v>{{type=4,value=20400},{type=2,value=153000},{type=5,value=5100},{type=6,value=5100}}</v>
      </c>
      <c r="M95" s="3" t="str">
        <f t="shared" si="13"/>
        <v>{{type=4,value=8500},{type=2,value=428400},{type=5,value=1700},{type=6,value=1700}}</v>
      </c>
      <c r="N95" s="3" t="str">
        <f t="shared" si="14"/>
        <v>{{type=4,value=8500},{type=2,value=306000},{type=5,value=8500},{type=6,value=8500}}</v>
      </c>
      <c r="P95" s="23">
        <v>88</v>
      </c>
      <c r="Q95" s="23">
        <v>88</v>
      </c>
      <c r="R95" s="63">
        <v>1800</v>
      </c>
      <c r="S95" s="64">
        <v>122400</v>
      </c>
      <c r="T95" s="66">
        <v>1880</v>
      </c>
      <c r="U95" s="65">
        <v>30600</v>
      </c>
      <c r="V95" s="65">
        <v>1700</v>
      </c>
      <c r="W95" s="65">
        <v>1700</v>
      </c>
      <c r="X95" s="65">
        <v>30600</v>
      </c>
      <c r="Y95" s="65">
        <v>20400</v>
      </c>
      <c r="Z95" s="65">
        <v>5100</v>
      </c>
      <c r="AA95" s="65">
        <v>5100</v>
      </c>
      <c r="AB95" s="65">
        <v>153000</v>
      </c>
      <c r="AC95" s="65">
        <v>8500</v>
      </c>
      <c r="AD95" s="65">
        <v>1700</v>
      </c>
      <c r="AE95" s="65">
        <v>1700</v>
      </c>
      <c r="AF95" s="65">
        <v>428400</v>
      </c>
      <c r="AG95" s="65">
        <v>8500</v>
      </c>
      <c r="AH95" s="65">
        <v>8500</v>
      </c>
      <c r="AI95" s="65">
        <v>8500</v>
      </c>
      <c r="AJ95" s="65">
        <v>306000</v>
      </c>
      <c r="AK95" s="67">
        <v>122400</v>
      </c>
      <c r="AL95" s="3" t="str">
        <f t="shared" si="15"/>
        <v>{{type=4,value=30600},{type=2,value=30600},{type=5,value=1700},{type=6,value=1700}}</v>
      </c>
      <c r="AP95" s="36" t="str">
        <f t="shared" si="16"/>
        <v>{{type=4,value=20400},{type=2,value=153000},{type=5,value=5100},{type=6,value=5100}}</v>
      </c>
      <c r="AT95" s="3" t="str">
        <f t="shared" si="17"/>
        <v>{{type=4,value=8500},{type=2,value=428400},{type=5,value=1700},{type=6,value=1700}}</v>
      </c>
      <c r="AX95" s="36" t="str">
        <f t="shared" si="18"/>
        <v>{{type=4,value=8500},{type=2,value=306000},{type=5,value=8500},{type=6,value=8500}}</v>
      </c>
    </row>
    <row r="96" ht="16.5" spans="2:50">
      <c r="B96" s="3">
        <v>9</v>
      </c>
      <c r="C96" s="3">
        <v>89</v>
      </c>
      <c r="D96" s="2">
        <v>1880</v>
      </c>
      <c r="E96" s="3" t="s">
        <v>296</v>
      </c>
      <c r="I96" s="3">
        <f t="shared" si="19"/>
        <v>89</v>
      </c>
      <c r="J96" s="3">
        <f t="shared" si="10"/>
        <v>1880</v>
      </c>
      <c r="K96" s="3" t="str">
        <f t="shared" si="11"/>
        <v>{{type=4,value=31050},{type=2,value=31050},{type=5,value=1725},{type=6,value=1725}}</v>
      </c>
      <c r="L96" s="3" t="str">
        <f t="shared" si="12"/>
        <v>{{type=4,value=20700},{type=2,value=155250},{type=5,value=5175},{type=6,value=5175}}</v>
      </c>
      <c r="M96" s="3" t="str">
        <f t="shared" si="13"/>
        <v>{{type=4,value=8625},{type=2,value=434700},{type=5,value=1725},{type=6,value=1725}}</v>
      </c>
      <c r="N96" s="3" t="str">
        <f t="shared" si="14"/>
        <v>{{type=4,value=8625},{type=2,value=310500},{type=5,value=8625},{type=6,value=8625}}</v>
      </c>
      <c r="P96" s="23">
        <v>89</v>
      </c>
      <c r="Q96" s="23">
        <v>89</v>
      </c>
      <c r="R96" s="63">
        <v>1800</v>
      </c>
      <c r="S96" s="64">
        <v>124200</v>
      </c>
      <c r="T96" s="66">
        <v>1880</v>
      </c>
      <c r="U96" s="65">
        <v>31050</v>
      </c>
      <c r="V96" s="65">
        <v>1725</v>
      </c>
      <c r="W96" s="65">
        <v>1725</v>
      </c>
      <c r="X96" s="65">
        <v>31050</v>
      </c>
      <c r="Y96" s="65">
        <v>20700</v>
      </c>
      <c r="Z96" s="65">
        <v>5175</v>
      </c>
      <c r="AA96" s="65">
        <v>5175</v>
      </c>
      <c r="AB96" s="65">
        <v>155250</v>
      </c>
      <c r="AC96" s="65">
        <v>8625</v>
      </c>
      <c r="AD96" s="65">
        <v>1725</v>
      </c>
      <c r="AE96" s="65">
        <v>1725</v>
      </c>
      <c r="AF96" s="65">
        <v>434700</v>
      </c>
      <c r="AG96" s="65">
        <v>8625</v>
      </c>
      <c r="AH96" s="65">
        <v>8625</v>
      </c>
      <c r="AI96" s="65">
        <v>8625</v>
      </c>
      <c r="AJ96" s="65">
        <v>310500</v>
      </c>
      <c r="AK96" s="67">
        <v>124200</v>
      </c>
      <c r="AL96" s="3" t="str">
        <f t="shared" si="15"/>
        <v>{{type=4,value=31050},{type=2,value=31050},{type=5,value=1725},{type=6,value=1725}}</v>
      </c>
      <c r="AP96" s="36" t="str">
        <f t="shared" si="16"/>
        <v>{{type=4,value=20700},{type=2,value=155250},{type=5,value=5175},{type=6,value=5175}}</v>
      </c>
      <c r="AT96" s="3" t="str">
        <f t="shared" si="17"/>
        <v>{{type=4,value=8625},{type=2,value=434700},{type=5,value=1725},{type=6,value=1725}}</v>
      </c>
      <c r="AX96" s="36" t="str">
        <f t="shared" si="18"/>
        <v>{{type=4,value=8625},{type=2,value=310500},{type=5,value=8625},{type=6,value=8625}}</v>
      </c>
    </row>
    <row r="97" ht="16.5" spans="2:50">
      <c r="B97" s="3">
        <v>9</v>
      </c>
      <c r="C97" s="3">
        <v>90</v>
      </c>
      <c r="D97" s="2">
        <v>1880</v>
      </c>
      <c r="E97" s="3" t="s">
        <v>297</v>
      </c>
      <c r="I97" s="3">
        <f t="shared" si="19"/>
        <v>90</v>
      </c>
      <c r="J97" s="3">
        <f t="shared" si="10"/>
        <v>1880</v>
      </c>
      <c r="K97" s="3" t="str">
        <f t="shared" si="11"/>
        <v>{{type=4,value=31500},{type=2,value=31500},{type=5,value=1750},{type=6,value=1750}}</v>
      </c>
      <c r="L97" s="3" t="str">
        <f t="shared" si="12"/>
        <v>{{type=4,value=21000},{type=2,value=157500},{type=5,value=5250},{type=6,value=5250}}</v>
      </c>
      <c r="M97" s="3" t="str">
        <f t="shared" si="13"/>
        <v>{{type=4,value=8750},{type=2,value=441000},{type=5,value=1750},{type=6,value=1750}}</v>
      </c>
      <c r="N97" s="3" t="str">
        <f t="shared" si="14"/>
        <v>{{type=4,value=8750},{type=2,value=315000},{type=5,value=8750},{type=6,value=8750}}</v>
      </c>
      <c r="P97" s="23">
        <v>90</v>
      </c>
      <c r="Q97" s="23">
        <v>90</v>
      </c>
      <c r="R97" s="63">
        <v>1800</v>
      </c>
      <c r="S97" s="64">
        <v>126000</v>
      </c>
      <c r="T97" s="66">
        <v>1880</v>
      </c>
      <c r="U97" s="65">
        <v>31500</v>
      </c>
      <c r="V97" s="65">
        <v>1750</v>
      </c>
      <c r="W97" s="65">
        <v>1750</v>
      </c>
      <c r="X97" s="65">
        <v>31500</v>
      </c>
      <c r="Y97" s="65">
        <v>21000</v>
      </c>
      <c r="Z97" s="65">
        <v>5250</v>
      </c>
      <c r="AA97" s="65">
        <v>5250</v>
      </c>
      <c r="AB97" s="65">
        <v>157500</v>
      </c>
      <c r="AC97" s="65">
        <v>8750</v>
      </c>
      <c r="AD97" s="65">
        <v>1750</v>
      </c>
      <c r="AE97" s="65">
        <v>1750</v>
      </c>
      <c r="AF97" s="65">
        <v>441000</v>
      </c>
      <c r="AG97" s="65">
        <v>8750</v>
      </c>
      <c r="AH97" s="65">
        <v>8750</v>
      </c>
      <c r="AI97" s="65">
        <v>8750</v>
      </c>
      <c r="AJ97" s="65">
        <v>315000</v>
      </c>
      <c r="AK97" s="67">
        <v>126000</v>
      </c>
      <c r="AL97" s="3" t="str">
        <f t="shared" si="15"/>
        <v>{{type=4,value=31500},{type=2,value=31500},{type=5,value=1750},{type=6,value=1750}}</v>
      </c>
      <c r="AP97" s="36" t="str">
        <f t="shared" si="16"/>
        <v>{{type=4,value=21000},{type=2,value=157500},{type=5,value=5250},{type=6,value=5250}}</v>
      </c>
      <c r="AT97" s="3" t="str">
        <f t="shared" si="17"/>
        <v>{{type=4,value=8750},{type=2,value=441000},{type=5,value=1750},{type=6,value=1750}}</v>
      </c>
      <c r="AX97" s="36" t="str">
        <f t="shared" si="18"/>
        <v>{{type=4,value=8750},{type=2,value=315000},{type=5,value=8750},{type=6,value=8750}}</v>
      </c>
    </row>
    <row r="98" ht="16.5" spans="2:50">
      <c r="B98" s="3">
        <v>9</v>
      </c>
      <c r="C98" s="3">
        <v>91</v>
      </c>
      <c r="D98" s="2">
        <v>2180</v>
      </c>
      <c r="E98" s="3" t="s">
        <v>298</v>
      </c>
      <c r="I98" s="3">
        <f t="shared" si="19"/>
        <v>91</v>
      </c>
      <c r="J98" s="3">
        <f t="shared" si="10"/>
        <v>2180</v>
      </c>
      <c r="K98" s="3" t="str">
        <f t="shared" si="11"/>
        <v>{{type=4,value=31975},{type=2,value=31975},{type=5,value=1776},{type=6,value=1776}}</v>
      </c>
      <c r="L98" s="3" t="str">
        <f t="shared" si="12"/>
        <v>{{type=4,value=21316},{type=2,value=159875},{type=5,value=5329},{type=6,value=5329}}</v>
      </c>
      <c r="M98" s="3" t="str">
        <f t="shared" si="13"/>
        <v>{{type=4,value=8881},{type=2,value=447650},{type=5,value=1776},{type=6,value=1776}}</v>
      </c>
      <c r="N98" s="3" t="str">
        <f t="shared" si="14"/>
        <v>{{type=4,value=8881},{type=2,value=319750},{type=5,value=8881},{type=6,value=8881}}</v>
      </c>
      <c r="P98" s="23">
        <v>91</v>
      </c>
      <c r="Q98" s="23">
        <v>91</v>
      </c>
      <c r="R98" s="63">
        <v>1900</v>
      </c>
      <c r="S98" s="64">
        <v>127900</v>
      </c>
      <c r="T98" s="66">
        <v>2180</v>
      </c>
      <c r="U98" s="65">
        <v>31975</v>
      </c>
      <c r="V98" s="65">
        <v>1776</v>
      </c>
      <c r="W98" s="65">
        <v>1776</v>
      </c>
      <c r="X98" s="65">
        <v>31975</v>
      </c>
      <c r="Y98" s="65">
        <v>21316</v>
      </c>
      <c r="Z98" s="65">
        <v>5329</v>
      </c>
      <c r="AA98" s="65">
        <v>5329</v>
      </c>
      <c r="AB98" s="65">
        <v>159875</v>
      </c>
      <c r="AC98" s="65">
        <v>8881</v>
      </c>
      <c r="AD98" s="65">
        <v>1776</v>
      </c>
      <c r="AE98" s="65">
        <v>1776</v>
      </c>
      <c r="AF98" s="65">
        <v>447650</v>
      </c>
      <c r="AG98" s="65">
        <v>8881</v>
      </c>
      <c r="AH98" s="65">
        <v>8881</v>
      </c>
      <c r="AI98" s="65">
        <v>8881</v>
      </c>
      <c r="AJ98" s="65">
        <v>319750</v>
      </c>
      <c r="AK98" s="67">
        <v>127893.2</v>
      </c>
      <c r="AL98" s="3" t="str">
        <f t="shared" si="15"/>
        <v>{{type=4,value=31975},{type=2,value=31975},{type=5,value=1776},{type=6,value=1776}}</v>
      </c>
      <c r="AP98" s="36" t="str">
        <f t="shared" si="16"/>
        <v>{{type=4,value=21316},{type=2,value=159875},{type=5,value=5329},{type=6,value=5329}}</v>
      </c>
      <c r="AT98" s="3" t="str">
        <f t="shared" si="17"/>
        <v>{{type=4,value=8881},{type=2,value=447650},{type=5,value=1776},{type=6,value=1776}}</v>
      </c>
      <c r="AX98" s="36" t="str">
        <f t="shared" si="18"/>
        <v>{{type=4,value=8881},{type=2,value=319750},{type=5,value=8881},{type=6,value=8881}}</v>
      </c>
    </row>
    <row r="99" ht="16.5" spans="2:50">
      <c r="B99" s="3">
        <v>9</v>
      </c>
      <c r="C99" s="3">
        <v>92</v>
      </c>
      <c r="D99" s="2">
        <v>2180</v>
      </c>
      <c r="E99" s="3" t="s">
        <v>299</v>
      </c>
      <c r="I99" s="3">
        <f t="shared" si="19"/>
        <v>92</v>
      </c>
      <c r="J99" s="3">
        <f t="shared" si="10"/>
        <v>2180</v>
      </c>
      <c r="K99" s="3" t="str">
        <f t="shared" si="11"/>
        <v>{{type=4,value=32450},{type=2,value=32450},{type=5,value=1802},{type=6,value=1802}}</v>
      </c>
      <c r="L99" s="3" t="str">
        <f t="shared" si="12"/>
        <v>{{type=4,value=21633},{type=2,value=162250},{type=5,value=5408},{type=6,value=5408}}</v>
      </c>
      <c r="M99" s="3" t="str">
        <f t="shared" si="13"/>
        <v>{{type=4,value=9013},{type=2,value=454300},{type=5,value=1802},{type=6,value=1802}}</v>
      </c>
      <c r="N99" s="3" t="str">
        <f t="shared" si="14"/>
        <v>{{type=4,value=9013},{type=2,value=324500},{type=5,value=9013},{type=6,value=9013}}</v>
      </c>
      <c r="P99" s="23">
        <v>92</v>
      </c>
      <c r="Q99" s="23">
        <v>92</v>
      </c>
      <c r="R99" s="63">
        <v>1900</v>
      </c>
      <c r="S99" s="64">
        <v>129800</v>
      </c>
      <c r="T99" s="66">
        <v>2180</v>
      </c>
      <c r="U99" s="65">
        <v>32450</v>
      </c>
      <c r="V99" s="65">
        <v>1802</v>
      </c>
      <c r="W99" s="65">
        <v>1802</v>
      </c>
      <c r="X99" s="65">
        <v>32450</v>
      </c>
      <c r="Y99" s="65">
        <v>21633</v>
      </c>
      <c r="Z99" s="65">
        <v>5408</v>
      </c>
      <c r="AA99" s="65">
        <v>5408</v>
      </c>
      <c r="AB99" s="65">
        <v>162250</v>
      </c>
      <c r="AC99" s="65">
        <v>9013</v>
      </c>
      <c r="AD99" s="65">
        <v>1802</v>
      </c>
      <c r="AE99" s="65">
        <v>1802</v>
      </c>
      <c r="AF99" s="65">
        <v>454300</v>
      </c>
      <c r="AG99" s="65">
        <v>9013</v>
      </c>
      <c r="AH99" s="65">
        <v>9013</v>
      </c>
      <c r="AI99" s="65">
        <v>9013</v>
      </c>
      <c r="AJ99" s="65">
        <v>324500</v>
      </c>
      <c r="AK99" s="67">
        <v>129793.6</v>
      </c>
      <c r="AL99" s="3" t="str">
        <f t="shared" si="15"/>
        <v>{{type=4,value=32450},{type=2,value=32450},{type=5,value=1802},{type=6,value=1802}}</v>
      </c>
      <c r="AP99" s="36" t="str">
        <f t="shared" si="16"/>
        <v>{{type=4,value=21633},{type=2,value=162250},{type=5,value=5408},{type=6,value=5408}}</v>
      </c>
      <c r="AT99" s="3" t="str">
        <f t="shared" si="17"/>
        <v>{{type=4,value=9013},{type=2,value=454300},{type=5,value=1802},{type=6,value=1802}}</v>
      </c>
      <c r="AX99" s="36" t="str">
        <f t="shared" si="18"/>
        <v>{{type=4,value=9013},{type=2,value=324500},{type=5,value=9013},{type=6,value=9013}}</v>
      </c>
    </row>
    <row r="100" ht="16.5" spans="2:50">
      <c r="B100" s="3">
        <v>9</v>
      </c>
      <c r="C100" s="3">
        <v>93</v>
      </c>
      <c r="D100" s="2">
        <v>2180</v>
      </c>
      <c r="E100" s="3" t="s">
        <v>300</v>
      </c>
      <c r="I100" s="3">
        <f t="shared" si="19"/>
        <v>93</v>
      </c>
      <c r="J100" s="3">
        <f t="shared" si="10"/>
        <v>2180</v>
      </c>
      <c r="K100" s="3" t="str">
        <f t="shared" si="11"/>
        <v>{{type=4,value=32925},{type=2,value=32925},{type=5,value=1829},{type=6,value=1829}}</v>
      </c>
      <c r="L100" s="3" t="str">
        <f t="shared" si="12"/>
        <v>{{type=4,value=21950},{type=2,value=164625},{type=5,value=5487},{type=6,value=5487}}</v>
      </c>
      <c r="M100" s="3" t="str">
        <f t="shared" si="13"/>
        <v>{{type=4,value=9145},{type=2,value=460950},{type=5,value=1829},{type=6,value=1829}}</v>
      </c>
      <c r="N100" s="3" t="str">
        <f t="shared" si="14"/>
        <v>{{type=4,value=9145},{type=2,value=329250},{type=5,value=9145},{type=6,value=9145}}</v>
      </c>
      <c r="P100" s="23">
        <v>93</v>
      </c>
      <c r="Q100" s="23">
        <v>93</v>
      </c>
      <c r="R100" s="63">
        <v>1900</v>
      </c>
      <c r="S100" s="64">
        <v>131700</v>
      </c>
      <c r="T100" s="66">
        <v>2180</v>
      </c>
      <c r="U100" s="65">
        <v>32925</v>
      </c>
      <c r="V100" s="65">
        <v>1829</v>
      </c>
      <c r="W100" s="65">
        <v>1829</v>
      </c>
      <c r="X100" s="65">
        <v>32925</v>
      </c>
      <c r="Y100" s="65">
        <v>21950</v>
      </c>
      <c r="Z100" s="65">
        <v>5487</v>
      </c>
      <c r="AA100" s="65">
        <v>5487</v>
      </c>
      <c r="AB100" s="65">
        <v>164625</v>
      </c>
      <c r="AC100" s="65">
        <v>9145</v>
      </c>
      <c r="AD100" s="65">
        <v>1829</v>
      </c>
      <c r="AE100" s="65">
        <v>1829</v>
      </c>
      <c r="AF100" s="65">
        <v>460950</v>
      </c>
      <c r="AG100" s="65">
        <v>9145</v>
      </c>
      <c r="AH100" s="65">
        <v>9145</v>
      </c>
      <c r="AI100" s="65">
        <v>9145</v>
      </c>
      <c r="AJ100" s="65">
        <v>329250</v>
      </c>
      <c r="AK100" s="67">
        <v>131694</v>
      </c>
      <c r="AL100" s="3" t="str">
        <f t="shared" si="15"/>
        <v>{{type=4,value=32925},{type=2,value=32925},{type=5,value=1829},{type=6,value=1829}}</v>
      </c>
      <c r="AP100" s="36" t="str">
        <f t="shared" si="16"/>
        <v>{{type=4,value=21950},{type=2,value=164625},{type=5,value=5487},{type=6,value=5487}}</v>
      </c>
      <c r="AT100" s="3" t="str">
        <f t="shared" si="17"/>
        <v>{{type=4,value=9145},{type=2,value=460950},{type=5,value=1829},{type=6,value=1829}}</v>
      </c>
      <c r="AX100" s="36" t="str">
        <f t="shared" si="18"/>
        <v>{{type=4,value=9145},{type=2,value=329250},{type=5,value=9145},{type=6,value=9145}}</v>
      </c>
    </row>
    <row r="101" ht="16.5" spans="2:50">
      <c r="B101" s="3">
        <v>9</v>
      </c>
      <c r="C101" s="3">
        <v>94</v>
      </c>
      <c r="D101" s="2">
        <v>2180</v>
      </c>
      <c r="E101" s="3" t="s">
        <v>301</v>
      </c>
      <c r="I101" s="3">
        <f t="shared" si="19"/>
        <v>94</v>
      </c>
      <c r="J101" s="3">
        <f t="shared" si="10"/>
        <v>2180</v>
      </c>
      <c r="K101" s="3" t="str">
        <f t="shared" si="11"/>
        <v>{{type=4,value=33400},{type=2,value=33400},{type=5,value=1855},{type=6,value=1855}}</v>
      </c>
      <c r="L101" s="3" t="str">
        <f t="shared" si="12"/>
        <v>{{type=4,value=22266},{type=2,value=167000},{type=5,value=5566},{type=6,value=5566}}</v>
      </c>
      <c r="M101" s="3" t="str">
        <f t="shared" si="13"/>
        <v>{{type=4,value=9277},{type=2,value=467600},{type=5,value=1855},{type=6,value=1855}}</v>
      </c>
      <c r="N101" s="3" t="str">
        <f t="shared" si="14"/>
        <v>{{type=4,value=9277},{type=2,value=334000},{type=5,value=9277},{type=6,value=9277}}</v>
      </c>
      <c r="P101" s="23">
        <v>94</v>
      </c>
      <c r="Q101" s="23">
        <v>94</v>
      </c>
      <c r="R101" s="63">
        <v>1900</v>
      </c>
      <c r="S101" s="64">
        <v>133600</v>
      </c>
      <c r="T101" s="66">
        <v>2180</v>
      </c>
      <c r="U101" s="65">
        <v>33400</v>
      </c>
      <c r="V101" s="65">
        <v>1855</v>
      </c>
      <c r="W101" s="65">
        <v>1855</v>
      </c>
      <c r="X101" s="65">
        <v>33400</v>
      </c>
      <c r="Y101" s="65">
        <v>22266</v>
      </c>
      <c r="Z101" s="65">
        <v>5566</v>
      </c>
      <c r="AA101" s="65">
        <v>5566</v>
      </c>
      <c r="AB101" s="65">
        <v>167000</v>
      </c>
      <c r="AC101" s="65">
        <v>9277</v>
      </c>
      <c r="AD101" s="65">
        <v>1855</v>
      </c>
      <c r="AE101" s="65">
        <v>1855</v>
      </c>
      <c r="AF101" s="65">
        <v>467600</v>
      </c>
      <c r="AG101" s="65">
        <v>9277</v>
      </c>
      <c r="AH101" s="65">
        <v>9277</v>
      </c>
      <c r="AI101" s="65">
        <v>9277</v>
      </c>
      <c r="AJ101" s="65">
        <v>334000</v>
      </c>
      <c r="AK101" s="67">
        <v>133594.4</v>
      </c>
      <c r="AL101" s="3" t="str">
        <f t="shared" si="15"/>
        <v>{{type=4,value=33400},{type=2,value=33400},{type=5,value=1855},{type=6,value=1855}}</v>
      </c>
      <c r="AP101" s="36" t="str">
        <f t="shared" si="16"/>
        <v>{{type=4,value=22266},{type=2,value=167000},{type=5,value=5566},{type=6,value=5566}}</v>
      </c>
      <c r="AT101" s="3" t="str">
        <f t="shared" si="17"/>
        <v>{{type=4,value=9277},{type=2,value=467600},{type=5,value=1855},{type=6,value=1855}}</v>
      </c>
      <c r="AX101" s="36" t="str">
        <f t="shared" si="18"/>
        <v>{{type=4,value=9277},{type=2,value=334000},{type=5,value=9277},{type=6,value=9277}}</v>
      </c>
    </row>
    <row r="102" ht="16.5" spans="2:50">
      <c r="B102" s="3">
        <v>9</v>
      </c>
      <c r="C102" s="3">
        <v>95</v>
      </c>
      <c r="D102" s="2">
        <v>2180</v>
      </c>
      <c r="E102" s="3" t="s">
        <v>302</v>
      </c>
      <c r="I102" s="3">
        <f t="shared" si="19"/>
        <v>95</v>
      </c>
      <c r="J102" s="3">
        <f t="shared" si="10"/>
        <v>2180</v>
      </c>
      <c r="K102" s="3" t="str">
        <f t="shared" si="11"/>
        <v>{{type=4,value=33875},{type=2,value=33875},{type=5,value=1881},{type=6,value=1881}}</v>
      </c>
      <c r="L102" s="3" t="str">
        <f t="shared" si="12"/>
        <v>{{type=4,value=22583},{type=2,value=169375},{type=5,value=5645},{type=6,value=5645}}</v>
      </c>
      <c r="M102" s="3" t="str">
        <f t="shared" si="13"/>
        <v>{{type=4,value=9409},{type=2,value=474250},{type=5,value=1881},{type=6,value=1881}}</v>
      </c>
      <c r="N102" s="3" t="str">
        <f t="shared" si="14"/>
        <v>{{type=4,value=9409},{type=2,value=338750},{type=5,value=9409},{type=6,value=9409}}</v>
      </c>
      <c r="P102" s="23">
        <v>95</v>
      </c>
      <c r="Q102" s="23">
        <v>95</v>
      </c>
      <c r="R102" s="63">
        <v>1900</v>
      </c>
      <c r="S102" s="64">
        <v>135500</v>
      </c>
      <c r="T102" s="66">
        <v>2180</v>
      </c>
      <c r="U102" s="65">
        <v>33875</v>
      </c>
      <c r="V102" s="65">
        <v>1881</v>
      </c>
      <c r="W102" s="65">
        <v>1881</v>
      </c>
      <c r="X102" s="65">
        <v>33875</v>
      </c>
      <c r="Y102" s="65">
        <v>22583</v>
      </c>
      <c r="Z102" s="65">
        <v>5645</v>
      </c>
      <c r="AA102" s="65">
        <v>5645</v>
      </c>
      <c r="AB102" s="65">
        <v>169375</v>
      </c>
      <c r="AC102" s="65">
        <v>9409</v>
      </c>
      <c r="AD102" s="65">
        <v>1881</v>
      </c>
      <c r="AE102" s="65">
        <v>1881</v>
      </c>
      <c r="AF102" s="65">
        <v>474250</v>
      </c>
      <c r="AG102" s="65">
        <v>9409</v>
      </c>
      <c r="AH102" s="65">
        <v>9409</v>
      </c>
      <c r="AI102" s="65">
        <v>9409</v>
      </c>
      <c r="AJ102" s="65">
        <v>338750</v>
      </c>
      <c r="AK102" s="67">
        <v>135494.8</v>
      </c>
      <c r="AL102" s="3" t="str">
        <f t="shared" si="15"/>
        <v>{{type=4,value=33875},{type=2,value=33875},{type=5,value=1881},{type=6,value=1881}}</v>
      </c>
      <c r="AP102" s="36" t="str">
        <f t="shared" si="16"/>
        <v>{{type=4,value=22583},{type=2,value=169375},{type=5,value=5645},{type=6,value=5645}}</v>
      </c>
      <c r="AT102" s="3" t="str">
        <f t="shared" si="17"/>
        <v>{{type=4,value=9409},{type=2,value=474250},{type=5,value=1881},{type=6,value=1881}}</v>
      </c>
      <c r="AX102" s="36" t="str">
        <f t="shared" si="18"/>
        <v>{{type=4,value=9409},{type=2,value=338750},{type=5,value=9409},{type=6,value=9409}}</v>
      </c>
    </row>
    <row r="103" ht="16.5" spans="2:50">
      <c r="B103" s="3">
        <v>9</v>
      </c>
      <c r="C103" s="3">
        <v>96</v>
      </c>
      <c r="D103" s="2">
        <v>2180</v>
      </c>
      <c r="E103" s="3" t="s">
        <v>303</v>
      </c>
      <c r="I103" s="3">
        <f t="shared" si="19"/>
        <v>96</v>
      </c>
      <c r="J103" s="3">
        <f t="shared" si="10"/>
        <v>2180</v>
      </c>
      <c r="K103" s="3" t="str">
        <f t="shared" si="11"/>
        <v>{{type=4,value=34350},{type=2,value=34350},{type=5,value=1908},{type=6,value=1908}}</v>
      </c>
      <c r="L103" s="3" t="str">
        <f t="shared" si="12"/>
        <v>{{type=4,value=22900},{type=2,value=171750},{type=5,value=5725},{type=6,value=5725}}</v>
      </c>
      <c r="M103" s="3" t="str">
        <f t="shared" si="13"/>
        <v>{{type=4,value=9541},{type=2,value=480900},{type=5,value=1908},{type=6,value=1908}}</v>
      </c>
      <c r="N103" s="3" t="str">
        <f t="shared" si="14"/>
        <v>{{type=4,value=9541},{type=2,value=343500},{type=5,value=9541},{type=6,value=9541}}</v>
      </c>
      <c r="P103" s="23">
        <v>96</v>
      </c>
      <c r="Q103" s="23">
        <v>96</v>
      </c>
      <c r="R103" s="63">
        <v>1900</v>
      </c>
      <c r="S103" s="64">
        <v>137400</v>
      </c>
      <c r="T103" s="66">
        <v>2180</v>
      </c>
      <c r="U103" s="65">
        <v>34350</v>
      </c>
      <c r="V103" s="65">
        <v>1908</v>
      </c>
      <c r="W103" s="65">
        <v>1908</v>
      </c>
      <c r="X103" s="65">
        <v>34350</v>
      </c>
      <c r="Y103" s="65">
        <v>22900</v>
      </c>
      <c r="Z103" s="65">
        <v>5725</v>
      </c>
      <c r="AA103" s="65">
        <v>5725</v>
      </c>
      <c r="AB103" s="65">
        <v>171750</v>
      </c>
      <c r="AC103" s="65">
        <v>9541</v>
      </c>
      <c r="AD103" s="65">
        <v>1908</v>
      </c>
      <c r="AE103" s="65">
        <v>1908</v>
      </c>
      <c r="AF103" s="65">
        <v>480900</v>
      </c>
      <c r="AG103" s="65">
        <v>9541</v>
      </c>
      <c r="AH103" s="65">
        <v>9541</v>
      </c>
      <c r="AI103" s="65">
        <v>9541</v>
      </c>
      <c r="AJ103" s="65">
        <v>343500</v>
      </c>
      <c r="AK103" s="67">
        <v>137395.2</v>
      </c>
      <c r="AL103" s="3" t="str">
        <f t="shared" si="15"/>
        <v>{{type=4,value=34350},{type=2,value=34350},{type=5,value=1908},{type=6,value=1908}}</v>
      </c>
      <c r="AP103" s="36" t="str">
        <f t="shared" si="16"/>
        <v>{{type=4,value=22900},{type=2,value=171750},{type=5,value=5725},{type=6,value=5725}}</v>
      </c>
      <c r="AT103" s="3" t="str">
        <f t="shared" si="17"/>
        <v>{{type=4,value=9541},{type=2,value=480900},{type=5,value=1908},{type=6,value=1908}}</v>
      </c>
      <c r="AX103" s="36" t="str">
        <f t="shared" si="18"/>
        <v>{{type=4,value=9541},{type=2,value=343500},{type=5,value=9541},{type=6,value=9541}}</v>
      </c>
    </row>
    <row r="104" ht="16.5" spans="2:50">
      <c r="B104" s="3">
        <v>9</v>
      </c>
      <c r="C104" s="3">
        <v>97</v>
      </c>
      <c r="D104" s="2">
        <v>2180</v>
      </c>
      <c r="E104" s="3" t="s">
        <v>304</v>
      </c>
      <c r="I104" s="3">
        <f t="shared" si="19"/>
        <v>97</v>
      </c>
      <c r="J104" s="3">
        <f t="shared" si="10"/>
        <v>2180</v>
      </c>
      <c r="K104" s="3" t="str">
        <f t="shared" si="11"/>
        <v>{{type=4,value=34825},{type=2,value=34825},{type=5,value=1934},{type=6,value=1934}}</v>
      </c>
      <c r="L104" s="3" t="str">
        <f t="shared" si="12"/>
        <v>{{type=4,value=23216},{type=2,value=174125},{type=5,value=5804},{type=6,value=5804}}</v>
      </c>
      <c r="M104" s="3" t="str">
        <f t="shared" si="13"/>
        <v>{{type=4,value=9673},{type=2,value=487550},{type=5,value=1934},{type=6,value=1934}}</v>
      </c>
      <c r="N104" s="3" t="str">
        <f t="shared" si="14"/>
        <v>{{type=4,value=9673},{type=2,value=348250},{type=5,value=9673},{type=6,value=9673}}</v>
      </c>
      <c r="P104" s="23">
        <v>97</v>
      </c>
      <c r="Q104" s="23">
        <v>97</v>
      </c>
      <c r="R104" s="63">
        <v>1900</v>
      </c>
      <c r="S104" s="64">
        <v>139300</v>
      </c>
      <c r="T104" s="66">
        <v>2180</v>
      </c>
      <c r="U104" s="65">
        <v>34825</v>
      </c>
      <c r="V104" s="65">
        <v>1934</v>
      </c>
      <c r="W104" s="65">
        <v>1934</v>
      </c>
      <c r="X104" s="65">
        <v>34825</v>
      </c>
      <c r="Y104" s="65">
        <v>23216</v>
      </c>
      <c r="Z104" s="65">
        <v>5804</v>
      </c>
      <c r="AA104" s="65">
        <v>5804</v>
      </c>
      <c r="AB104" s="65">
        <v>174125</v>
      </c>
      <c r="AC104" s="65">
        <v>9673</v>
      </c>
      <c r="AD104" s="65">
        <v>1934</v>
      </c>
      <c r="AE104" s="65">
        <v>1934</v>
      </c>
      <c r="AF104" s="65">
        <v>487550</v>
      </c>
      <c r="AG104" s="65">
        <v>9673</v>
      </c>
      <c r="AH104" s="65">
        <v>9673</v>
      </c>
      <c r="AI104" s="65">
        <v>9673</v>
      </c>
      <c r="AJ104" s="65">
        <v>348250</v>
      </c>
      <c r="AK104" s="67">
        <v>139295.6</v>
      </c>
      <c r="AL104" s="3" t="str">
        <f t="shared" si="15"/>
        <v>{{type=4,value=34825},{type=2,value=34825},{type=5,value=1934},{type=6,value=1934}}</v>
      </c>
      <c r="AP104" s="36" t="str">
        <f t="shared" si="16"/>
        <v>{{type=4,value=23216},{type=2,value=174125},{type=5,value=5804},{type=6,value=5804}}</v>
      </c>
      <c r="AT104" s="3" t="str">
        <f t="shared" si="17"/>
        <v>{{type=4,value=9673},{type=2,value=487550},{type=5,value=1934},{type=6,value=1934}}</v>
      </c>
      <c r="AX104" s="36" t="str">
        <f t="shared" si="18"/>
        <v>{{type=4,value=9673},{type=2,value=348250},{type=5,value=9673},{type=6,value=9673}}</v>
      </c>
    </row>
    <row r="105" ht="16.5" spans="2:50">
      <c r="B105" s="3">
        <v>9</v>
      </c>
      <c r="C105" s="3">
        <v>98</v>
      </c>
      <c r="D105" s="2">
        <v>2180</v>
      </c>
      <c r="E105" s="3" t="s">
        <v>305</v>
      </c>
      <c r="I105" s="3">
        <f t="shared" si="19"/>
        <v>98</v>
      </c>
      <c r="J105" s="3">
        <f t="shared" si="10"/>
        <v>2180</v>
      </c>
      <c r="K105" s="3" t="str">
        <f t="shared" si="11"/>
        <v>{{type=4,value=35300},{type=2,value=35300},{type=5,value=1961},{type=6,value=1961}}</v>
      </c>
      <c r="L105" s="3" t="str">
        <f t="shared" si="12"/>
        <v>{{type=4,value=23533},{type=2,value=176500},{type=5,value=5883},{type=6,value=5883}}</v>
      </c>
      <c r="M105" s="3" t="str">
        <f t="shared" si="13"/>
        <v>{{type=4,value=9805},{type=2,value=494200},{type=5,value=1961},{type=6,value=1961}}</v>
      </c>
      <c r="N105" s="3" t="str">
        <f t="shared" si="14"/>
        <v>{{type=4,value=9805},{type=2,value=353000},{type=5,value=9805},{type=6,value=9805}}</v>
      </c>
      <c r="P105" s="23">
        <v>98</v>
      </c>
      <c r="Q105" s="23">
        <v>98</v>
      </c>
      <c r="R105" s="63">
        <v>1900</v>
      </c>
      <c r="S105" s="64">
        <v>141200</v>
      </c>
      <c r="T105" s="66">
        <v>2180</v>
      </c>
      <c r="U105" s="65">
        <v>35300</v>
      </c>
      <c r="V105" s="65">
        <v>1961</v>
      </c>
      <c r="W105" s="65">
        <v>1961</v>
      </c>
      <c r="X105" s="65">
        <v>35300</v>
      </c>
      <c r="Y105" s="65">
        <v>23533</v>
      </c>
      <c r="Z105" s="65">
        <v>5883</v>
      </c>
      <c r="AA105" s="65">
        <v>5883</v>
      </c>
      <c r="AB105" s="65">
        <v>176500</v>
      </c>
      <c r="AC105" s="65">
        <v>9805</v>
      </c>
      <c r="AD105" s="65">
        <v>1961</v>
      </c>
      <c r="AE105" s="65">
        <v>1961</v>
      </c>
      <c r="AF105" s="65">
        <v>494200</v>
      </c>
      <c r="AG105" s="65">
        <v>9805</v>
      </c>
      <c r="AH105" s="65">
        <v>9805</v>
      </c>
      <c r="AI105" s="65">
        <v>9805</v>
      </c>
      <c r="AJ105" s="65">
        <v>353000</v>
      </c>
      <c r="AK105" s="67">
        <v>141196</v>
      </c>
      <c r="AL105" s="3" t="str">
        <f t="shared" si="15"/>
        <v>{{type=4,value=35300},{type=2,value=35300},{type=5,value=1961},{type=6,value=1961}}</v>
      </c>
      <c r="AP105" s="36" t="str">
        <f t="shared" si="16"/>
        <v>{{type=4,value=23533},{type=2,value=176500},{type=5,value=5883},{type=6,value=5883}}</v>
      </c>
      <c r="AT105" s="3" t="str">
        <f t="shared" si="17"/>
        <v>{{type=4,value=9805},{type=2,value=494200},{type=5,value=1961},{type=6,value=1961}}</v>
      </c>
      <c r="AX105" s="36" t="str">
        <f t="shared" si="18"/>
        <v>{{type=4,value=9805},{type=2,value=353000},{type=5,value=9805},{type=6,value=9805}}</v>
      </c>
    </row>
    <row r="106" ht="16.5" spans="2:50">
      <c r="B106" s="3">
        <v>9</v>
      </c>
      <c r="C106" s="3">
        <v>99</v>
      </c>
      <c r="D106" s="2">
        <v>2180</v>
      </c>
      <c r="E106" s="3" t="s">
        <v>306</v>
      </c>
      <c r="I106" s="3">
        <f t="shared" si="19"/>
        <v>99</v>
      </c>
      <c r="J106" s="3">
        <f t="shared" si="10"/>
        <v>2180</v>
      </c>
      <c r="K106" s="3" t="str">
        <f t="shared" si="11"/>
        <v>{{type=4,value=35775},{type=2,value=35775},{type=5,value=1987},{type=6,value=1987}}</v>
      </c>
      <c r="L106" s="3" t="str">
        <f t="shared" si="12"/>
        <v>{{type=4,value=23850},{type=2,value=178875},{type=5,value=5962},{type=6,value=5962}}</v>
      </c>
      <c r="M106" s="3" t="str">
        <f t="shared" si="13"/>
        <v>{{type=4,value=9937},{type=2,value=500850},{type=5,value=1987},{type=6,value=1987}}</v>
      </c>
      <c r="N106" s="3" t="str">
        <f t="shared" si="14"/>
        <v>{{type=4,value=9937},{type=2,value=357750},{type=5,value=9937},{type=6,value=9937}}</v>
      </c>
      <c r="P106" s="23">
        <v>99</v>
      </c>
      <c r="Q106" s="23">
        <v>99</v>
      </c>
      <c r="R106" s="63">
        <v>1900</v>
      </c>
      <c r="S106" s="64">
        <v>143100</v>
      </c>
      <c r="T106" s="66">
        <v>2180</v>
      </c>
      <c r="U106" s="65">
        <v>35775</v>
      </c>
      <c r="V106" s="65">
        <v>1987</v>
      </c>
      <c r="W106" s="65">
        <v>1987</v>
      </c>
      <c r="X106" s="65">
        <v>35775</v>
      </c>
      <c r="Y106" s="65">
        <v>23850</v>
      </c>
      <c r="Z106" s="65">
        <v>5962</v>
      </c>
      <c r="AA106" s="65">
        <v>5962</v>
      </c>
      <c r="AB106" s="65">
        <v>178875</v>
      </c>
      <c r="AC106" s="65">
        <v>9937</v>
      </c>
      <c r="AD106" s="65">
        <v>1987</v>
      </c>
      <c r="AE106" s="65">
        <v>1987</v>
      </c>
      <c r="AF106" s="65">
        <v>500850</v>
      </c>
      <c r="AG106" s="65">
        <v>9937</v>
      </c>
      <c r="AH106" s="65">
        <v>9937</v>
      </c>
      <c r="AI106" s="65">
        <v>9937</v>
      </c>
      <c r="AJ106" s="65">
        <v>357750</v>
      </c>
      <c r="AK106" s="67">
        <v>143096.4</v>
      </c>
      <c r="AL106" s="3" t="str">
        <f t="shared" si="15"/>
        <v>{{type=4,value=35775},{type=2,value=35775},{type=5,value=1987},{type=6,value=1987}}</v>
      </c>
      <c r="AP106" s="36" t="str">
        <f t="shared" si="16"/>
        <v>{{type=4,value=23850},{type=2,value=178875},{type=5,value=5962},{type=6,value=5962}}</v>
      </c>
      <c r="AT106" s="3" t="str">
        <f t="shared" si="17"/>
        <v>{{type=4,value=9937},{type=2,value=500850},{type=5,value=1987},{type=6,value=1987}}</v>
      </c>
      <c r="AX106" s="36" t="str">
        <f t="shared" si="18"/>
        <v>{{type=4,value=9937},{type=2,value=357750},{type=5,value=9937},{type=6,value=9937}}</v>
      </c>
    </row>
    <row r="107" ht="16.5" spans="2:50">
      <c r="B107" s="3">
        <v>9</v>
      </c>
      <c r="C107" s="3">
        <v>100</v>
      </c>
      <c r="D107" s="2">
        <v>2180</v>
      </c>
      <c r="E107" s="3" t="s">
        <v>307</v>
      </c>
      <c r="I107" s="3">
        <f t="shared" si="19"/>
        <v>100</v>
      </c>
      <c r="J107" s="3">
        <f t="shared" si="10"/>
        <v>2180</v>
      </c>
      <c r="K107" s="3" t="str">
        <f t="shared" si="11"/>
        <v>{{type=4,value=36250},{type=2,value=36250},{type=5,value=2013},{type=6,value=2013}}</v>
      </c>
      <c r="L107" s="3" t="str">
        <f t="shared" si="12"/>
        <v>{{type=4,value=24166},{type=2,value=181250},{type=5,value=6041},{type=6,value=6041}}</v>
      </c>
      <c r="M107" s="3" t="str">
        <f t="shared" si="13"/>
        <v>{{type=4,value=10069},{type=2,value=507500},{type=5,value=2013},{type=6,value=2013}}</v>
      </c>
      <c r="N107" s="3" t="str">
        <f t="shared" si="14"/>
        <v>{{type=4,value=10069},{type=2,value=362500},{type=5,value=10069},{type=6,value=10069}}</v>
      </c>
      <c r="P107" s="23">
        <v>100</v>
      </c>
      <c r="Q107" s="23">
        <v>100</v>
      </c>
      <c r="R107" s="63">
        <v>1900</v>
      </c>
      <c r="S107" s="64">
        <v>145000</v>
      </c>
      <c r="T107" s="66">
        <v>2180</v>
      </c>
      <c r="U107" s="65">
        <v>36250</v>
      </c>
      <c r="V107" s="65">
        <v>2013</v>
      </c>
      <c r="W107" s="65">
        <v>2013</v>
      </c>
      <c r="X107" s="65">
        <v>36250</v>
      </c>
      <c r="Y107" s="65">
        <v>24166</v>
      </c>
      <c r="Z107" s="65">
        <v>6041</v>
      </c>
      <c r="AA107" s="65">
        <v>6041</v>
      </c>
      <c r="AB107" s="65">
        <v>181250</v>
      </c>
      <c r="AC107" s="65">
        <v>10069</v>
      </c>
      <c r="AD107" s="65">
        <v>2013</v>
      </c>
      <c r="AE107" s="65">
        <v>2013</v>
      </c>
      <c r="AF107" s="65">
        <v>507500</v>
      </c>
      <c r="AG107" s="65">
        <v>10069</v>
      </c>
      <c r="AH107" s="65">
        <v>10069</v>
      </c>
      <c r="AI107" s="65">
        <v>10069</v>
      </c>
      <c r="AJ107" s="65">
        <v>362500</v>
      </c>
      <c r="AK107" s="67">
        <v>144996.8</v>
      </c>
      <c r="AL107" s="3" t="str">
        <f t="shared" si="15"/>
        <v>{{type=4,value=36250},{type=2,value=36250},{type=5,value=2013},{type=6,value=2013}}</v>
      </c>
      <c r="AP107" s="36" t="str">
        <f t="shared" si="16"/>
        <v>{{type=4,value=24166},{type=2,value=181250},{type=5,value=6041},{type=6,value=6041}}</v>
      </c>
      <c r="AT107" s="3" t="str">
        <f t="shared" si="17"/>
        <v>{{type=4,value=10069},{type=2,value=507500},{type=5,value=2013},{type=6,value=2013}}</v>
      </c>
      <c r="AX107" s="36" t="str">
        <f t="shared" si="18"/>
        <v>{{type=4,value=10069},{type=2,value=362500},{type=5,value=10069},{type=6,value=10069}}</v>
      </c>
    </row>
    <row r="108" spans="2:5">
      <c r="B108" s="1">
        <v>10</v>
      </c>
      <c r="C108" s="3">
        <v>1</v>
      </c>
      <c r="D108" s="47">
        <v>180</v>
      </c>
      <c r="E108" s="3" t="s">
        <v>308</v>
      </c>
    </row>
    <row r="109" spans="2:5">
      <c r="B109" s="1">
        <v>10</v>
      </c>
      <c r="C109" s="3">
        <v>2</v>
      </c>
      <c r="D109" s="47">
        <v>180</v>
      </c>
      <c r="E109" s="3" t="s">
        <v>309</v>
      </c>
    </row>
    <row r="110" spans="2:5">
      <c r="B110" s="1">
        <v>10</v>
      </c>
      <c r="C110" s="3">
        <v>3</v>
      </c>
      <c r="D110" s="47">
        <v>180</v>
      </c>
      <c r="E110" s="3" t="s">
        <v>310</v>
      </c>
    </row>
    <row r="111" spans="2:5">
      <c r="B111" s="1">
        <v>10</v>
      </c>
      <c r="C111" s="3">
        <v>4</v>
      </c>
      <c r="D111" s="47">
        <v>180</v>
      </c>
      <c r="E111" s="3" t="s">
        <v>311</v>
      </c>
    </row>
    <row r="112" spans="2:5">
      <c r="B112" s="1">
        <v>10</v>
      </c>
      <c r="C112" s="3">
        <v>5</v>
      </c>
      <c r="D112" s="47">
        <v>180</v>
      </c>
      <c r="E112" s="3" t="s">
        <v>312</v>
      </c>
    </row>
    <row r="113" spans="2:5">
      <c r="B113" s="1">
        <v>10</v>
      </c>
      <c r="C113" s="3">
        <v>6</v>
      </c>
      <c r="D113" s="47">
        <v>180</v>
      </c>
      <c r="E113" s="3" t="s">
        <v>313</v>
      </c>
    </row>
    <row r="114" spans="2:5">
      <c r="B114" s="1">
        <v>10</v>
      </c>
      <c r="C114" s="3">
        <v>7</v>
      </c>
      <c r="D114" s="47">
        <v>180</v>
      </c>
      <c r="E114" s="3" t="s">
        <v>314</v>
      </c>
    </row>
    <row r="115" spans="2:5">
      <c r="B115" s="1">
        <v>10</v>
      </c>
      <c r="C115" s="3">
        <v>8</v>
      </c>
      <c r="D115" s="47">
        <v>180</v>
      </c>
      <c r="E115" s="3" t="s">
        <v>315</v>
      </c>
    </row>
    <row r="116" spans="2:5">
      <c r="B116" s="1">
        <v>10</v>
      </c>
      <c r="C116" s="3">
        <v>9</v>
      </c>
      <c r="D116" s="47">
        <v>180</v>
      </c>
      <c r="E116" s="3" t="s">
        <v>316</v>
      </c>
    </row>
    <row r="117" spans="2:5">
      <c r="B117" s="1">
        <v>10</v>
      </c>
      <c r="C117" s="3">
        <v>10</v>
      </c>
      <c r="D117" s="47">
        <v>180</v>
      </c>
      <c r="E117" s="3" t="s">
        <v>317</v>
      </c>
    </row>
    <row r="118" spans="2:5">
      <c r="B118" s="1">
        <v>10</v>
      </c>
      <c r="C118" s="3">
        <v>11</v>
      </c>
      <c r="D118" s="47">
        <v>330</v>
      </c>
      <c r="E118" s="3" t="s">
        <v>318</v>
      </c>
    </row>
    <row r="119" spans="2:5">
      <c r="B119" s="1">
        <v>10</v>
      </c>
      <c r="C119" s="3">
        <v>12</v>
      </c>
      <c r="D119" s="47">
        <v>330</v>
      </c>
      <c r="E119" s="3" t="s">
        <v>319</v>
      </c>
    </row>
    <row r="120" spans="2:5">
      <c r="B120" s="1">
        <v>10</v>
      </c>
      <c r="C120" s="3">
        <v>13</v>
      </c>
      <c r="D120" s="47">
        <v>330</v>
      </c>
      <c r="E120" s="3" t="s">
        <v>320</v>
      </c>
    </row>
    <row r="121" spans="2:5">
      <c r="B121" s="1">
        <v>10</v>
      </c>
      <c r="C121" s="3">
        <v>14</v>
      </c>
      <c r="D121" s="47">
        <v>330</v>
      </c>
      <c r="E121" s="3" t="s">
        <v>321</v>
      </c>
    </row>
    <row r="122" ht="15" spans="2:5">
      <c r="B122" s="1">
        <v>10</v>
      </c>
      <c r="C122" s="3">
        <v>15</v>
      </c>
      <c r="D122" s="53">
        <v>330</v>
      </c>
      <c r="E122" s="3" t="s">
        <v>322</v>
      </c>
    </row>
    <row r="123" ht="15" spans="2:5">
      <c r="B123" s="1">
        <v>10</v>
      </c>
      <c r="C123" s="3">
        <v>16</v>
      </c>
      <c r="D123" s="47">
        <v>330</v>
      </c>
      <c r="E123" s="3" t="s">
        <v>323</v>
      </c>
    </row>
    <row r="124" spans="2:5">
      <c r="B124" s="1">
        <v>10</v>
      </c>
      <c r="C124" s="3">
        <v>17</v>
      </c>
      <c r="D124" s="47">
        <v>330</v>
      </c>
      <c r="E124" s="3" t="s">
        <v>324</v>
      </c>
    </row>
    <row r="125" spans="2:5">
      <c r="B125" s="1">
        <v>10</v>
      </c>
      <c r="C125" s="3">
        <v>18</v>
      </c>
      <c r="D125" s="47">
        <v>330</v>
      </c>
      <c r="E125" s="3" t="s">
        <v>325</v>
      </c>
    </row>
    <row r="126" spans="2:5">
      <c r="B126" s="1">
        <v>10</v>
      </c>
      <c r="C126" s="3">
        <v>19</v>
      </c>
      <c r="D126" s="47">
        <v>330</v>
      </c>
      <c r="E126" s="3" t="s">
        <v>326</v>
      </c>
    </row>
    <row r="127" spans="2:5">
      <c r="B127" s="1">
        <v>10</v>
      </c>
      <c r="C127" s="3">
        <v>20</v>
      </c>
      <c r="D127" s="47">
        <v>330</v>
      </c>
      <c r="E127" s="3" t="s">
        <v>327</v>
      </c>
    </row>
    <row r="128" spans="2:5">
      <c r="B128" s="1">
        <v>10</v>
      </c>
      <c r="C128" s="3">
        <v>21</v>
      </c>
      <c r="D128" s="47">
        <v>480</v>
      </c>
      <c r="E128" s="3" t="s">
        <v>328</v>
      </c>
    </row>
    <row r="129" spans="2:5">
      <c r="B129" s="1">
        <v>10</v>
      </c>
      <c r="C129" s="3">
        <v>22</v>
      </c>
      <c r="D129" s="47">
        <v>480</v>
      </c>
      <c r="E129" s="3" t="s">
        <v>329</v>
      </c>
    </row>
    <row r="130" spans="2:5">
      <c r="B130" s="1">
        <v>10</v>
      </c>
      <c r="C130" s="3">
        <v>23</v>
      </c>
      <c r="D130" s="47">
        <v>480</v>
      </c>
      <c r="E130" s="3" t="s">
        <v>330</v>
      </c>
    </row>
    <row r="131" spans="2:5">
      <c r="B131" s="1">
        <v>10</v>
      </c>
      <c r="C131" s="3">
        <v>24</v>
      </c>
      <c r="D131" s="47">
        <v>480</v>
      </c>
      <c r="E131" s="3" t="s">
        <v>331</v>
      </c>
    </row>
    <row r="132" spans="2:5">
      <c r="B132" s="1">
        <v>10</v>
      </c>
      <c r="C132" s="3">
        <v>25</v>
      </c>
      <c r="D132" s="47">
        <v>480</v>
      </c>
      <c r="E132" s="3" t="s">
        <v>332</v>
      </c>
    </row>
    <row r="133" spans="2:5">
      <c r="B133" s="1">
        <v>10</v>
      </c>
      <c r="C133" s="3">
        <v>26</v>
      </c>
      <c r="D133" s="47">
        <v>480</v>
      </c>
      <c r="E133" s="3" t="s">
        <v>333</v>
      </c>
    </row>
    <row r="134" spans="2:5">
      <c r="B134" s="1">
        <v>10</v>
      </c>
      <c r="C134" s="3">
        <v>27</v>
      </c>
      <c r="D134" s="47">
        <v>480</v>
      </c>
      <c r="E134" s="3" t="s">
        <v>334</v>
      </c>
    </row>
    <row r="135" spans="2:5">
      <c r="B135" s="1">
        <v>10</v>
      </c>
      <c r="C135" s="3">
        <v>28</v>
      </c>
      <c r="D135" s="47">
        <v>480</v>
      </c>
      <c r="E135" s="3" t="s">
        <v>335</v>
      </c>
    </row>
    <row r="136" spans="2:5">
      <c r="B136" s="1">
        <v>10</v>
      </c>
      <c r="C136" s="3">
        <v>29</v>
      </c>
      <c r="D136" s="47">
        <v>480</v>
      </c>
      <c r="E136" s="3" t="s">
        <v>336</v>
      </c>
    </row>
    <row r="137" ht="15" spans="2:5">
      <c r="B137" s="1">
        <v>10</v>
      </c>
      <c r="C137" s="3">
        <v>30</v>
      </c>
      <c r="D137" s="53">
        <v>480</v>
      </c>
      <c r="E137" s="3" t="s">
        <v>337</v>
      </c>
    </row>
    <row r="138" ht="15" spans="2:5">
      <c r="B138" s="1">
        <v>10</v>
      </c>
      <c r="C138" s="3">
        <v>31</v>
      </c>
      <c r="D138" s="47">
        <v>630</v>
      </c>
      <c r="E138" s="3" t="s">
        <v>338</v>
      </c>
    </row>
    <row r="139" spans="2:5">
      <c r="B139" s="1">
        <v>10</v>
      </c>
      <c r="C139" s="3">
        <v>32</v>
      </c>
      <c r="D139" s="47">
        <v>630</v>
      </c>
      <c r="E139" s="3" t="s">
        <v>339</v>
      </c>
    </row>
    <row r="140" spans="2:5">
      <c r="B140" s="1">
        <v>10</v>
      </c>
      <c r="C140" s="3">
        <v>33</v>
      </c>
      <c r="D140" s="47">
        <v>630</v>
      </c>
      <c r="E140" s="3" t="s">
        <v>340</v>
      </c>
    </row>
    <row r="141" spans="2:5">
      <c r="B141" s="1">
        <v>10</v>
      </c>
      <c r="C141" s="3">
        <v>34</v>
      </c>
      <c r="D141" s="47">
        <v>630</v>
      </c>
      <c r="E141" s="3" t="s">
        <v>341</v>
      </c>
    </row>
    <row r="142" spans="2:5">
      <c r="B142" s="1">
        <v>10</v>
      </c>
      <c r="C142" s="3">
        <v>35</v>
      </c>
      <c r="D142" s="47">
        <v>630</v>
      </c>
      <c r="E142" s="3" t="s">
        <v>342</v>
      </c>
    </row>
    <row r="143" spans="2:5">
      <c r="B143" s="1">
        <v>10</v>
      </c>
      <c r="C143" s="3">
        <v>36</v>
      </c>
      <c r="D143" s="47">
        <v>630</v>
      </c>
      <c r="E143" s="3" t="s">
        <v>343</v>
      </c>
    </row>
    <row r="144" spans="2:5">
      <c r="B144" s="1">
        <v>10</v>
      </c>
      <c r="C144" s="3">
        <v>37</v>
      </c>
      <c r="D144" s="47">
        <v>630</v>
      </c>
      <c r="E144" s="3" t="s">
        <v>344</v>
      </c>
    </row>
    <row r="145" spans="2:5">
      <c r="B145" s="1">
        <v>10</v>
      </c>
      <c r="C145" s="3">
        <v>38</v>
      </c>
      <c r="D145" s="47">
        <v>630</v>
      </c>
      <c r="E145" s="3" t="s">
        <v>345</v>
      </c>
    </row>
    <row r="146" spans="2:5">
      <c r="B146" s="1">
        <v>10</v>
      </c>
      <c r="C146" s="3">
        <v>39</v>
      </c>
      <c r="D146" s="47">
        <v>630</v>
      </c>
      <c r="E146" s="3" t="s">
        <v>346</v>
      </c>
    </row>
    <row r="147" spans="2:5">
      <c r="B147" s="1">
        <v>10</v>
      </c>
      <c r="C147" s="3">
        <v>40</v>
      </c>
      <c r="D147" s="47">
        <v>630</v>
      </c>
      <c r="E147" s="3" t="s">
        <v>347</v>
      </c>
    </row>
    <row r="148" spans="2:5">
      <c r="B148" s="1">
        <v>10</v>
      </c>
      <c r="C148" s="3">
        <v>41</v>
      </c>
      <c r="D148" s="47">
        <v>780</v>
      </c>
      <c r="E148" s="3" t="s">
        <v>348</v>
      </c>
    </row>
    <row r="149" spans="2:5">
      <c r="B149" s="1">
        <v>10</v>
      </c>
      <c r="C149" s="3">
        <v>42</v>
      </c>
      <c r="D149" s="47">
        <v>780</v>
      </c>
      <c r="E149" s="3" t="s">
        <v>349</v>
      </c>
    </row>
    <row r="150" spans="2:5">
      <c r="B150" s="1">
        <v>10</v>
      </c>
      <c r="C150" s="3">
        <v>43</v>
      </c>
      <c r="D150" s="47">
        <v>780</v>
      </c>
      <c r="E150" s="3" t="s">
        <v>350</v>
      </c>
    </row>
    <row r="151" spans="2:5">
      <c r="B151" s="1">
        <v>10</v>
      </c>
      <c r="C151" s="3">
        <v>44</v>
      </c>
      <c r="D151" s="47">
        <v>780</v>
      </c>
      <c r="E151" s="3" t="s">
        <v>351</v>
      </c>
    </row>
    <row r="152" ht="15" spans="2:5">
      <c r="B152" s="1">
        <v>10</v>
      </c>
      <c r="C152" s="3">
        <v>45</v>
      </c>
      <c r="D152" s="53">
        <v>780</v>
      </c>
      <c r="E152" s="3" t="s">
        <v>352</v>
      </c>
    </row>
    <row r="153" ht="15" spans="2:5">
      <c r="B153" s="1">
        <v>10</v>
      </c>
      <c r="C153" s="3">
        <v>46</v>
      </c>
      <c r="D153" s="47">
        <v>780</v>
      </c>
      <c r="E153" s="3" t="s">
        <v>353</v>
      </c>
    </row>
    <row r="154" spans="2:5">
      <c r="B154" s="1">
        <v>10</v>
      </c>
      <c r="C154" s="3">
        <v>47</v>
      </c>
      <c r="D154" s="47">
        <v>780</v>
      </c>
      <c r="E154" s="3" t="s">
        <v>354</v>
      </c>
    </row>
    <row r="155" spans="2:5">
      <c r="B155" s="1">
        <v>10</v>
      </c>
      <c r="C155" s="3">
        <v>48</v>
      </c>
      <c r="D155" s="47">
        <v>780</v>
      </c>
      <c r="E155" s="3" t="s">
        <v>355</v>
      </c>
    </row>
    <row r="156" spans="2:5">
      <c r="B156" s="1">
        <v>10</v>
      </c>
      <c r="C156" s="3">
        <v>49</v>
      </c>
      <c r="D156" s="47">
        <v>780</v>
      </c>
      <c r="E156" s="3" t="s">
        <v>356</v>
      </c>
    </row>
    <row r="157" spans="2:5">
      <c r="B157" s="1">
        <v>10</v>
      </c>
      <c r="C157" s="3">
        <v>50</v>
      </c>
      <c r="D157" s="47">
        <v>780</v>
      </c>
      <c r="E157" s="3" t="s">
        <v>357</v>
      </c>
    </row>
    <row r="158" spans="2:5">
      <c r="B158" s="1">
        <v>10</v>
      </c>
      <c r="C158" s="3">
        <v>51</v>
      </c>
      <c r="D158" s="47">
        <v>980</v>
      </c>
      <c r="E158" s="3" t="s">
        <v>358</v>
      </c>
    </row>
    <row r="159" spans="2:5">
      <c r="B159" s="1">
        <v>10</v>
      </c>
      <c r="C159" s="3">
        <v>52</v>
      </c>
      <c r="D159" s="47">
        <v>980</v>
      </c>
      <c r="E159" s="3" t="s">
        <v>359</v>
      </c>
    </row>
    <row r="160" spans="2:5">
      <c r="B160" s="1">
        <v>10</v>
      </c>
      <c r="C160" s="3">
        <v>53</v>
      </c>
      <c r="D160" s="47">
        <v>980</v>
      </c>
      <c r="E160" s="3" t="s">
        <v>360</v>
      </c>
    </row>
    <row r="161" spans="2:5">
      <c r="B161" s="1">
        <v>10</v>
      </c>
      <c r="C161" s="3">
        <v>54</v>
      </c>
      <c r="D161" s="47">
        <v>980</v>
      </c>
      <c r="E161" s="3" t="s">
        <v>361</v>
      </c>
    </row>
    <row r="162" spans="2:5">
      <c r="B162" s="1">
        <v>10</v>
      </c>
      <c r="C162" s="3">
        <v>55</v>
      </c>
      <c r="D162" s="47">
        <v>980</v>
      </c>
      <c r="E162" s="3" t="s">
        <v>362</v>
      </c>
    </row>
    <row r="163" spans="2:5">
      <c r="B163" s="1">
        <v>10</v>
      </c>
      <c r="C163" s="3">
        <v>56</v>
      </c>
      <c r="D163" s="47">
        <v>980</v>
      </c>
      <c r="E163" s="3" t="s">
        <v>363</v>
      </c>
    </row>
    <row r="164" spans="2:5">
      <c r="B164" s="1">
        <v>10</v>
      </c>
      <c r="C164" s="3">
        <v>57</v>
      </c>
      <c r="D164" s="47">
        <v>980</v>
      </c>
      <c r="E164" s="3" t="s">
        <v>364</v>
      </c>
    </row>
    <row r="165" spans="2:5">
      <c r="B165" s="1">
        <v>10</v>
      </c>
      <c r="C165" s="3">
        <v>58</v>
      </c>
      <c r="D165" s="47">
        <v>980</v>
      </c>
      <c r="E165" s="3" t="s">
        <v>365</v>
      </c>
    </row>
    <row r="166" spans="2:5">
      <c r="B166" s="1">
        <v>10</v>
      </c>
      <c r="C166" s="3">
        <v>59</v>
      </c>
      <c r="D166" s="47">
        <v>980</v>
      </c>
      <c r="E166" s="3" t="s">
        <v>366</v>
      </c>
    </row>
    <row r="167" ht="15" spans="2:5">
      <c r="B167" s="1">
        <v>10</v>
      </c>
      <c r="C167" s="3">
        <v>60</v>
      </c>
      <c r="D167" s="53">
        <v>980</v>
      </c>
      <c r="E167" s="3" t="s">
        <v>367</v>
      </c>
    </row>
    <row r="168" ht="15" spans="2:5">
      <c r="B168" s="1">
        <v>10</v>
      </c>
      <c r="C168" s="3">
        <v>61</v>
      </c>
      <c r="D168" s="2">
        <v>1280</v>
      </c>
      <c r="E168" s="3" t="s">
        <v>368</v>
      </c>
    </row>
    <row r="169" spans="2:5">
      <c r="B169" s="1">
        <v>10</v>
      </c>
      <c r="C169" s="3">
        <v>62</v>
      </c>
      <c r="D169" s="2">
        <v>1280</v>
      </c>
      <c r="E169" s="3" t="s">
        <v>369</v>
      </c>
    </row>
    <row r="170" spans="2:5">
      <c r="B170" s="1">
        <v>10</v>
      </c>
      <c r="C170" s="3">
        <v>63</v>
      </c>
      <c r="D170" s="2">
        <v>1280</v>
      </c>
      <c r="E170" s="3" t="s">
        <v>370</v>
      </c>
    </row>
    <row r="171" spans="2:5">
      <c r="B171" s="1">
        <v>10</v>
      </c>
      <c r="C171" s="3">
        <v>64</v>
      </c>
      <c r="D171" s="2">
        <v>1280</v>
      </c>
      <c r="E171" s="3" t="s">
        <v>371</v>
      </c>
    </row>
    <row r="172" spans="2:5">
      <c r="B172" s="1">
        <v>10</v>
      </c>
      <c r="C172" s="3">
        <v>65</v>
      </c>
      <c r="D172" s="2">
        <v>1280</v>
      </c>
      <c r="E172" s="3" t="s">
        <v>372</v>
      </c>
    </row>
    <row r="173" spans="2:5">
      <c r="B173" s="1">
        <v>10</v>
      </c>
      <c r="C173" s="3">
        <v>66</v>
      </c>
      <c r="D173" s="2">
        <v>1280</v>
      </c>
      <c r="E173" s="3" t="s">
        <v>373</v>
      </c>
    </row>
    <row r="174" spans="2:5">
      <c r="B174" s="1">
        <v>10</v>
      </c>
      <c r="C174" s="3">
        <v>67</v>
      </c>
      <c r="D174" s="2">
        <v>1280</v>
      </c>
      <c r="E174" s="3" t="s">
        <v>374</v>
      </c>
    </row>
    <row r="175" spans="2:5">
      <c r="B175" s="1">
        <v>10</v>
      </c>
      <c r="C175" s="3">
        <v>68</v>
      </c>
      <c r="D175" s="2">
        <v>1280</v>
      </c>
      <c r="E175" s="3" t="s">
        <v>375</v>
      </c>
    </row>
    <row r="176" spans="2:5">
      <c r="B176" s="1">
        <v>10</v>
      </c>
      <c r="C176" s="3">
        <v>69</v>
      </c>
      <c r="D176" s="2">
        <v>1280</v>
      </c>
      <c r="E176" s="3" t="s">
        <v>376</v>
      </c>
    </row>
    <row r="177" spans="2:5">
      <c r="B177" s="1">
        <v>10</v>
      </c>
      <c r="C177" s="3">
        <v>70</v>
      </c>
      <c r="D177" s="2">
        <v>1280</v>
      </c>
      <c r="E177" s="3" t="s">
        <v>377</v>
      </c>
    </row>
    <row r="178" spans="2:5">
      <c r="B178" s="1">
        <v>10</v>
      </c>
      <c r="C178" s="3">
        <v>71</v>
      </c>
      <c r="D178" s="2">
        <v>1580</v>
      </c>
      <c r="E178" s="3" t="s">
        <v>378</v>
      </c>
    </row>
    <row r="179" spans="2:5">
      <c r="B179" s="1">
        <v>10</v>
      </c>
      <c r="C179" s="3">
        <v>72</v>
      </c>
      <c r="D179" s="2">
        <v>1580</v>
      </c>
      <c r="E179" s="3" t="s">
        <v>379</v>
      </c>
    </row>
    <row r="180" spans="2:5">
      <c r="B180" s="1">
        <v>10</v>
      </c>
      <c r="C180" s="3">
        <v>73</v>
      </c>
      <c r="D180" s="2">
        <v>1580</v>
      </c>
      <c r="E180" s="3" t="s">
        <v>380</v>
      </c>
    </row>
    <row r="181" spans="2:5">
      <c r="B181" s="1">
        <v>10</v>
      </c>
      <c r="C181" s="3">
        <v>74</v>
      </c>
      <c r="D181" s="2">
        <v>1580</v>
      </c>
      <c r="E181" s="3" t="s">
        <v>381</v>
      </c>
    </row>
    <row r="182" spans="2:5">
      <c r="B182" s="1">
        <v>10</v>
      </c>
      <c r="C182" s="3">
        <v>75</v>
      </c>
      <c r="D182" s="2">
        <v>1580</v>
      </c>
      <c r="E182" s="3" t="s">
        <v>382</v>
      </c>
    </row>
    <row r="183" spans="2:5">
      <c r="B183" s="1">
        <v>10</v>
      </c>
      <c r="C183" s="3">
        <v>76</v>
      </c>
      <c r="D183" s="2">
        <v>1580</v>
      </c>
      <c r="E183" s="3" t="s">
        <v>383</v>
      </c>
    </row>
    <row r="184" spans="2:5">
      <c r="B184" s="1">
        <v>10</v>
      </c>
      <c r="C184" s="3">
        <v>77</v>
      </c>
      <c r="D184" s="2">
        <v>1580</v>
      </c>
      <c r="E184" s="3" t="s">
        <v>384</v>
      </c>
    </row>
    <row r="185" spans="2:5">
      <c r="B185" s="1">
        <v>10</v>
      </c>
      <c r="C185" s="3">
        <v>78</v>
      </c>
      <c r="D185" s="2">
        <v>1580</v>
      </c>
      <c r="E185" s="3" t="s">
        <v>385</v>
      </c>
    </row>
    <row r="186" spans="2:5">
      <c r="B186" s="1">
        <v>10</v>
      </c>
      <c r="C186" s="3">
        <v>79</v>
      </c>
      <c r="D186" s="2">
        <v>1580</v>
      </c>
      <c r="E186" s="3" t="s">
        <v>386</v>
      </c>
    </row>
    <row r="187" spans="2:5">
      <c r="B187" s="1">
        <v>10</v>
      </c>
      <c r="C187" s="3">
        <v>80</v>
      </c>
      <c r="D187" s="2">
        <v>1580</v>
      </c>
      <c r="E187" s="3" t="s">
        <v>387</v>
      </c>
    </row>
    <row r="188" spans="2:5">
      <c r="B188" s="1">
        <v>10</v>
      </c>
      <c r="C188" s="3">
        <v>81</v>
      </c>
      <c r="D188" s="2">
        <v>1880</v>
      </c>
      <c r="E188" s="3" t="s">
        <v>388</v>
      </c>
    </row>
    <row r="189" spans="2:5">
      <c r="B189" s="1">
        <v>10</v>
      </c>
      <c r="C189" s="3">
        <v>82</v>
      </c>
      <c r="D189" s="2">
        <v>1880</v>
      </c>
      <c r="E189" s="3" t="s">
        <v>389</v>
      </c>
    </row>
    <row r="190" spans="2:5">
      <c r="B190" s="1">
        <v>10</v>
      </c>
      <c r="C190" s="3">
        <v>83</v>
      </c>
      <c r="D190" s="2">
        <v>1880</v>
      </c>
      <c r="E190" s="3" t="s">
        <v>390</v>
      </c>
    </row>
    <row r="191" spans="2:5">
      <c r="B191" s="1">
        <v>10</v>
      </c>
      <c r="C191" s="3">
        <v>84</v>
      </c>
      <c r="D191" s="2">
        <v>1880</v>
      </c>
      <c r="E191" s="3" t="s">
        <v>391</v>
      </c>
    </row>
    <row r="192" spans="2:5">
      <c r="B192" s="1">
        <v>10</v>
      </c>
      <c r="C192" s="3">
        <v>85</v>
      </c>
      <c r="D192" s="2">
        <v>1880</v>
      </c>
      <c r="E192" s="3" t="s">
        <v>392</v>
      </c>
    </row>
    <row r="193" spans="2:5">
      <c r="B193" s="1">
        <v>10</v>
      </c>
      <c r="C193" s="3">
        <v>86</v>
      </c>
      <c r="D193" s="2">
        <v>1880</v>
      </c>
      <c r="E193" s="3" t="s">
        <v>393</v>
      </c>
    </row>
    <row r="194" spans="2:5">
      <c r="B194" s="1">
        <v>10</v>
      </c>
      <c r="C194" s="3">
        <v>87</v>
      </c>
      <c r="D194" s="2">
        <v>1880</v>
      </c>
      <c r="E194" s="3" t="s">
        <v>394</v>
      </c>
    </row>
    <row r="195" spans="2:5">
      <c r="B195" s="1">
        <v>10</v>
      </c>
      <c r="C195" s="3">
        <v>88</v>
      </c>
      <c r="D195" s="2">
        <v>1880</v>
      </c>
      <c r="E195" s="3" t="s">
        <v>395</v>
      </c>
    </row>
    <row r="196" spans="2:5">
      <c r="B196" s="1">
        <v>10</v>
      </c>
      <c r="C196" s="3">
        <v>89</v>
      </c>
      <c r="D196" s="2">
        <v>1880</v>
      </c>
      <c r="E196" s="3" t="s">
        <v>396</v>
      </c>
    </row>
    <row r="197" spans="2:5">
      <c r="B197" s="1">
        <v>10</v>
      </c>
      <c r="C197" s="3">
        <v>90</v>
      </c>
      <c r="D197" s="2">
        <v>1880</v>
      </c>
      <c r="E197" s="3" t="s">
        <v>397</v>
      </c>
    </row>
    <row r="198" spans="2:5">
      <c r="B198" s="1">
        <v>10</v>
      </c>
      <c r="C198" s="3">
        <v>91</v>
      </c>
      <c r="D198" s="2">
        <v>2180</v>
      </c>
      <c r="E198" s="3" t="s">
        <v>398</v>
      </c>
    </row>
    <row r="199" spans="2:5">
      <c r="B199" s="1">
        <v>10</v>
      </c>
      <c r="C199" s="3">
        <v>92</v>
      </c>
      <c r="D199" s="2">
        <v>2180</v>
      </c>
      <c r="E199" s="3" t="s">
        <v>399</v>
      </c>
    </row>
    <row r="200" spans="2:5">
      <c r="B200" s="1">
        <v>10</v>
      </c>
      <c r="C200" s="3">
        <v>93</v>
      </c>
      <c r="D200" s="2">
        <v>2180</v>
      </c>
      <c r="E200" s="3" t="s">
        <v>400</v>
      </c>
    </row>
    <row r="201" spans="2:5">
      <c r="B201" s="1">
        <v>10</v>
      </c>
      <c r="C201" s="3">
        <v>94</v>
      </c>
      <c r="D201" s="2">
        <v>2180</v>
      </c>
      <c r="E201" s="3" t="s">
        <v>401</v>
      </c>
    </row>
    <row r="202" spans="2:5">
      <c r="B202" s="1">
        <v>10</v>
      </c>
      <c r="C202" s="3">
        <v>95</v>
      </c>
      <c r="D202" s="2">
        <v>2180</v>
      </c>
      <c r="E202" s="3" t="s">
        <v>402</v>
      </c>
    </row>
    <row r="203" spans="2:5">
      <c r="B203" s="1">
        <v>10</v>
      </c>
      <c r="C203" s="3">
        <v>96</v>
      </c>
      <c r="D203" s="2">
        <v>2180</v>
      </c>
      <c r="E203" s="3" t="s">
        <v>403</v>
      </c>
    </row>
    <row r="204" spans="2:5">
      <c r="B204" s="1">
        <v>10</v>
      </c>
      <c r="C204" s="3">
        <v>97</v>
      </c>
      <c r="D204" s="2">
        <v>2180</v>
      </c>
      <c r="E204" s="3" t="s">
        <v>404</v>
      </c>
    </row>
    <row r="205" spans="2:5">
      <c r="B205" s="1">
        <v>10</v>
      </c>
      <c r="C205" s="3">
        <v>98</v>
      </c>
      <c r="D205" s="2">
        <v>2180</v>
      </c>
      <c r="E205" s="3" t="s">
        <v>405</v>
      </c>
    </row>
    <row r="206" spans="2:5">
      <c r="B206" s="1">
        <v>10</v>
      </c>
      <c r="C206" s="3">
        <v>99</v>
      </c>
      <c r="D206" s="2">
        <v>2180</v>
      </c>
      <c r="E206" s="3" t="s">
        <v>406</v>
      </c>
    </row>
    <row r="207" spans="2:5">
      <c r="B207" s="1">
        <v>10</v>
      </c>
      <c r="C207" s="3">
        <v>100</v>
      </c>
      <c r="D207" s="2">
        <v>2180</v>
      </c>
      <c r="E207" s="3" t="s">
        <v>407</v>
      </c>
    </row>
    <row r="208" spans="2:5">
      <c r="B208" s="1">
        <v>11</v>
      </c>
      <c r="C208" s="3">
        <v>1</v>
      </c>
      <c r="D208" s="47">
        <v>180</v>
      </c>
      <c r="E208" s="3" t="s">
        <v>408</v>
      </c>
    </row>
    <row r="209" spans="2:5">
      <c r="B209" s="1">
        <v>11</v>
      </c>
      <c r="C209" s="3">
        <v>2</v>
      </c>
      <c r="D209" s="47">
        <v>180</v>
      </c>
      <c r="E209" s="3" t="s">
        <v>409</v>
      </c>
    </row>
    <row r="210" spans="2:5">
      <c r="B210" s="1">
        <v>11</v>
      </c>
      <c r="C210" s="3">
        <v>3</v>
      </c>
      <c r="D210" s="47">
        <v>180</v>
      </c>
      <c r="E210" s="3" t="s">
        <v>410</v>
      </c>
    </row>
    <row r="211" spans="2:5">
      <c r="B211" s="1">
        <v>11</v>
      </c>
      <c r="C211" s="3">
        <v>4</v>
      </c>
      <c r="D211" s="47">
        <v>180</v>
      </c>
      <c r="E211" s="3" t="s">
        <v>411</v>
      </c>
    </row>
    <row r="212" spans="2:5">
      <c r="B212" s="1">
        <v>11</v>
      </c>
      <c r="C212" s="3">
        <v>5</v>
      </c>
      <c r="D212" s="47">
        <v>180</v>
      </c>
      <c r="E212" s="3" t="s">
        <v>412</v>
      </c>
    </row>
    <row r="213" spans="2:5">
      <c r="B213" s="1">
        <v>11</v>
      </c>
      <c r="C213" s="3">
        <v>6</v>
      </c>
      <c r="D213" s="47">
        <v>180</v>
      </c>
      <c r="E213" s="3" t="s">
        <v>413</v>
      </c>
    </row>
    <row r="214" spans="2:5">
      <c r="B214" s="1">
        <v>11</v>
      </c>
      <c r="C214" s="3">
        <v>7</v>
      </c>
      <c r="D214" s="47">
        <v>180</v>
      </c>
      <c r="E214" s="3" t="s">
        <v>414</v>
      </c>
    </row>
    <row r="215" spans="2:5">
      <c r="B215" s="1">
        <v>11</v>
      </c>
      <c r="C215" s="3">
        <v>8</v>
      </c>
      <c r="D215" s="47">
        <v>180</v>
      </c>
      <c r="E215" s="3" t="s">
        <v>415</v>
      </c>
    </row>
    <row r="216" spans="2:5">
      <c r="B216" s="1">
        <v>11</v>
      </c>
      <c r="C216" s="3">
        <v>9</v>
      </c>
      <c r="D216" s="47">
        <v>180</v>
      </c>
      <c r="E216" s="3" t="s">
        <v>416</v>
      </c>
    </row>
    <row r="217" spans="2:5">
      <c r="B217" s="1">
        <v>11</v>
      </c>
      <c r="C217" s="3">
        <v>10</v>
      </c>
      <c r="D217" s="47">
        <v>180</v>
      </c>
      <c r="E217" s="3" t="s">
        <v>417</v>
      </c>
    </row>
    <row r="218" spans="2:5">
      <c r="B218" s="1">
        <v>11</v>
      </c>
      <c r="C218" s="3">
        <v>11</v>
      </c>
      <c r="D218" s="47">
        <v>330</v>
      </c>
      <c r="E218" s="3" t="s">
        <v>418</v>
      </c>
    </row>
    <row r="219" spans="2:5">
      <c r="B219" s="1">
        <v>11</v>
      </c>
      <c r="C219" s="3">
        <v>12</v>
      </c>
      <c r="D219" s="47">
        <v>330</v>
      </c>
      <c r="E219" s="3" t="s">
        <v>419</v>
      </c>
    </row>
    <row r="220" spans="2:5">
      <c r="B220" s="1">
        <v>11</v>
      </c>
      <c r="C220" s="3">
        <v>13</v>
      </c>
      <c r="D220" s="47">
        <v>330</v>
      </c>
      <c r="E220" s="3" t="s">
        <v>420</v>
      </c>
    </row>
    <row r="221" spans="2:5">
      <c r="B221" s="1">
        <v>11</v>
      </c>
      <c r="C221" s="3">
        <v>14</v>
      </c>
      <c r="D221" s="47">
        <v>330</v>
      </c>
      <c r="E221" s="3" t="s">
        <v>421</v>
      </c>
    </row>
    <row r="222" ht="15" spans="2:5">
      <c r="B222" s="1">
        <v>11</v>
      </c>
      <c r="C222" s="3">
        <v>15</v>
      </c>
      <c r="D222" s="53">
        <v>330</v>
      </c>
      <c r="E222" s="3" t="s">
        <v>422</v>
      </c>
    </row>
    <row r="223" ht="15" spans="2:5">
      <c r="B223" s="1">
        <v>11</v>
      </c>
      <c r="C223" s="3">
        <v>16</v>
      </c>
      <c r="D223" s="47">
        <v>330</v>
      </c>
      <c r="E223" s="3" t="s">
        <v>423</v>
      </c>
    </row>
    <row r="224" spans="2:5">
      <c r="B224" s="1">
        <v>11</v>
      </c>
      <c r="C224" s="3">
        <v>17</v>
      </c>
      <c r="D224" s="47">
        <v>330</v>
      </c>
      <c r="E224" s="3" t="s">
        <v>424</v>
      </c>
    </row>
    <row r="225" spans="2:5">
      <c r="B225" s="1">
        <v>11</v>
      </c>
      <c r="C225" s="3">
        <v>18</v>
      </c>
      <c r="D225" s="47">
        <v>330</v>
      </c>
      <c r="E225" s="3" t="s">
        <v>425</v>
      </c>
    </row>
    <row r="226" spans="2:5">
      <c r="B226" s="1">
        <v>11</v>
      </c>
      <c r="C226" s="3">
        <v>19</v>
      </c>
      <c r="D226" s="47">
        <v>330</v>
      </c>
      <c r="E226" s="3" t="s">
        <v>426</v>
      </c>
    </row>
    <row r="227" spans="2:5">
      <c r="B227" s="1">
        <v>11</v>
      </c>
      <c r="C227" s="3">
        <v>20</v>
      </c>
      <c r="D227" s="47">
        <v>330</v>
      </c>
      <c r="E227" s="3" t="s">
        <v>427</v>
      </c>
    </row>
    <row r="228" spans="2:5">
      <c r="B228" s="1">
        <v>11</v>
      </c>
      <c r="C228" s="3">
        <v>21</v>
      </c>
      <c r="D228" s="47">
        <v>480</v>
      </c>
      <c r="E228" s="3" t="s">
        <v>428</v>
      </c>
    </row>
    <row r="229" spans="2:5">
      <c r="B229" s="1">
        <v>11</v>
      </c>
      <c r="C229" s="3">
        <v>22</v>
      </c>
      <c r="D229" s="47">
        <v>480</v>
      </c>
      <c r="E229" s="3" t="s">
        <v>429</v>
      </c>
    </row>
    <row r="230" spans="2:5">
      <c r="B230" s="1">
        <v>11</v>
      </c>
      <c r="C230" s="3">
        <v>23</v>
      </c>
      <c r="D230" s="47">
        <v>480</v>
      </c>
      <c r="E230" s="3" t="s">
        <v>430</v>
      </c>
    </row>
    <row r="231" spans="2:5">
      <c r="B231" s="1">
        <v>11</v>
      </c>
      <c r="C231" s="3">
        <v>24</v>
      </c>
      <c r="D231" s="47">
        <v>480</v>
      </c>
      <c r="E231" s="3" t="s">
        <v>431</v>
      </c>
    </row>
    <row r="232" spans="2:5">
      <c r="B232" s="1">
        <v>11</v>
      </c>
      <c r="C232" s="3">
        <v>25</v>
      </c>
      <c r="D232" s="47">
        <v>480</v>
      </c>
      <c r="E232" s="3" t="s">
        <v>432</v>
      </c>
    </row>
    <row r="233" spans="2:5">
      <c r="B233" s="1">
        <v>11</v>
      </c>
      <c r="C233" s="3">
        <v>26</v>
      </c>
      <c r="D233" s="47">
        <v>480</v>
      </c>
      <c r="E233" s="3" t="s">
        <v>433</v>
      </c>
    </row>
    <row r="234" spans="2:5">
      <c r="B234" s="1">
        <v>11</v>
      </c>
      <c r="C234" s="3">
        <v>27</v>
      </c>
      <c r="D234" s="47">
        <v>480</v>
      </c>
      <c r="E234" s="3" t="s">
        <v>434</v>
      </c>
    </row>
    <row r="235" spans="2:5">
      <c r="B235" s="1">
        <v>11</v>
      </c>
      <c r="C235" s="3">
        <v>28</v>
      </c>
      <c r="D235" s="47">
        <v>480</v>
      </c>
      <c r="E235" s="3" t="s">
        <v>435</v>
      </c>
    </row>
    <row r="236" spans="2:5">
      <c r="B236" s="1">
        <v>11</v>
      </c>
      <c r="C236" s="3">
        <v>29</v>
      </c>
      <c r="D236" s="47">
        <v>480</v>
      </c>
      <c r="E236" s="3" t="s">
        <v>436</v>
      </c>
    </row>
    <row r="237" ht="15" spans="2:5">
      <c r="B237" s="1">
        <v>11</v>
      </c>
      <c r="C237" s="3">
        <v>30</v>
      </c>
      <c r="D237" s="53">
        <v>480</v>
      </c>
      <c r="E237" s="3" t="s">
        <v>437</v>
      </c>
    </row>
    <row r="238" ht="15" spans="2:5">
      <c r="B238" s="1">
        <v>11</v>
      </c>
      <c r="C238" s="3">
        <v>31</v>
      </c>
      <c r="D238" s="47">
        <v>630</v>
      </c>
      <c r="E238" s="3" t="s">
        <v>438</v>
      </c>
    </row>
    <row r="239" spans="2:5">
      <c r="B239" s="1">
        <v>11</v>
      </c>
      <c r="C239" s="3">
        <v>32</v>
      </c>
      <c r="D239" s="47">
        <v>630</v>
      </c>
      <c r="E239" s="3" t="s">
        <v>439</v>
      </c>
    </row>
    <row r="240" spans="2:5">
      <c r="B240" s="1">
        <v>11</v>
      </c>
      <c r="C240" s="3">
        <v>33</v>
      </c>
      <c r="D240" s="47">
        <v>630</v>
      </c>
      <c r="E240" s="3" t="s">
        <v>440</v>
      </c>
    </row>
    <row r="241" spans="2:5">
      <c r="B241" s="1">
        <v>11</v>
      </c>
      <c r="C241" s="3">
        <v>34</v>
      </c>
      <c r="D241" s="47">
        <v>630</v>
      </c>
      <c r="E241" s="3" t="s">
        <v>441</v>
      </c>
    </row>
    <row r="242" spans="2:5">
      <c r="B242" s="1">
        <v>11</v>
      </c>
      <c r="C242" s="3">
        <v>35</v>
      </c>
      <c r="D242" s="47">
        <v>630</v>
      </c>
      <c r="E242" s="3" t="s">
        <v>442</v>
      </c>
    </row>
    <row r="243" spans="2:5">
      <c r="B243" s="1">
        <v>11</v>
      </c>
      <c r="C243" s="3">
        <v>36</v>
      </c>
      <c r="D243" s="47">
        <v>630</v>
      </c>
      <c r="E243" s="3" t="s">
        <v>443</v>
      </c>
    </row>
    <row r="244" spans="2:5">
      <c r="B244" s="1">
        <v>11</v>
      </c>
      <c r="C244" s="3">
        <v>37</v>
      </c>
      <c r="D244" s="47">
        <v>630</v>
      </c>
      <c r="E244" s="3" t="s">
        <v>444</v>
      </c>
    </row>
    <row r="245" spans="2:5">
      <c r="B245" s="1">
        <v>11</v>
      </c>
      <c r="C245" s="3">
        <v>38</v>
      </c>
      <c r="D245" s="47">
        <v>630</v>
      </c>
      <c r="E245" s="3" t="s">
        <v>445</v>
      </c>
    </row>
    <row r="246" spans="2:5">
      <c r="B246" s="1">
        <v>11</v>
      </c>
      <c r="C246" s="3">
        <v>39</v>
      </c>
      <c r="D246" s="47">
        <v>630</v>
      </c>
      <c r="E246" s="3" t="s">
        <v>446</v>
      </c>
    </row>
    <row r="247" spans="2:5">
      <c r="B247" s="1">
        <v>11</v>
      </c>
      <c r="C247" s="3">
        <v>40</v>
      </c>
      <c r="D247" s="47">
        <v>630</v>
      </c>
      <c r="E247" s="3" t="s">
        <v>447</v>
      </c>
    </row>
    <row r="248" spans="2:5">
      <c r="B248" s="1">
        <v>11</v>
      </c>
      <c r="C248" s="3">
        <v>41</v>
      </c>
      <c r="D248" s="47">
        <v>780</v>
      </c>
      <c r="E248" s="3" t="s">
        <v>448</v>
      </c>
    </row>
    <row r="249" spans="2:5">
      <c r="B249" s="1">
        <v>11</v>
      </c>
      <c r="C249" s="3">
        <v>42</v>
      </c>
      <c r="D249" s="47">
        <v>780</v>
      </c>
      <c r="E249" s="3" t="s">
        <v>449</v>
      </c>
    </row>
    <row r="250" spans="2:5">
      <c r="B250" s="1">
        <v>11</v>
      </c>
      <c r="C250" s="3">
        <v>43</v>
      </c>
      <c r="D250" s="47">
        <v>780</v>
      </c>
      <c r="E250" s="3" t="s">
        <v>450</v>
      </c>
    </row>
    <row r="251" spans="2:5">
      <c r="B251" s="1">
        <v>11</v>
      </c>
      <c r="C251" s="3">
        <v>44</v>
      </c>
      <c r="D251" s="47">
        <v>780</v>
      </c>
      <c r="E251" s="3" t="s">
        <v>451</v>
      </c>
    </row>
    <row r="252" ht="15" spans="2:5">
      <c r="B252" s="1">
        <v>11</v>
      </c>
      <c r="C252" s="3">
        <v>45</v>
      </c>
      <c r="D252" s="53">
        <v>780</v>
      </c>
      <c r="E252" s="3" t="s">
        <v>452</v>
      </c>
    </row>
    <row r="253" ht="15" spans="2:5">
      <c r="B253" s="1">
        <v>11</v>
      </c>
      <c r="C253" s="3">
        <v>46</v>
      </c>
      <c r="D253" s="47">
        <v>780</v>
      </c>
      <c r="E253" s="3" t="s">
        <v>453</v>
      </c>
    </row>
    <row r="254" spans="2:5">
      <c r="B254" s="1">
        <v>11</v>
      </c>
      <c r="C254" s="3">
        <v>47</v>
      </c>
      <c r="D254" s="47">
        <v>780</v>
      </c>
      <c r="E254" s="3" t="s">
        <v>454</v>
      </c>
    </row>
    <row r="255" spans="2:5">
      <c r="B255" s="1">
        <v>11</v>
      </c>
      <c r="C255" s="3">
        <v>48</v>
      </c>
      <c r="D255" s="47">
        <v>780</v>
      </c>
      <c r="E255" s="3" t="s">
        <v>455</v>
      </c>
    </row>
    <row r="256" spans="2:5">
      <c r="B256" s="1">
        <v>11</v>
      </c>
      <c r="C256" s="3">
        <v>49</v>
      </c>
      <c r="D256" s="47">
        <v>780</v>
      </c>
      <c r="E256" s="3" t="s">
        <v>456</v>
      </c>
    </row>
    <row r="257" spans="2:5">
      <c r="B257" s="1">
        <v>11</v>
      </c>
      <c r="C257" s="3">
        <v>50</v>
      </c>
      <c r="D257" s="47">
        <v>780</v>
      </c>
      <c r="E257" s="3" t="s">
        <v>457</v>
      </c>
    </row>
    <row r="258" spans="2:5">
      <c r="B258" s="1">
        <v>11</v>
      </c>
      <c r="C258" s="3">
        <v>51</v>
      </c>
      <c r="D258" s="47">
        <v>980</v>
      </c>
      <c r="E258" s="3" t="s">
        <v>458</v>
      </c>
    </row>
    <row r="259" spans="2:5">
      <c r="B259" s="1">
        <v>11</v>
      </c>
      <c r="C259" s="3">
        <v>52</v>
      </c>
      <c r="D259" s="47">
        <v>980</v>
      </c>
      <c r="E259" s="3" t="s">
        <v>459</v>
      </c>
    </row>
    <row r="260" spans="2:5">
      <c r="B260" s="1">
        <v>11</v>
      </c>
      <c r="C260" s="3">
        <v>53</v>
      </c>
      <c r="D260" s="47">
        <v>980</v>
      </c>
      <c r="E260" s="3" t="s">
        <v>460</v>
      </c>
    </row>
    <row r="261" spans="2:5">
      <c r="B261" s="1">
        <v>11</v>
      </c>
      <c r="C261" s="3">
        <v>54</v>
      </c>
      <c r="D261" s="47">
        <v>980</v>
      </c>
      <c r="E261" s="3" t="s">
        <v>461</v>
      </c>
    </row>
    <row r="262" spans="2:5">
      <c r="B262" s="1">
        <v>11</v>
      </c>
      <c r="C262" s="3">
        <v>55</v>
      </c>
      <c r="D262" s="47">
        <v>980</v>
      </c>
      <c r="E262" s="3" t="s">
        <v>462</v>
      </c>
    </row>
    <row r="263" spans="2:5">
      <c r="B263" s="1">
        <v>11</v>
      </c>
      <c r="C263" s="3">
        <v>56</v>
      </c>
      <c r="D263" s="47">
        <v>980</v>
      </c>
      <c r="E263" s="3" t="s">
        <v>463</v>
      </c>
    </row>
    <row r="264" spans="2:5">
      <c r="B264" s="1">
        <v>11</v>
      </c>
      <c r="C264" s="3">
        <v>57</v>
      </c>
      <c r="D264" s="47">
        <v>980</v>
      </c>
      <c r="E264" s="3" t="s">
        <v>464</v>
      </c>
    </row>
    <row r="265" spans="2:5">
      <c r="B265" s="1">
        <v>11</v>
      </c>
      <c r="C265" s="3">
        <v>58</v>
      </c>
      <c r="D265" s="47">
        <v>980</v>
      </c>
      <c r="E265" s="3" t="s">
        <v>465</v>
      </c>
    </row>
    <row r="266" spans="2:5">
      <c r="B266" s="1">
        <v>11</v>
      </c>
      <c r="C266" s="3">
        <v>59</v>
      </c>
      <c r="D266" s="47">
        <v>980</v>
      </c>
      <c r="E266" s="3" t="s">
        <v>466</v>
      </c>
    </row>
    <row r="267" ht="15" spans="2:5">
      <c r="B267" s="1">
        <v>11</v>
      </c>
      <c r="C267" s="3">
        <v>60</v>
      </c>
      <c r="D267" s="53">
        <v>980</v>
      </c>
      <c r="E267" s="3" t="s">
        <v>467</v>
      </c>
    </row>
    <row r="268" ht="15" spans="2:5">
      <c r="B268" s="1">
        <v>11</v>
      </c>
      <c r="C268" s="3">
        <v>61</v>
      </c>
      <c r="D268" s="2">
        <v>1280</v>
      </c>
      <c r="E268" s="3" t="s">
        <v>468</v>
      </c>
    </row>
    <row r="269" spans="2:5">
      <c r="B269" s="1">
        <v>11</v>
      </c>
      <c r="C269" s="3">
        <v>62</v>
      </c>
      <c r="D269" s="2">
        <v>1280</v>
      </c>
      <c r="E269" s="3" t="s">
        <v>469</v>
      </c>
    </row>
    <row r="270" spans="2:5">
      <c r="B270" s="1">
        <v>11</v>
      </c>
      <c r="C270" s="3">
        <v>63</v>
      </c>
      <c r="D270" s="2">
        <v>1280</v>
      </c>
      <c r="E270" s="3" t="s">
        <v>470</v>
      </c>
    </row>
    <row r="271" spans="2:5">
      <c r="B271" s="1">
        <v>11</v>
      </c>
      <c r="C271" s="3">
        <v>64</v>
      </c>
      <c r="D271" s="2">
        <v>1280</v>
      </c>
      <c r="E271" s="3" t="s">
        <v>471</v>
      </c>
    </row>
    <row r="272" spans="2:5">
      <c r="B272" s="1">
        <v>11</v>
      </c>
      <c r="C272" s="3">
        <v>65</v>
      </c>
      <c r="D272" s="2">
        <v>1280</v>
      </c>
      <c r="E272" s="3" t="s">
        <v>472</v>
      </c>
    </row>
    <row r="273" spans="2:5">
      <c r="B273" s="1">
        <v>11</v>
      </c>
      <c r="C273" s="3">
        <v>66</v>
      </c>
      <c r="D273" s="2">
        <v>1280</v>
      </c>
      <c r="E273" s="3" t="s">
        <v>473</v>
      </c>
    </row>
    <row r="274" spans="2:5">
      <c r="B274" s="1">
        <v>11</v>
      </c>
      <c r="C274" s="3">
        <v>67</v>
      </c>
      <c r="D274" s="2">
        <v>1280</v>
      </c>
      <c r="E274" s="3" t="s">
        <v>474</v>
      </c>
    </row>
    <row r="275" spans="2:5">
      <c r="B275" s="1">
        <v>11</v>
      </c>
      <c r="C275" s="3">
        <v>68</v>
      </c>
      <c r="D275" s="2">
        <v>1280</v>
      </c>
      <c r="E275" s="3" t="s">
        <v>475</v>
      </c>
    </row>
    <row r="276" spans="2:5">
      <c r="B276" s="1">
        <v>11</v>
      </c>
      <c r="C276" s="3">
        <v>69</v>
      </c>
      <c r="D276" s="2">
        <v>1280</v>
      </c>
      <c r="E276" s="3" t="s">
        <v>476</v>
      </c>
    </row>
    <row r="277" spans="2:5">
      <c r="B277" s="1">
        <v>11</v>
      </c>
      <c r="C277" s="3">
        <v>70</v>
      </c>
      <c r="D277" s="2">
        <v>1280</v>
      </c>
      <c r="E277" s="3" t="s">
        <v>477</v>
      </c>
    </row>
    <row r="278" spans="2:5">
      <c r="B278" s="1">
        <v>11</v>
      </c>
      <c r="C278" s="3">
        <v>71</v>
      </c>
      <c r="D278" s="2">
        <v>1580</v>
      </c>
      <c r="E278" s="3" t="s">
        <v>478</v>
      </c>
    </row>
    <row r="279" spans="2:5">
      <c r="B279" s="1">
        <v>11</v>
      </c>
      <c r="C279" s="3">
        <v>72</v>
      </c>
      <c r="D279" s="2">
        <v>1580</v>
      </c>
      <c r="E279" s="3" t="s">
        <v>479</v>
      </c>
    </row>
    <row r="280" spans="2:5">
      <c r="B280" s="1">
        <v>11</v>
      </c>
      <c r="C280" s="3">
        <v>73</v>
      </c>
      <c r="D280" s="2">
        <v>1580</v>
      </c>
      <c r="E280" s="3" t="s">
        <v>480</v>
      </c>
    </row>
    <row r="281" spans="2:5">
      <c r="B281" s="1">
        <v>11</v>
      </c>
      <c r="C281" s="3">
        <v>74</v>
      </c>
      <c r="D281" s="2">
        <v>1580</v>
      </c>
      <c r="E281" s="3" t="s">
        <v>481</v>
      </c>
    </row>
    <row r="282" spans="2:5">
      <c r="B282" s="1">
        <v>11</v>
      </c>
      <c r="C282" s="3">
        <v>75</v>
      </c>
      <c r="D282" s="2">
        <v>1580</v>
      </c>
      <c r="E282" s="3" t="s">
        <v>482</v>
      </c>
    </row>
    <row r="283" spans="2:5">
      <c r="B283" s="1">
        <v>11</v>
      </c>
      <c r="C283" s="3">
        <v>76</v>
      </c>
      <c r="D283" s="2">
        <v>1580</v>
      </c>
      <c r="E283" s="3" t="s">
        <v>483</v>
      </c>
    </row>
    <row r="284" spans="2:5">
      <c r="B284" s="1">
        <v>11</v>
      </c>
      <c r="C284" s="3">
        <v>77</v>
      </c>
      <c r="D284" s="2">
        <v>1580</v>
      </c>
      <c r="E284" s="3" t="s">
        <v>484</v>
      </c>
    </row>
    <row r="285" spans="2:5">
      <c r="B285" s="1">
        <v>11</v>
      </c>
      <c r="C285" s="3">
        <v>78</v>
      </c>
      <c r="D285" s="2">
        <v>1580</v>
      </c>
      <c r="E285" s="3" t="s">
        <v>485</v>
      </c>
    </row>
    <row r="286" spans="2:5">
      <c r="B286" s="1">
        <v>11</v>
      </c>
      <c r="C286" s="3">
        <v>79</v>
      </c>
      <c r="D286" s="2">
        <v>1580</v>
      </c>
      <c r="E286" s="3" t="s">
        <v>486</v>
      </c>
    </row>
    <row r="287" spans="2:5">
      <c r="B287" s="1">
        <v>11</v>
      </c>
      <c r="C287" s="3">
        <v>80</v>
      </c>
      <c r="D287" s="2">
        <v>1580</v>
      </c>
      <c r="E287" s="3" t="s">
        <v>487</v>
      </c>
    </row>
    <row r="288" spans="2:5">
      <c r="B288" s="1">
        <v>11</v>
      </c>
      <c r="C288" s="3">
        <v>81</v>
      </c>
      <c r="D288" s="2">
        <v>1880</v>
      </c>
      <c r="E288" s="3" t="s">
        <v>488</v>
      </c>
    </row>
    <row r="289" spans="2:5">
      <c r="B289" s="1">
        <v>11</v>
      </c>
      <c r="C289" s="3">
        <v>82</v>
      </c>
      <c r="D289" s="2">
        <v>1880</v>
      </c>
      <c r="E289" s="3" t="s">
        <v>489</v>
      </c>
    </row>
    <row r="290" spans="2:5">
      <c r="B290" s="1">
        <v>11</v>
      </c>
      <c r="C290" s="3">
        <v>83</v>
      </c>
      <c r="D290" s="2">
        <v>1880</v>
      </c>
      <c r="E290" s="3" t="s">
        <v>490</v>
      </c>
    </row>
    <row r="291" spans="2:5">
      <c r="B291" s="1">
        <v>11</v>
      </c>
      <c r="C291" s="3">
        <v>84</v>
      </c>
      <c r="D291" s="2">
        <v>1880</v>
      </c>
      <c r="E291" s="3" t="s">
        <v>491</v>
      </c>
    </row>
    <row r="292" spans="2:5">
      <c r="B292" s="1">
        <v>11</v>
      </c>
      <c r="C292" s="3">
        <v>85</v>
      </c>
      <c r="D292" s="2">
        <v>1880</v>
      </c>
      <c r="E292" s="3" t="s">
        <v>492</v>
      </c>
    </row>
    <row r="293" spans="2:5">
      <c r="B293" s="1">
        <v>11</v>
      </c>
      <c r="C293" s="3">
        <v>86</v>
      </c>
      <c r="D293" s="2">
        <v>1880</v>
      </c>
      <c r="E293" s="3" t="s">
        <v>493</v>
      </c>
    </row>
    <row r="294" spans="2:5">
      <c r="B294" s="1">
        <v>11</v>
      </c>
      <c r="C294" s="3">
        <v>87</v>
      </c>
      <c r="D294" s="2">
        <v>1880</v>
      </c>
      <c r="E294" s="3" t="s">
        <v>494</v>
      </c>
    </row>
    <row r="295" spans="2:5">
      <c r="B295" s="1">
        <v>11</v>
      </c>
      <c r="C295" s="3">
        <v>88</v>
      </c>
      <c r="D295" s="2">
        <v>1880</v>
      </c>
      <c r="E295" s="3" t="s">
        <v>495</v>
      </c>
    </row>
    <row r="296" spans="2:5">
      <c r="B296" s="1">
        <v>11</v>
      </c>
      <c r="C296" s="3">
        <v>89</v>
      </c>
      <c r="D296" s="2">
        <v>1880</v>
      </c>
      <c r="E296" s="3" t="s">
        <v>496</v>
      </c>
    </row>
    <row r="297" spans="2:5">
      <c r="B297" s="1">
        <v>11</v>
      </c>
      <c r="C297" s="3">
        <v>90</v>
      </c>
      <c r="D297" s="2">
        <v>1880</v>
      </c>
      <c r="E297" s="3" t="s">
        <v>497</v>
      </c>
    </row>
    <row r="298" spans="2:5">
      <c r="B298" s="1">
        <v>11</v>
      </c>
      <c r="C298" s="3">
        <v>91</v>
      </c>
      <c r="D298" s="2">
        <v>2180</v>
      </c>
      <c r="E298" s="3" t="s">
        <v>498</v>
      </c>
    </row>
    <row r="299" spans="2:5">
      <c r="B299" s="1">
        <v>11</v>
      </c>
      <c r="C299" s="3">
        <v>92</v>
      </c>
      <c r="D299" s="2">
        <v>2180</v>
      </c>
      <c r="E299" s="3" t="s">
        <v>499</v>
      </c>
    </row>
    <row r="300" spans="2:5">
      <c r="B300" s="1">
        <v>11</v>
      </c>
      <c r="C300" s="3">
        <v>93</v>
      </c>
      <c r="D300" s="2">
        <v>2180</v>
      </c>
      <c r="E300" s="3" t="s">
        <v>500</v>
      </c>
    </row>
    <row r="301" spans="2:5">
      <c r="B301" s="1">
        <v>11</v>
      </c>
      <c r="C301" s="3">
        <v>94</v>
      </c>
      <c r="D301" s="2">
        <v>2180</v>
      </c>
      <c r="E301" s="3" t="s">
        <v>501</v>
      </c>
    </row>
    <row r="302" spans="2:5">
      <c r="B302" s="1">
        <v>11</v>
      </c>
      <c r="C302" s="3">
        <v>95</v>
      </c>
      <c r="D302" s="2">
        <v>2180</v>
      </c>
      <c r="E302" s="3" t="s">
        <v>502</v>
      </c>
    </row>
    <row r="303" spans="2:5">
      <c r="B303" s="1">
        <v>11</v>
      </c>
      <c r="C303" s="3">
        <v>96</v>
      </c>
      <c r="D303" s="2">
        <v>2180</v>
      </c>
      <c r="E303" s="3" t="s">
        <v>503</v>
      </c>
    </row>
    <row r="304" spans="2:5">
      <c r="B304" s="1">
        <v>11</v>
      </c>
      <c r="C304" s="3">
        <v>97</v>
      </c>
      <c r="D304" s="2">
        <v>2180</v>
      </c>
      <c r="E304" s="3" t="s">
        <v>504</v>
      </c>
    </row>
    <row r="305" spans="2:5">
      <c r="B305" s="1">
        <v>11</v>
      </c>
      <c r="C305" s="3">
        <v>98</v>
      </c>
      <c r="D305" s="2">
        <v>2180</v>
      </c>
      <c r="E305" s="3" t="s">
        <v>505</v>
      </c>
    </row>
    <row r="306" spans="2:5">
      <c r="B306" s="1">
        <v>11</v>
      </c>
      <c r="C306" s="3">
        <v>99</v>
      </c>
      <c r="D306" s="2">
        <v>2180</v>
      </c>
      <c r="E306" s="3" t="s">
        <v>506</v>
      </c>
    </row>
    <row r="307" spans="2:5">
      <c r="B307" s="1">
        <v>11</v>
      </c>
      <c r="C307" s="3">
        <v>100</v>
      </c>
      <c r="D307" s="2">
        <v>2180</v>
      </c>
      <c r="E307" s="3" t="s">
        <v>507</v>
      </c>
    </row>
    <row r="308" spans="2:5">
      <c r="B308" s="1">
        <v>12</v>
      </c>
      <c r="C308" s="3">
        <v>1</v>
      </c>
      <c r="D308" s="47">
        <v>180</v>
      </c>
      <c r="E308" s="3" t="s">
        <v>508</v>
      </c>
    </row>
    <row r="309" spans="2:5">
      <c r="B309" s="1">
        <v>12</v>
      </c>
      <c r="C309" s="3">
        <v>2</v>
      </c>
      <c r="D309" s="47">
        <v>180</v>
      </c>
      <c r="E309" s="3" t="s">
        <v>509</v>
      </c>
    </row>
    <row r="310" spans="2:5">
      <c r="B310" s="1">
        <v>12</v>
      </c>
      <c r="C310" s="3">
        <v>3</v>
      </c>
      <c r="D310" s="47">
        <v>180</v>
      </c>
      <c r="E310" s="3" t="s">
        <v>510</v>
      </c>
    </row>
    <row r="311" spans="2:5">
      <c r="B311" s="1">
        <v>12</v>
      </c>
      <c r="C311" s="3">
        <v>4</v>
      </c>
      <c r="D311" s="47">
        <v>180</v>
      </c>
      <c r="E311" s="3" t="s">
        <v>511</v>
      </c>
    </row>
    <row r="312" spans="2:5">
      <c r="B312" s="1">
        <v>12</v>
      </c>
      <c r="C312" s="3">
        <v>5</v>
      </c>
      <c r="D312" s="47">
        <v>180</v>
      </c>
      <c r="E312" s="3" t="s">
        <v>512</v>
      </c>
    </row>
    <row r="313" spans="2:5">
      <c r="B313" s="1">
        <v>12</v>
      </c>
      <c r="C313" s="3">
        <v>6</v>
      </c>
      <c r="D313" s="47">
        <v>180</v>
      </c>
      <c r="E313" s="3" t="s">
        <v>513</v>
      </c>
    </row>
    <row r="314" spans="2:5">
      <c r="B314" s="1">
        <v>12</v>
      </c>
      <c r="C314" s="3">
        <v>7</v>
      </c>
      <c r="D314" s="47">
        <v>180</v>
      </c>
      <c r="E314" s="3" t="s">
        <v>514</v>
      </c>
    </row>
    <row r="315" spans="2:5">
      <c r="B315" s="1">
        <v>12</v>
      </c>
      <c r="C315" s="3">
        <v>8</v>
      </c>
      <c r="D315" s="47">
        <v>180</v>
      </c>
      <c r="E315" s="3" t="s">
        <v>515</v>
      </c>
    </row>
    <row r="316" spans="2:5">
      <c r="B316" s="1">
        <v>12</v>
      </c>
      <c r="C316" s="3">
        <v>9</v>
      </c>
      <c r="D316" s="47">
        <v>180</v>
      </c>
      <c r="E316" s="3" t="s">
        <v>516</v>
      </c>
    </row>
    <row r="317" spans="2:5">
      <c r="B317" s="1">
        <v>12</v>
      </c>
      <c r="C317" s="3">
        <v>10</v>
      </c>
      <c r="D317" s="47">
        <v>180</v>
      </c>
      <c r="E317" s="3" t="s">
        <v>517</v>
      </c>
    </row>
    <row r="318" spans="2:5">
      <c r="B318" s="1">
        <v>12</v>
      </c>
      <c r="C318" s="3">
        <v>11</v>
      </c>
      <c r="D318" s="47">
        <v>330</v>
      </c>
      <c r="E318" s="3" t="s">
        <v>518</v>
      </c>
    </row>
    <row r="319" spans="2:5">
      <c r="B319" s="1">
        <v>12</v>
      </c>
      <c r="C319" s="3">
        <v>12</v>
      </c>
      <c r="D319" s="47">
        <v>330</v>
      </c>
      <c r="E319" s="3" t="s">
        <v>519</v>
      </c>
    </row>
    <row r="320" spans="2:5">
      <c r="B320" s="1">
        <v>12</v>
      </c>
      <c r="C320" s="3">
        <v>13</v>
      </c>
      <c r="D320" s="47">
        <v>330</v>
      </c>
      <c r="E320" s="3" t="s">
        <v>520</v>
      </c>
    </row>
    <row r="321" spans="2:5">
      <c r="B321" s="1">
        <v>12</v>
      </c>
      <c r="C321" s="3">
        <v>14</v>
      </c>
      <c r="D321" s="47">
        <v>330</v>
      </c>
      <c r="E321" s="3" t="s">
        <v>521</v>
      </c>
    </row>
    <row r="322" ht="15" spans="2:5">
      <c r="B322" s="1">
        <v>12</v>
      </c>
      <c r="C322" s="3">
        <v>15</v>
      </c>
      <c r="D322" s="53">
        <v>330</v>
      </c>
      <c r="E322" s="3" t="s">
        <v>522</v>
      </c>
    </row>
    <row r="323" ht="15" spans="2:5">
      <c r="B323" s="1">
        <v>12</v>
      </c>
      <c r="C323" s="3">
        <v>16</v>
      </c>
      <c r="D323" s="47">
        <v>330</v>
      </c>
      <c r="E323" s="3" t="s">
        <v>523</v>
      </c>
    </row>
    <row r="324" spans="2:5">
      <c r="B324" s="1">
        <v>12</v>
      </c>
      <c r="C324" s="3">
        <v>17</v>
      </c>
      <c r="D324" s="47">
        <v>330</v>
      </c>
      <c r="E324" s="3" t="s">
        <v>524</v>
      </c>
    </row>
    <row r="325" spans="2:5">
      <c r="B325" s="1">
        <v>12</v>
      </c>
      <c r="C325" s="3">
        <v>18</v>
      </c>
      <c r="D325" s="47">
        <v>330</v>
      </c>
      <c r="E325" s="3" t="s">
        <v>525</v>
      </c>
    </row>
    <row r="326" spans="2:5">
      <c r="B326" s="1">
        <v>12</v>
      </c>
      <c r="C326" s="3">
        <v>19</v>
      </c>
      <c r="D326" s="47">
        <v>330</v>
      </c>
      <c r="E326" s="3" t="s">
        <v>526</v>
      </c>
    </row>
    <row r="327" spans="2:5">
      <c r="B327" s="1">
        <v>12</v>
      </c>
      <c r="C327" s="3">
        <v>20</v>
      </c>
      <c r="D327" s="47">
        <v>330</v>
      </c>
      <c r="E327" s="3" t="s">
        <v>527</v>
      </c>
    </row>
    <row r="328" spans="2:5">
      <c r="B328" s="1">
        <v>12</v>
      </c>
      <c r="C328" s="3">
        <v>21</v>
      </c>
      <c r="D328" s="47">
        <v>480</v>
      </c>
      <c r="E328" s="3" t="s">
        <v>528</v>
      </c>
    </row>
    <row r="329" spans="2:5">
      <c r="B329" s="1">
        <v>12</v>
      </c>
      <c r="C329" s="3">
        <v>22</v>
      </c>
      <c r="D329" s="47">
        <v>480</v>
      </c>
      <c r="E329" s="3" t="s">
        <v>529</v>
      </c>
    </row>
    <row r="330" spans="2:5">
      <c r="B330" s="1">
        <v>12</v>
      </c>
      <c r="C330" s="3">
        <v>23</v>
      </c>
      <c r="D330" s="47">
        <v>480</v>
      </c>
      <c r="E330" s="3" t="s">
        <v>530</v>
      </c>
    </row>
    <row r="331" spans="2:5">
      <c r="B331" s="1">
        <v>12</v>
      </c>
      <c r="C331" s="3">
        <v>24</v>
      </c>
      <c r="D331" s="47">
        <v>480</v>
      </c>
      <c r="E331" s="3" t="s">
        <v>531</v>
      </c>
    </row>
    <row r="332" spans="2:5">
      <c r="B332" s="1">
        <v>12</v>
      </c>
      <c r="C332" s="3">
        <v>25</v>
      </c>
      <c r="D332" s="47">
        <v>480</v>
      </c>
      <c r="E332" s="3" t="s">
        <v>532</v>
      </c>
    </row>
    <row r="333" spans="2:5">
      <c r="B333" s="1">
        <v>12</v>
      </c>
      <c r="C333" s="3">
        <v>26</v>
      </c>
      <c r="D333" s="47">
        <v>480</v>
      </c>
      <c r="E333" s="3" t="s">
        <v>533</v>
      </c>
    </row>
    <row r="334" spans="2:5">
      <c r="B334" s="1">
        <v>12</v>
      </c>
      <c r="C334" s="3">
        <v>27</v>
      </c>
      <c r="D334" s="47">
        <v>480</v>
      </c>
      <c r="E334" s="3" t="s">
        <v>534</v>
      </c>
    </row>
    <row r="335" spans="2:5">
      <c r="B335" s="1">
        <v>12</v>
      </c>
      <c r="C335" s="3">
        <v>28</v>
      </c>
      <c r="D335" s="47">
        <v>480</v>
      </c>
      <c r="E335" s="3" t="s">
        <v>535</v>
      </c>
    </row>
    <row r="336" spans="2:5">
      <c r="B336" s="1">
        <v>12</v>
      </c>
      <c r="C336" s="3">
        <v>29</v>
      </c>
      <c r="D336" s="47">
        <v>480</v>
      </c>
      <c r="E336" s="3" t="s">
        <v>536</v>
      </c>
    </row>
    <row r="337" ht="15" spans="2:5">
      <c r="B337" s="1">
        <v>12</v>
      </c>
      <c r="C337" s="3">
        <v>30</v>
      </c>
      <c r="D337" s="53">
        <v>480</v>
      </c>
      <c r="E337" s="3" t="s">
        <v>537</v>
      </c>
    </row>
    <row r="338" ht="15" spans="2:5">
      <c r="B338" s="1">
        <v>12</v>
      </c>
      <c r="C338" s="3">
        <v>31</v>
      </c>
      <c r="D338" s="47">
        <v>630</v>
      </c>
      <c r="E338" s="3" t="s">
        <v>538</v>
      </c>
    </row>
    <row r="339" spans="2:5">
      <c r="B339" s="1">
        <v>12</v>
      </c>
      <c r="C339" s="3">
        <v>32</v>
      </c>
      <c r="D339" s="47">
        <v>630</v>
      </c>
      <c r="E339" s="3" t="s">
        <v>539</v>
      </c>
    </row>
    <row r="340" spans="2:5">
      <c r="B340" s="1">
        <v>12</v>
      </c>
      <c r="C340" s="3">
        <v>33</v>
      </c>
      <c r="D340" s="47">
        <v>630</v>
      </c>
      <c r="E340" s="3" t="s">
        <v>540</v>
      </c>
    </row>
    <row r="341" spans="2:5">
      <c r="B341" s="1">
        <v>12</v>
      </c>
      <c r="C341" s="3">
        <v>34</v>
      </c>
      <c r="D341" s="47">
        <v>630</v>
      </c>
      <c r="E341" s="3" t="s">
        <v>541</v>
      </c>
    </row>
    <row r="342" spans="2:5">
      <c r="B342" s="1">
        <v>12</v>
      </c>
      <c r="C342" s="3">
        <v>35</v>
      </c>
      <c r="D342" s="47">
        <v>630</v>
      </c>
      <c r="E342" s="3" t="s">
        <v>542</v>
      </c>
    </row>
    <row r="343" spans="2:5">
      <c r="B343" s="1">
        <v>12</v>
      </c>
      <c r="C343" s="3">
        <v>36</v>
      </c>
      <c r="D343" s="47">
        <v>630</v>
      </c>
      <c r="E343" s="3" t="s">
        <v>543</v>
      </c>
    </row>
    <row r="344" spans="2:5">
      <c r="B344" s="1">
        <v>12</v>
      </c>
      <c r="C344" s="3">
        <v>37</v>
      </c>
      <c r="D344" s="47">
        <v>630</v>
      </c>
      <c r="E344" s="3" t="s">
        <v>544</v>
      </c>
    </row>
    <row r="345" spans="2:5">
      <c r="B345" s="1">
        <v>12</v>
      </c>
      <c r="C345" s="3">
        <v>38</v>
      </c>
      <c r="D345" s="47">
        <v>630</v>
      </c>
      <c r="E345" s="3" t="s">
        <v>545</v>
      </c>
    </row>
    <row r="346" spans="2:5">
      <c r="B346" s="1">
        <v>12</v>
      </c>
      <c r="C346" s="3">
        <v>39</v>
      </c>
      <c r="D346" s="47">
        <v>630</v>
      </c>
      <c r="E346" s="3" t="s">
        <v>546</v>
      </c>
    </row>
    <row r="347" spans="2:5">
      <c r="B347" s="1">
        <v>12</v>
      </c>
      <c r="C347" s="3">
        <v>40</v>
      </c>
      <c r="D347" s="47">
        <v>630</v>
      </c>
      <c r="E347" s="3" t="s">
        <v>547</v>
      </c>
    </row>
    <row r="348" spans="2:5">
      <c r="B348" s="1">
        <v>12</v>
      </c>
      <c r="C348" s="3">
        <v>41</v>
      </c>
      <c r="D348" s="47">
        <v>780</v>
      </c>
      <c r="E348" s="3" t="s">
        <v>548</v>
      </c>
    </row>
    <row r="349" spans="2:5">
      <c r="B349" s="1">
        <v>12</v>
      </c>
      <c r="C349" s="3">
        <v>42</v>
      </c>
      <c r="D349" s="47">
        <v>780</v>
      </c>
      <c r="E349" s="3" t="s">
        <v>549</v>
      </c>
    </row>
    <row r="350" spans="2:5">
      <c r="B350" s="1">
        <v>12</v>
      </c>
      <c r="C350" s="3">
        <v>43</v>
      </c>
      <c r="D350" s="47">
        <v>780</v>
      </c>
      <c r="E350" s="3" t="s">
        <v>550</v>
      </c>
    </row>
    <row r="351" spans="2:5">
      <c r="B351" s="1">
        <v>12</v>
      </c>
      <c r="C351" s="3">
        <v>44</v>
      </c>
      <c r="D351" s="47">
        <v>780</v>
      </c>
      <c r="E351" s="3" t="s">
        <v>551</v>
      </c>
    </row>
    <row r="352" ht="15" spans="2:5">
      <c r="B352" s="1">
        <v>12</v>
      </c>
      <c r="C352" s="3">
        <v>45</v>
      </c>
      <c r="D352" s="53">
        <v>780</v>
      </c>
      <c r="E352" s="3" t="s">
        <v>552</v>
      </c>
    </row>
    <row r="353" ht="15" spans="2:5">
      <c r="B353" s="1">
        <v>12</v>
      </c>
      <c r="C353" s="3">
        <v>46</v>
      </c>
      <c r="D353" s="47">
        <v>780</v>
      </c>
      <c r="E353" s="3" t="s">
        <v>553</v>
      </c>
    </row>
    <row r="354" spans="2:5">
      <c r="B354" s="1">
        <v>12</v>
      </c>
      <c r="C354" s="3">
        <v>47</v>
      </c>
      <c r="D354" s="47">
        <v>780</v>
      </c>
      <c r="E354" s="3" t="s">
        <v>554</v>
      </c>
    </row>
    <row r="355" spans="2:5">
      <c r="B355" s="1">
        <v>12</v>
      </c>
      <c r="C355" s="3">
        <v>48</v>
      </c>
      <c r="D355" s="47">
        <v>780</v>
      </c>
      <c r="E355" s="3" t="s">
        <v>555</v>
      </c>
    </row>
    <row r="356" spans="2:5">
      <c r="B356" s="1">
        <v>12</v>
      </c>
      <c r="C356" s="3">
        <v>49</v>
      </c>
      <c r="D356" s="47">
        <v>780</v>
      </c>
      <c r="E356" s="3" t="s">
        <v>556</v>
      </c>
    </row>
    <row r="357" spans="2:5">
      <c r="B357" s="1">
        <v>12</v>
      </c>
      <c r="C357" s="3">
        <v>50</v>
      </c>
      <c r="D357" s="47">
        <v>780</v>
      </c>
      <c r="E357" s="3" t="s">
        <v>557</v>
      </c>
    </row>
    <row r="358" spans="2:5">
      <c r="B358" s="1">
        <v>12</v>
      </c>
      <c r="C358" s="3">
        <v>51</v>
      </c>
      <c r="D358" s="47">
        <v>980</v>
      </c>
      <c r="E358" s="3" t="s">
        <v>558</v>
      </c>
    </row>
    <row r="359" spans="2:5">
      <c r="B359" s="1">
        <v>12</v>
      </c>
      <c r="C359" s="3">
        <v>52</v>
      </c>
      <c r="D359" s="47">
        <v>980</v>
      </c>
      <c r="E359" s="3" t="s">
        <v>559</v>
      </c>
    </row>
    <row r="360" spans="2:5">
      <c r="B360" s="1">
        <v>12</v>
      </c>
      <c r="C360" s="3">
        <v>53</v>
      </c>
      <c r="D360" s="47">
        <v>980</v>
      </c>
      <c r="E360" s="3" t="s">
        <v>560</v>
      </c>
    </row>
    <row r="361" spans="2:5">
      <c r="B361" s="1">
        <v>12</v>
      </c>
      <c r="C361" s="3">
        <v>54</v>
      </c>
      <c r="D361" s="47">
        <v>980</v>
      </c>
      <c r="E361" s="3" t="s">
        <v>561</v>
      </c>
    </row>
    <row r="362" spans="2:5">
      <c r="B362" s="1">
        <v>12</v>
      </c>
      <c r="C362" s="3">
        <v>55</v>
      </c>
      <c r="D362" s="47">
        <v>980</v>
      </c>
      <c r="E362" s="3" t="s">
        <v>562</v>
      </c>
    </row>
    <row r="363" spans="2:5">
      <c r="B363" s="1">
        <v>12</v>
      </c>
      <c r="C363" s="3">
        <v>56</v>
      </c>
      <c r="D363" s="47">
        <v>980</v>
      </c>
      <c r="E363" s="3" t="s">
        <v>563</v>
      </c>
    </row>
    <row r="364" spans="2:5">
      <c r="B364" s="1">
        <v>12</v>
      </c>
      <c r="C364" s="3">
        <v>57</v>
      </c>
      <c r="D364" s="47">
        <v>980</v>
      </c>
      <c r="E364" s="3" t="s">
        <v>564</v>
      </c>
    </row>
    <row r="365" spans="2:5">
      <c r="B365" s="1">
        <v>12</v>
      </c>
      <c r="C365" s="3">
        <v>58</v>
      </c>
      <c r="D365" s="47">
        <v>980</v>
      </c>
      <c r="E365" s="3" t="s">
        <v>565</v>
      </c>
    </row>
    <row r="366" spans="2:5">
      <c r="B366" s="1">
        <v>12</v>
      </c>
      <c r="C366" s="3">
        <v>59</v>
      </c>
      <c r="D366" s="47">
        <v>980</v>
      </c>
      <c r="E366" s="3" t="s">
        <v>566</v>
      </c>
    </row>
    <row r="367" ht="15" spans="2:5">
      <c r="B367" s="1">
        <v>12</v>
      </c>
      <c r="C367" s="3">
        <v>60</v>
      </c>
      <c r="D367" s="53">
        <v>980</v>
      </c>
      <c r="E367" s="3" t="s">
        <v>567</v>
      </c>
    </row>
    <row r="368" ht="15" spans="2:5">
      <c r="B368" s="1">
        <v>12</v>
      </c>
      <c r="C368" s="3">
        <v>61</v>
      </c>
      <c r="D368" s="2">
        <v>1280</v>
      </c>
      <c r="E368" s="3" t="s">
        <v>568</v>
      </c>
    </row>
    <row r="369" spans="2:5">
      <c r="B369" s="1">
        <v>12</v>
      </c>
      <c r="C369" s="3">
        <v>62</v>
      </c>
      <c r="D369" s="2">
        <v>1280</v>
      </c>
      <c r="E369" s="3" t="s">
        <v>569</v>
      </c>
    </row>
    <row r="370" spans="2:5">
      <c r="B370" s="1">
        <v>12</v>
      </c>
      <c r="C370" s="3">
        <v>63</v>
      </c>
      <c r="D370" s="2">
        <v>1280</v>
      </c>
      <c r="E370" s="3" t="s">
        <v>570</v>
      </c>
    </row>
    <row r="371" spans="2:5">
      <c r="B371" s="1">
        <v>12</v>
      </c>
      <c r="C371" s="3">
        <v>64</v>
      </c>
      <c r="D371" s="2">
        <v>1280</v>
      </c>
      <c r="E371" s="3" t="s">
        <v>571</v>
      </c>
    </row>
    <row r="372" spans="2:5">
      <c r="B372" s="1">
        <v>12</v>
      </c>
      <c r="C372" s="3">
        <v>65</v>
      </c>
      <c r="D372" s="2">
        <v>1280</v>
      </c>
      <c r="E372" s="3" t="s">
        <v>572</v>
      </c>
    </row>
    <row r="373" spans="2:5">
      <c r="B373" s="1">
        <v>12</v>
      </c>
      <c r="C373" s="3">
        <v>66</v>
      </c>
      <c r="D373" s="2">
        <v>1280</v>
      </c>
      <c r="E373" s="3" t="s">
        <v>573</v>
      </c>
    </row>
    <row r="374" spans="2:5">
      <c r="B374" s="1">
        <v>12</v>
      </c>
      <c r="C374" s="3">
        <v>67</v>
      </c>
      <c r="D374" s="2">
        <v>1280</v>
      </c>
      <c r="E374" s="3" t="s">
        <v>574</v>
      </c>
    </row>
    <row r="375" spans="2:5">
      <c r="B375" s="1">
        <v>12</v>
      </c>
      <c r="C375" s="3">
        <v>68</v>
      </c>
      <c r="D375" s="2">
        <v>1280</v>
      </c>
      <c r="E375" s="3" t="s">
        <v>575</v>
      </c>
    </row>
    <row r="376" spans="2:5">
      <c r="B376" s="1">
        <v>12</v>
      </c>
      <c r="C376" s="3">
        <v>69</v>
      </c>
      <c r="D376" s="2">
        <v>1280</v>
      </c>
      <c r="E376" s="3" t="s">
        <v>576</v>
      </c>
    </row>
    <row r="377" spans="2:5">
      <c r="B377" s="1">
        <v>12</v>
      </c>
      <c r="C377" s="3">
        <v>70</v>
      </c>
      <c r="D377" s="2">
        <v>1280</v>
      </c>
      <c r="E377" s="3" t="s">
        <v>577</v>
      </c>
    </row>
    <row r="378" spans="2:5">
      <c r="B378" s="1">
        <v>12</v>
      </c>
      <c r="C378" s="3">
        <v>71</v>
      </c>
      <c r="D378" s="2">
        <v>1580</v>
      </c>
      <c r="E378" s="3" t="s">
        <v>578</v>
      </c>
    </row>
    <row r="379" spans="2:5">
      <c r="B379" s="1">
        <v>12</v>
      </c>
      <c r="C379" s="3">
        <v>72</v>
      </c>
      <c r="D379" s="2">
        <v>1580</v>
      </c>
      <c r="E379" s="3" t="s">
        <v>579</v>
      </c>
    </row>
    <row r="380" spans="2:5">
      <c r="B380" s="1">
        <v>12</v>
      </c>
      <c r="C380" s="3">
        <v>73</v>
      </c>
      <c r="D380" s="2">
        <v>1580</v>
      </c>
      <c r="E380" s="3" t="s">
        <v>580</v>
      </c>
    </row>
    <row r="381" spans="2:5">
      <c r="B381" s="1">
        <v>12</v>
      </c>
      <c r="C381" s="3">
        <v>74</v>
      </c>
      <c r="D381" s="2">
        <v>1580</v>
      </c>
      <c r="E381" s="3" t="s">
        <v>581</v>
      </c>
    </row>
    <row r="382" spans="2:5">
      <c r="B382" s="1">
        <v>12</v>
      </c>
      <c r="C382" s="3">
        <v>75</v>
      </c>
      <c r="D382" s="2">
        <v>1580</v>
      </c>
      <c r="E382" s="3" t="s">
        <v>582</v>
      </c>
    </row>
    <row r="383" spans="2:5">
      <c r="B383" s="1">
        <v>12</v>
      </c>
      <c r="C383" s="3">
        <v>76</v>
      </c>
      <c r="D383" s="2">
        <v>1580</v>
      </c>
      <c r="E383" s="3" t="s">
        <v>583</v>
      </c>
    </row>
    <row r="384" spans="2:5">
      <c r="B384" s="1">
        <v>12</v>
      </c>
      <c r="C384" s="3">
        <v>77</v>
      </c>
      <c r="D384" s="2">
        <v>1580</v>
      </c>
      <c r="E384" s="3" t="s">
        <v>584</v>
      </c>
    </row>
    <row r="385" spans="2:5">
      <c r="B385" s="1">
        <v>12</v>
      </c>
      <c r="C385" s="3">
        <v>78</v>
      </c>
      <c r="D385" s="2">
        <v>1580</v>
      </c>
      <c r="E385" s="3" t="s">
        <v>585</v>
      </c>
    </row>
    <row r="386" spans="2:5">
      <c r="B386" s="1">
        <v>12</v>
      </c>
      <c r="C386" s="3">
        <v>79</v>
      </c>
      <c r="D386" s="2">
        <v>1580</v>
      </c>
      <c r="E386" s="3" t="s">
        <v>586</v>
      </c>
    </row>
    <row r="387" spans="2:5">
      <c r="B387" s="1">
        <v>12</v>
      </c>
      <c r="C387" s="3">
        <v>80</v>
      </c>
      <c r="D387" s="2">
        <v>1580</v>
      </c>
      <c r="E387" s="3" t="s">
        <v>587</v>
      </c>
    </row>
    <row r="388" spans="2:5">
      <c r="B388" s="1">
        <v>12</v>
      </c>
      <c r="C388" s="3">
        <v>81</v>
      </c>
      <c r="D388" s="2">
        <v>1880</v>
      </c>
      <c r="E388" s="3" t="s">
        <v>588</v>
      </c>
    </row>
    <row r="389" spans="2:5">
      <c r="B389" s="1">
        <v>12</v>
      </c>
      <c r="C389" s="3">
        <v>82</v>
      </c>
      <c r="D389" s="2">
        <v>1880</v>
      </c>
      <c r="E389" s="3" t="s">
        <v>589</v>
      </c>
    </row>
    <row r="390" spans="2:5">
      <c r="B390" s="1">
        <v>12</v>
      </c>
      <c r="C390" s="3">
        <v>83</v>
      </c>
      <c r="D390" s="2">
        <v>1880</v>
      </c>
      <c r="E390" s="3" t="s">
        <v>590</v>
      </c>
    </row>
    <row r="391" spans="2:5">
      <c r="B391" s="1">
        <v>12</v>
      </c>
      <c r="C391" s="3">
        <v>84</v>
      </c>
      <c r="D391" s="2">
        <v>1880</v>
      </c>
      <c r="E391" s="3" t="s">
        <v>591</v>
      </c>
    </row>
    <row r="392" spans="2:5">
      <c r="B392" s="1">
        <v>12</v>
      </c>
      <c r="C392" s="3">
        <v>85</v>
      </c>
      <c r="D392" s="2">
        <v>1880</v>
      </c>
      <c r="E392" s="3" t="s">
        <v>592</v>
      </c>
    </row>
    <row r="393" spans="2:5">
      <c r="B393" s="1">
        <v>12</v>
      </c>
      <c r="C393" s="3">
        <v>86</v>
      </c>
      <c r="D393" s="2">
        <v>1880</v>
      </c>
      <c r="E393" s="3" t="s">
        <v>593</v>
      </c>
    </row>
    <row r="394" spans="2:5">
      <c r="B394" s="1">
        <v>12</v>
      </c>
      <c r="C394" s="3">
        <v>87</v>
      </c>
      <c r="D394" s="2">
        <v>1880</v>
      </c>
      <c r="E394" s="3" t="s">
        <v>594</v>
      </c>
    </row>
    <row r="395" spans="2:5">
      <c r="B395" s="1">
        <v>12</v>
      </c>
      <c r="C395" s="3">
        <v>88</v>
      </c>
      <c r="D395" s="2">
        <v>1880</v>
      </c>
      <c r="E395" s="3" t="s">
        <v>595</v>
      </c>
    </row>
    <row r="396" spans="2:5">
      <c r="B396" s="1">
        <v>12</v>
      </c>
      <c r="C396" s="3">
        <v>89</v>
      </c>
      <c r="D396" s="2">
        <v>1880</v>
      </c>
      <c r="E396" s="3" t="s">
        <v>596</v>
      </c>
    </row>
    <row r="397" spans="2:5">
      <c r="B397" s="1">
        <v>12</v>
      </c>
      <c r="C397" s="3">
        <v>90</v>
      </c>
      <c r="D397" s="2">
        <v>1880</v>
      </c>
      <c r="E397" s="3" t="s">
        <v>597</v>
      </c>
    </row>
    <row r="398" spans="2:5">
      <c r="B398" s="1">
        <v>12</v>
      </c>
      <c r="C398" s="3">
        <v>91</v>
      </c>
      <c r="D398" s="2">
        <v>2180</v>
      </c>
      <c r="E398" s="3" t="s">
        <v>598</v>
      </c>
    </row>
    <row r="399" spans="2:5">
      <c r="B399" s="1">
        <v>12</v>
      </c>
      <c r="C399" s="3">
        <v>92</v>
      </c>
      <c r="D399" s="2">
        <v>2180</v>
      </c>
      <c r="E399" s="3" t="s">
        <v>599</v>
      </c>
    </row>
    <row r="400" spans="2:5">
      <c r="B400" s="1">
        <v>12</v>
      </c>
      <c r="C400" s="3">
        <v>93</v>
      </c>
      <c r="D400" s="2">
        <v>2180</v>
      </c>
      <c r="E400" s="3" t="s">
        <v>600</v>
      </c>
    </row>
    <row r="401" spans="2:5">
      <c r="B401" s="1">
        <v>12</v>
      </c>
      <c r="C401" s="3">
        <v>94</v>
      </c>
      <c r="D401" s="2">
        <v>2180</v>
      </c>
      <c r="E401" s="3" t="s">
        <v>601</v>
      </c>
    </row>
    <row r="402" spans="2:5">
      <c r="B402" s="1">
        <v>12</v>
      </c>
      <c r="C402" s="3">
        <v>95</v>
      </c>
      <c r="D402" s="2">
        <v>2180</v>
      </c>
      <c r="E402" s="3" t="s">
        <v>602</v>
      </c>
    </row>
    <row r="403" spans="2:5">
      <c r="B403" s="1">
        <v>12</v>
      </c>
      <c r="C403" s="3">
        <v>96</v>
      </c>
      <c r="D403" s="2">
        <v>2180</v>
      </c>
      <c r="E403" s="3" t="s">
        <v>603</v>
      </c>
    </row>
    <row r="404" spans="2:5">
      <c r="B404" s="1">
        <v>12</v>
      </c>
      <c r="C404" s="3">
        <v>97</v>
      </c>
      <c r="D404" s="2">
        <v>2180</v>
      </c>
      <c r="E404" s="3" t="s">
        <v>604</v>
      </c>
    </row>
    <row r="405" spans="2:5">
      <c r="B405" s="1">
        <v>12</v>
      </c>
      <c r="C405" s="3">
        <v>98</v>
      </c>
      <c r="D405" s="2">
        <v>2180</v>
      </c>
      <c r="E405" s="3" t="s">
        <v>605</v>
      </c>
    </row>
    <row r="406" spans="2:5">
      <c r="B406" s="1">
        <v>12</v>
      </c>
      <c r="C406" s="3">
        <v>99</v>
      </c>
      <c r="D406" s="2">
        <v>2180</v>
      </c>
      <c r="E406" s="3" t="s">
        <v>606</v>
      </c>
    </row>
    <row r="407" spans="2:5">
      <c r="B407" s="1">
        <v>12</v>
      </c>
      <c r="C407" s="3">
        <v>100</v>
      </c>
      <c r="D407" s="2">
        <v>2180</v>
      </c>
      <c r="E407" s="3" t="s">
        <v>607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C9" sqref="C9"/>
    </sheetView>
  </sheetViews>
  <sheetFormatPr defaultColWidth="9" defaultRowHeight="13.5" outlineLevelCol="4"/>
  <cols>
    <col min="3" max="3" width="89.375" customWidth="1"/>
    <col min="4" max="4" width="25" customWidth="1"/>
    <col min="5" max="5" width="17.125" customWidth="1"/>
  </cols>
  <sheetData>
    <row r="1" spans="1:5">
      <c r="A1" s="4" t="s">
        <v>0</v>
      </c>
      <c r="B1" s="5" t="s">
        <v>69</v>
      </c>
      <c r="C1" s="6"/>
      <c r="D1" s="7" t="s">
        <v>2</v>
      </c>
      <c r="E1" s="8" t="s">
        <v>608</v>
      </c>
    </row>
    <row r="2" spans="1:5">
      <c r="A2" s="4" t="s">
        <v>4</v>
      </c>
      <c r="B2" s="8" t="s">
        <v>609</v>
      </c>
      <c r="C2" s="6"/>
      <c r="D2" s="7" t="s">
        <v>72</v>
      </c>
      <c r="E2" s="9" t="s">
        <v>7</v>
      </c>
    </row>
    <row r="3" spans="1:5">
      <c r="A3" s="4" t="s">
        <v>8</v>
      </c>
      <c r="B3" s="10">
        <v>1</v>
      </c>
      <c r="C3" s="6"/>
      <c r="D3" s="11"/>
      <c r="E3" s="12"/>
    </row>
    <row r="5" spans="1:5">
      <c r="A5" s="15" t="s">
        <v>9</v>
      </c>
      <c r="B5" s="15" t="s">
        <v>73</v>
      </c>
      <c r="C5" s="15" t="s">
        <v>81</v>
      </c>
      <c r="D5" s="15" t="s">
        <v>610</v>
      </c>
      <c r="E5" s="15" t="s">
        <v>83</v>
      </c>
    </row>
    <row r="6" spans="1:5">
      <c r="A6" s="16" t="s">
        <v>10</v>
      </c>
      <c r="B6" s="16" t="s">
        <v>14</v>
      </c>
      <c r="C6" s="16" t="s">
        <v>14</v>
      </c>
      <c r="D6" s="16" t="s">
        <v>14</v>
      </c>
      <c r="E6" s="16" t="s">
        <v>14</v>
      </c>
    </row>
    <row r="7" spans="1:5">
      <c r="A7" s="16"/>
      <c r="B7" s="16" t="s">
        <v>89</v>
      </c>
      <c r="C7" s="16" t="s">
        <v>91</v>
      </c>
      <c r="D7" s="16" t="s">
        <v>201</v>
      </c>
      <c r="E7" s="16" t="s">
        <v>93</v>
      </c>
    </row>
    <row r="8" ht="14.25" spans="2:5">
      <c r="B8" s="18">
        <v>7</v>
      </c>
      <c r="C8" s="20" t="s">
        <v>611</v>
      </c>
      <c r="D8" s="3" t="s">
        <v>612</v>
      </c>
      <c r="E8" s="3">
        <v>15000</v>
      </c>
    </row>
    <row r="9" ht="14.25" spans="2:5">
      <c r="B9" s="18">
        <v>8</v>
      </c>
      <c r="C9" s="20" t="s">
        <v>613</v>
      </c>
      <c r="D9" s="3" t="s">
        <v>614</v>
      </c>
      <c r="E9" s="3">
        <v>30000</v>
      </c>
    </row>
    <row r="10" ht="14.25" spans="2:5">
      <c r="B10" s="18">
        <v>9</v>
      </c>
      <c r="C10" s="20" t="s">
        <v>615</v>
      </c>
      <c r="D10" s="3" t="s">
        <v>616</v>
      </c>
      <c r="E10" s="3">
        <v>50000</v>
      </c>
    </row>
    <row r="11" ht="14.25" spans="2:5">
      <c r="B11" s="18">
        <v>10</v>
      </c>
      <c r="C11" s="20" t="s">
        <v>617</v>
      </c>
      <c r="D11" s="3" t="s">
        <v>618</v>
      </c>
      <c r="E11" s="3">
        <v>75000</v>
      </c>
    </row>
    <row r="12" ht="14.25" spans="2:5">
      <c r="B12" s="18">
        <v>11</v>
      </c>
      <c r="C12" s="20" t="s">
        <v>619</v>
      </c>
      <c r="D12" s="3" t="s">
        <v>620</v>
      </c>
      <c r="E12" s="3">
        <v>100000</v>
      </c>
    </row>
    <row r="13" ht="14.25" spans="2:5">
      <c r="B13" s="18">
        <v>12</v>
      </c>
      <c r="C13" s="20" t="s">
        <v>621</v>
      </c>
      <c r="D13" s="3" t="s">
        <v>622</v>
      </c>
      <c r="E13" s="3">
        <v>150000</v>
      </c>
    </row>
    <row r="14" ht="14.25" spans="2:5">
      <c r="B14" s="18"/>
      <c r="C14" s="20"/>
      <c r="D14" s="3"/>
      <c r="E14" s="3"/>
    </row>
    <row r="15" ht="14.25" spans="2:5">
      <c r="B15" s="18"/>
      <c r="C15" s="20"/>
      <c r="D15" s="3"/>
      <c r="E15" s="3"/>
    </row>
    <row r="16" ht="14.25" spans="2:5">
      <c r="B16" s="18"/>
      <c r="C16" s="20"/>
      <c r="D16" s="3"/>
      <c r="E16" s="3"/>
    </row>
    <row r="17" ht="14.25" spans="2:5">
      <c r="B17" s="18"/>
      <c r="C17" s="20"/>
      <c r="D17" s="3"/>
      <c r="E17" s="3"/>
    </row>
    <row r="18" ht="14.25" spans="2:5">
      <c r="B18" s="18"/>
      <c r="C18" s="20"/>
      <c r="D18" s="3"/>
      <c r="E18" s="3"/>
    </row>
    <row r="19" ht="14.25" spans="2:5">
      <c r="B19" s="18"/>
      <c r="C19" s="20"/>
      <c r="D19" s="3"/>
      <c r="E19" s="3"/>
    </row>
    <row r="20" ht="14.25" spans="2:5">
      <c r="B20" s="18"/>
      <c r="C20" s="20"/>
      <c r="D20" s="3"/>
      <c r="E20" s="3"/>
    </row>
    <row r="21" ht="14.25" spans="2:5">
      <c r="B21" s="18"/>
      <c r="C21" s="20"/>
      <c r="D21" s="3"/>
      <c r="E21" s="3"/>
    </row>
    <row r="22" ht="14.25" spans="2:5">
      <c r="B22" s="18"/>
      <c r="C22" s="20"/>
      <c r="D22" s="3"/>
      <c r="E22" s="3"/>
    </row>
    <row r="23" ht="14.25" spans="2:5">
      <c r="B23" s="18"/>
      <c r="C23" s="20"/>
      <c r="D23" s="3"/>
      <c r="E23" s="3"/>
    </row>
    <row r="24" ht="14.25" spans="2:5">
      <c r="B24" s="18"/>
      <c r="C24" s="20"/>
      <c r="D24" s="3"/>
      <c r="E24" s="3"/>
    </row>
    <row r="25" ht="14.25" spans="2:5">
      <c r="B25" s="18"/>
      <c r="C25" s="20"/>
      <c r="D25" s="3"/>
      <c r="E25" s="3"/>
    </row>
  </sheetData>
  <pageMargins left="0.699305555555556" right="0.699305555555556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3"/>
  <sheetViews>
    <sheetView workbookViewId="0">
      <selection activeCell="O23" sqref="O23"/>
    </sheetView>
  </sheetViews>
  <sheetFormatPr defaultColWidth="9" defaultRowHeight="13.5"/>
  <cols>
    <col min="1" max="1" width="17.125" customWidth="1"/>
    <col min="17" max="17" width="5.5" customWidth="1"/>
    <col min="18" max="18" width="17.25" customWidth="1"/>
  </cols>
  <sheetData>
    <row r="1" s="3" customFormat="1" ht="14.25" spans="1:5">
      <c r="A1" s="4" t="s">
        <v>0</v>
      </c>
      <c r="B1" s="5" t="s">
        <v>69</v>
      </c>
      <c r="C1" s="6"/>
      <c r="D1" s="7" t="s">
        <v>2</v>
      </c>
      <c r="E1" s="8" t="s">
        <v>623</v>
      </c>
    </row>
    <row r="2" s="3" customFormat="1" ht="14.25" spans="1:5">
      <c r="A2" s="4" t="s">
        <v>4</v>
      </c>
      <c r="B2" s="8" t="s">
        <v>624</v>
      </c>
      <c r="C2" s="6"/>
      <c r="D2" s="7" t="s">
        <v>72</v>
      </c>
      <c r="E2" s="9" t="s">
        <v>7</v>
      </c>
    </row>
    <row r="3" s="3" customFormat="1" ht="14.25" spans="1:5">
      <c r="A3" s="4" t="s">
        <v>8</v>
      </c>
      <c r="B3" s="10">
        <v>1</v>
      </c>
      <c r="C3" s="6"/>
      <c r="D3" s="11"/>
      <c r="E3" s="12"/>
    </row>
    <row r="4" ht="14.25" spans="1:10">
      <c r="A4" s="13"/>
      <c r="B4" s="13"/>
      <c r="C4" s="14"/>
      <c r="D4" s="14"/>
      <c r="E4" s="3"/>
      <c r="F4" s="3"/>
      <c r="G4" s="3"/>
      <c r="H4" s="3"/>
      <c r="I4" s="3"/>
      <c r="J4" s="3"/>
    </row>
    <row r="5" spans="1:10">
      <c r="A5" s="15" t="s">
        <v>9</v>
      </c>
      <c r="B5" s="15" t="s">
        <v>625</v>
      </c>
      <c r="C5" s="15" t="s">
        <v>626</v>
      </c>
      <c r="D5" s="41"/>
      <c r="E5" s="42"/>
      <c r="F5" s="42"/>
      <c r="G5" s="41"/>
      <c r="H5" s="41"/>
      <c r="I5" s="41"/>
      <c r="J5" s="41"/>
    </row>
    <row r="6" spans="1:10">
      <c r="A6" s="16" t="s">
        <v>10</v>
      </c>
      <c r="B6" s="16" t="s">
        <v>27</v>
      </c>
      <c r="C6" s="16" t="s">
        <v>14</v>
      </c>
      <c r="D6" s="49"/>
      <c r="E6" s="49"/>
      <c r="F6" s="49"/>
      <c r="G6" s="49"/>
      <c r="H6" s="49"/>
      <c r="I6" s="50"/>
      <c r="J6" s="50"/>
    </row>
    <row r="7" spans="1:10">
      <c r="A7" s="16"/>
      <c r="B7" s="16" t="s">
        <v>627</v>
      </c>
      <c r="C7" s="16" t="s">
        <v>628</v>
      </c>
      <c r="D7" s="16"/>
      <c r="E7" s="16"/>
      <c r="F7" s="16"/>
      <c r="G7" s="16"/>
      <c r="H7" s="16"/>
      <c r="I7" s="16"/>
      <c r="J7" s="16"/>
    </row>
    <row r="8" ht="14.25" spans="1:10">
      <c r="A8" s="48" t="s">
        <v>629</v>
      </c>
      <c r="B8" s="48">
        <v>410911</v>
      </c>
      <c r="C8" s="47">
        <v>180</v>
      </c>
      <c r="D8" s="47"/>
      <c r="E8" s="47"/>
      <c r="F8" s="47"/>
      <c r="G8" s="3"/>
      <c r="H8" s="3"/>
      <c r="I8" s="3"/>
      <c r="J8" s="3"/>
    </row>
    <row r="9" ht="14.25" spans="1:10">
      <c r="A9" s="45" t="s">
        <v>630</v>
      </c>
      <c r="B9" s="48">
        <v>410912</v>
      </c>
      <c r="C9" s="47">
        <v>290</v>
      </c>
      <c r="D9" s="47"/>
      <c r="E9" s="47"/>
      <c r="F9" s="47"/>
      <c r="G9" s="3"/>
      <c r="H9" s="3"/>
      <c r="I9" s="3"/>
      <c r="J9" s="3"/>
    </row>
    <row r="10" ht="14.25" spans="1:10">
      <c r="A10" s="48" t="s">
        <v>631</v>
      </c>
      <c r="B10" s="48">
        <v>410913</v>
      </c>
      <c r="C10" s="47">
        <v>520</v>
      </c>
      <c r="D10" s="47"/>
      <c r="E10" s="47"/>
      <c r="F10" s="47"/>
      <c r="G10" s="3"/>
      <c r="H10" s="3"/>
      <c r="I10" s="3"/>
      <c r="J10" s="3"/>
    </row>
    <row r="11" ht="14.25" spans="1:10">
      <c r="A11" s="48" t="s">
        <v>632</v>
      </c>
      <c r="B11" s="48">
        <v>410921</v>
      </c>
      <c r="C11" s="47">
        <v>270</v>
      </c>
      <c r="D11" s="47"/>
      <c r="E11" s="47"/>
      <c r="F11" s="47"/>
      <c r="G11" s="3"/>
      <c r="H11" s="3"/>
      <c r="I11" s="3"/>
      <c r="J11" s="3"/>
    </row>
    <row r="12" ht="14.25" spans="1:10">
      <c r="A12" s="48" t="s">
        <v>633</v>
      </c>
      <c r="B12" s="48">
        <v>410922</v>
      </c>
      <c r="C12" s="47">
        <v>430</v>
      </c>
      <c r="D12" s="47"/>
      <c r="E12" s="47"/>
      <c r="F12" s="47"/>
      <c r="G12" s="3"/>
      <c r="H12" s="3"/>
      <c r="I12" s="3"/>
      <c r="J12" s="3"/>
    </row>
    <row r="13" ht="14.25" spans="1:10">
      <c r="A13" s="48" t="s">
        <v>634</v>
      </c>
      <c r="B13" s="48">
        <v>410923</v>
      </c>
      <c r="C13" s="47">
        <v>770</v>
      </c>
      <c r="D13" s="47"/>
      <c r="E13" s="47"/>
      <c r="F13" s="47"/>
      <c r="G13" s="3"/>
      <c r="H13" s="3"/>
      <c r="I13" s="3"/>
      <c r="J13" s="3"/>
    </row>
    <row r="14" ht="14.25" spans="1:10">
      <c r="A14" s="48" t="s">
        <v>635</v>
      </c>
      <c r="B14" s="48">
        <v>410931</v>
      </c>
      <c r="C14" s="47">
        <v>490</v>
      </c>
      <c r="D14" s="47"/>
      <c r="E14" s="47"/>
      <c r="F14" s="47"/>
      <c r="G14" s="3"/>
      <c r="H14" s="3"/>
      <c r="I14" s="3"/>
      <c r="J14" s="3"/>
    </row>
    <row r="15" ht="14.25" spans="1:10">
      <c r="A15" s="48" t="s">
        <v>636</v>
      </c>
      <c r="B15" s="48">
        <v>410932</v>
      </c>
      <c r="C15" s="47">
        <v>780</v>
      </c>
      <c r="D15" s="47"/>
      <c r="E15" s="47"/>
      <c r="F15" s="47"/>
      <c r="G15" s="3"/>
      <c r="H15" s="3"/>
      <c r="I15" s="3"/>
      <c r="J15" s="3"/>
    </row>
    <row r="16" ht="14.25" spans="1:10">
      <c r="A16" s="48" t="s">
        <v>637</v>
      </c>
      <c r="B16" s="48">
        <v>410933</v>
      </c>
      <c r="C16" s="47">
        <v>1400</v>
      </c>
      <c r="D16" s="47"/>
      <c r="E16" s="47"/>
      <c r="F16" s="47"/>
      <c r="G16" s="3"/>
      <c r="H16" s="3"/>
      <c r="I16" s="3"/>
      <c r="J16" s="3"/>
    </row>
    <row r="17" ht="14.25" spans="1:10">
      <c r="A17" s="48" t="s">
        <v>638</v>
      </c>
      <c r="B17" s="48">
        <v>410941</v>
      </c>
      <c r="C17" s="47">
        <v>920</v>
      </c>
      <c r="D17" s="47"/>
      <c r="E17" s="47"/>
      <c r="F17" s="47"/>
      <c r="G17" s="3"/>
      <c r="H17" s="3"/>
      <c r="I17" s="3"/>
      <c r="J17" s="3"/>
    </row>
    <row r="18" ht="14.25" spans="1:10">
      <c r="A18" s="48" t="s">
        <v>639</v>
      </c>
      <c r="B18" s="48">
        <v>410942</v>
      </c>
      <c r="C18" s="47">
        <v>1470</v>
      </c>
      <c r="D18" s="47"/>
      <c r="E18" s="47"/>
      <c r="F18" s="47"/>
      <c r="G18" s="3"/>
      <c r="H18" s="3"/>
      <c r="I18" s="3"/>
      <c r="J18" s="3"/>
    </row>
    <row r="19" ht="14.25" spans="1:10">
      <c r="A19" s="48" t="s">
        <v>640</v>
      </c>
      <c r="B19" s="48">
        <v>410943</v>
      </c>
      <c r="C19" s="47">
        <v>2650</v>
      </c>
      <c r="D19" s="47"/>
      <c r="E19" s="47"/>
      <c r="F19" s="47"/>
      <c r="G19" s="3"/>
      <c r="H19" s="3"/>
      <c r="I19" s="3"/>
      <c r="J19" s="3"/>
    </row>
    <row r="20" ht="14.25" spans="1:10">
      <c r="A20" s="48" t="s">
        <v>641</v>
      </c>
      <c r="B20" s="48">
        <v>410951</v>
      </c>
      <c r="C20" s="47">
        <v>1750</v>
      </c>
      <c r="D20" s="47"/>
      <c r="E20" s="47"/>
      <c r="F20" s="47"/>
      <c r="G20" s="3"/>
      <c r="H20" s="3"/>
      <c r="I20" s="3"/>
      <c r="J20" s="3"/>
    </row>
    <row r="21" ht="14.25" spans="1:10">
      <c r="A21" s="48" t="s">
        <v>642</v>
      </c>
      <c r="B21" s="48">
        <v>410952</v>
      </c>
      <c r="C21" s="47">
        <v>2800</v>
      </c>
      <c r="D21" s="47"/>
      <c r="E21" s="47"/>
      <c r="F21" s="47"/>
      <c r="G21" s="3"/>
      <c r="H21" s="3"/>
      <c r="I21" s="3"/>
      <c r="J21" s="3"/>
    </row>
    <row r="22" ht="14.25" spans="1:10">
      <c r="A22" s="48" t="s">
        <v>643</v>
      </c>
      <c r="B22" s="48">
        <v>410953</v>
      </c>
      <c r="C22" s="47">
        <v>5040</v>
      </c>
      <c r="D22" s="47"/>
      <c r="E22" s="47"/>
      <c r="F22" s="47"/>
      <c r="G22" s="3"/>
      <c r="H22" s="3"/>
      <c r="I22" s="3"/>
      <c r="J22" s="3"/>
    </row>
    <row r="23" ht="14.25" spans="1:10">
      <c r="A23" s="48" t="s">
        <v>644</v>
      </c>
      <c r="B23" s="48">
        <v>410961</v>
      </c>
      <c r="C23" s="47">
        <v>3330</v>
      </c>
      <c r="D23" s="47"/>
      <c r="E23" s="47"/>
      <c r="F23" s="47"/>
      <c r="G23" s="3"/>
      <c r="H23" s="3"/>
      <c r="I23" s="3"/>
      <c r="J23" s="3"/>
    </row>
    <row r="24" ht="14.25" spans="1:10">
      <c r="A24" s="48" t="s">
        <v>645</v>
      </c>
      <c r="B24" s="48">
        <v>410962</v>
      </c>
      <c r="C24" s="47">
        <v>5330</v>
      </c>
      <c r="D24" s="47"/>
      <c r="E24" s="47"/>
      <c r="F24" s="47"/>
      <c r="G24" s="3"/>
      <c r="H24" s="3"/>
      <c r="I24" s="3"/>
      <c r="J24" s="3"/>
    </row>
    <row r="25" ht="14.25" spans="1:10">
      <c r="A25" s="48" t="s">
        <v>646</v>
      </c>
      <c r="B25" s="48">
        <v>410963</v>
      </c>
      <c r="C25" s="47">
        <v>9590</v>
      </c>
      <c r="D25" s="47"/>
      <c r="E25" s="47"/>
      <c r="F25" s="47"/>
      <c r="G25" s="3"/>
      <c r="H25" s="3"/>
      <c r="I25" s="3"/>
      <c r="J25" s="3"/>
    </row>
    <row r="26" ht="14.25" spans="1:10">
      <c r="A26" s="48" t="s">
        <v>647</v>
      </c>
      <c r="B26" s="48">
        <v>411011</v>
      </c>
      <c r="C26" s="47">
        <v>180</v>
      </c>
      <c r="D26" s="47"/>
      <c r="E26" s="47"/>
      <c r="F26" s="47"/>
      <c r="G26" s="3"/>
      <c r="H26" s="3"/>
      <c r="I26" s="3"/>
      <c r="J26" s="3"/>
    </row>
    <row r="27" ht="14.25" spans="1:10">
      <c r="A27" s="48" t="s">
        <v>648</v>
      </c>
      <c r="B27" s="48">
        <v>411012</v>
      </c>
      <c r="C27" s="47">
        <v>290</v>
      </c>
      <c r="D27" s="47"/>
      <c r="E27" s="47"/>
      <c r="F27" s="47"/>
      <c r="G27" s="3"/>
      <c r="H27" s="3"/>
      <c r="I27" s="3"/>
      <c r="J27" s="3"/>
    </row>
    <row r="28" ht="14.25" spans="1:10">
      <c r="A28" s="48" t="s">
        <v>649</v>
      </c>
      <c r="B28" s="48">
        <v>411013</v>
      </c>
      <c r="C28" s="47">
        <v>520</v>
      </c>
      <c r="D28" s="47"/>
      <c r="E28" s="47"/>
      <c r="F28" s="47"/>
      <c r="G28" s="3"/>
      <c r="H28" s="3"/>
      <c r="I28" s="3"/>
      <c r="J28" s="3"/>
    </row>
    <row r="29" ht="14.25" spans="1:10">
      <c r="A29" s="48" t="s">
        <v>650</v>
      </c>
      <c r="B29" s="48">
        <v>411021</v>
      </c>
      <c r="C29" s="47">
        <v>270</v>
      </c>
      <c r="D29" s="47"/>
      <c r="E29" s="47"/>
      <c r="F29" s="47"/>
      <c r="G29" s="3"/>
      <c r="H29" s="3"/>
      <c r="I29" s="3"/>
      <c r="J29" s="3"/>
    </row>
    <row r="30" ht="14.25" spans="1:10">
      <c r="A30" s="48" t="s">
        <v>651</v>
      </c>
      <c r="B30" s="48">
        <v>411022</v>
      </c>
      <c r="C30" s="47">
        <v>430</v>
      </c>
      <c r="D30" s="47"/>
      <c r="E30" s="47"/>
      <c r="F30" s="47"/>
      <c r="G30" s="3"/>
      <c r="H30" s="3"/>
      <c r="I30" s="3"/>
      <c r="J30" s="3"/>
    </row>
    <row r="31" ht="14.25" spans="1:10">
      <c r="A31" s="48" t="s">
        <v>652</v>
      </c>
      <c r="B31" s="48">
        <v>411023</v>
      </c>
      <c r="C31" s="47">
        <v>770</v>
      </c>
      <c r="D31" s="47"/>
      <c r="E31" s="47"/>
      <c r="F31" s="47"/>
      <c r="G31" s="3"/>
      <c r="H31" s="3"/>
      <c r="I31" s="3"/>
      <c r="J31" s="3"/>
    </row>
    <row r="32" spans="1:6">
      <c r="A32" t="s">
        <v>653</v>
      </c>
      <c r="B32" s="48">
        <v>411031</v>
      </c>
      <c r="C32" s="47">
        <v>490</v>
      </c>
      <c r="D32" s="47"/>
      <c r="E32" s="47"/>
      <c r="F32" s="47"/>
    </row>
    <row r="33" spans="1:6">
      <c r="A33" t="s">
        <v>654</v>
      </c>
      <c r="B33" s="48">
        <v>411032</v>
      </c>
      <c r="C33" s="47">
        <v>780</v>
      </c>
      <c r="D33" s="47"/>
      <c r="E33" s="47"/>
      <c r="F33" s="47"/>
    </row>
    <row r="34" spans="1:6">
      <c r="A34" t="s">
        <v>655</v>
      </c>
      <c r="B34" s="48">
        <v>411033</v>
      </c>
      <c r="C34" s="47">
        <v>1400</v>
      </c>
      <c r="D34" s="47"/>
      <c r="E34" s="47"/>
      <c r="F34" s="47"/>
    </row>
    <row r="35" spans="1:6">
      <c r="A35" t="s">
        <v>656</v>
      </c>
      <c r="B35" s="48">
        <v>411041</v>
      </c>
      <c r="C35" s="47">
        <v>920</v>
      </c>
      <c r="D35" s="47"/>
      <c r="E35" s="47"/>
      <c r="F35" s="47"/>
    </row>
    <row r="36" spans="1:6">
      <c r="A36" t="s">
        <v>657</v>
      </c>
      <c r="B36" s="48">
        <v>411042</v>
      </c>
      <c r="C36" s="47">
        <v>1470</v>
      </c>
      <c r="D36" s="47"/>
      <c r="E36" s="47"/>
      <c r="F36" s="47"/>
    </row>
    <row r="37" spans="1:6">
      <c r="A37" t="s">
        <v>658</v>
      </c>
      <c r="B37" s="48">
        <v>411043</v>
      </c>
      <c r="C37" s="47">
        <v>2650</v>
      </c>
      <c r="D37" s="47"/>
      <c r="E37" s="47"/>
      <c r="F37" s="47"/>
    </row>
    <row r="38" spans="1:6">
      <c r="A38" t="s">
        <v>659</v>
      </c>
      <c r="B38" s="48">
        <v>411051</v>
      </c>
      <c r="C38" s="47">
        <v>1750</v>
      </c>
      <c r="D38" s="47"/>
      <c r="E38" s="47"/>
      <c r="F38" s="47"/>
    </row>
    <row r="39" spans="1:6">
      <c r="A39" t="s">
        <v>660</v>
      </c>
      <c r="B39" s="48">
        <v>411052</v>
      </c>
      <c r="C39" s="47">
        <v>2800</v>
      </c>
      <c r="D39" s="47"/>
      <c r="E39" s="47"/>
      <c r="F39" s="47"/>
    </row>
    <row r="40" spans="1:6">
      <c r="A40" t="s">
        <v>661</v>
      </c>
      <c r="B40" s="48">
        <v>411053</v>
      </c>
      <c r="C40" s="47">
        <v>5040</v>
      </c>
      <c r="D40" s="47"/>
      <c r="E40" s="47"/>
      <c r="F40" s="47"/>
    </row>
    <row r="41" spans="1:6">
      <c r="A41" t="s">
        <v>662</v>
      </c>
      <c r="B41" s="48">
        <v>411061</v>
      </c>
      <c r="C41" s="47">
        <v>3330</v>
      </c>
      <c r="D41" s="47"/>
      <c r="E41" s="47"/>
      <c r="F41" s="47"/>
    </row>
    <row r="42" spans="1:6">
      <c r="A42" t="s">
        <v>663</v>
      </c>
      <c r="B42" s="48">
        <v>411062</v>
      </c>
      <c r="C42" s="47">
        <v>5330</v>
      </c>
      <c r="D42" s="47"/>
      <c r="E42" s="47"/>
      <c r="F42" s="47"/>
    </row>
    <row r="43" spans="1:6">
      <c r="A43" t="s">
        <v>664</v>
      </c>
      <c r="B43" s="48">
        <v>411063</v>
      </c>
      <c r="C43" s="47">
        <v>9590</v>
      </c>
      <c r="D43" s="47"/>
      <c r="E43" s="47"/>
      <c r="F43" s="47"/>
    </row>
    <row r="44" spans="1:6">
      <c r="A44" t="s">
        <v>665</v>
      </c>
      <c r="B44" s="48">
        <v>411111</v>
      </c>
      <c r="C44" s="47">
        <v>180</v>
      </c>
      <c r="D44" s="47"/>
      <c r="E44" s="47"/>
      <c r="F44" s="47"/>
    </row>
    <row r="45" spans="1:6">
      <c r="A45" t="s">
        <v>666</v>
      </c>
      <c r="B45" s="48">
        <v>411112</v>
      </c>
      <c r="C45" s="47">
        <v>290</v>
      </c>
      <c r="D45" s="47"/>
      <c r="E45" s="47"/>
      <c r="F45" s="47"/>
    </row>
    <row r="46" spans="1:6">
      <c r="A46" t="s">
        <v>667</v>
      </c>
      <c r="B46" s="48">
        <v>411113</v>
      </c>
      <c r="C46" s="47">
        <v>520</v>
      </c>
      <c r="D46" s="47"/>
      <c r="E46" s="47"/>
      <c r="F46" s="47"/>
    </row>
    <row r="47" spans="1:6">
      <c r="A47" t="s">
        <v>668</v>
      </c>
      <c r="B47" s="48">
        <v>411121</v>
      </c>
      <c r="C47" s="47">
        <v>270</v>
      </c>
      <c r="D47" s="47"/>
      <c r="E47" s="47"/>
      <c r="F47" s="47"/>
    </row>
    <row r="48" spans="1:6">
      <c r="A48" t="s">
        <v>669</v>
      </c>
      <c r="B48" s="48">
        <v>411122</v>
      </c>
      <c r="C48" s="47">
        <v>430</v>
      </c>
      <c r="D48" s="47"/>
      <c r="E48" s="47"/>
      <c r="F48" s="47"/>
    </row>
    <row r="49" spans="1:6">
      <c r="A49" t="s">
        <v>670</v>
      </c>
      <c r="B49" s="48">
        <v>411123</v>
      </c>
      <c r="C49" s="47">
        <v>770</v>
      </c>
      <c r="D49" s="47"/>
      <c r="E49" s="47"/>
      <c r="F49" s="47"/>
    </row>
    <row r="50" spans="1:6">
      <c r="A50" t="s">
        <v>671</v>
      </c>
      <c r="B50" s="48">
        <v>411131</v>
      </c>
      <c r="C50" s="47">
        <v>490</v>
      </c>
      <c r="D50" s="47"/>
      <c r="E50" s="47"/>
      <c r="F50" s="47"/>
    </row>
    <row r="51" spans="1:6">
      <c r="A51" t="s">
        <v>672</v>
      </c>
      <c r="B51" s="48">
        <v>411132</v>
      </c>
      <c r="C51" s="47">
        <v>780</v>
      </c>
      <c r="D51" s="47"/>
      <c r="E51" s="47"/>
      <c r="F51" s="47"/>
    </row>
    <row r="52" spans="1:6">
      <c r="A52" t="s">
        <v>673</v>
      </c>
      <c r="B52" s="48">
        <v>411133</v>
      </c>
      <c r="C52" s="47">
        <v>1400</v>
      </c>
      <c r="D52" s="47"/>
      <c r="E52" s="47"/>
      <c r="F52" s="47"/>
    </row>
    <row r="53" spans="1:6">
      <c r="A53" t="s">
        <v>674</v>
      </c>
      <c r="B53" s="48">
        <v>411141</v>
      </c>
      <c r="C53" s="47">
        <v>920</v>
      </c>
      <c r="D53" s="47"/>
      <c r="E53" s="47"/>
      <c r="F53" s="47"/>
    </row>
    <row r="54" spans="1:6">
      <c r="A54" t="s">
        <v>675</v>
      </c>
      <c r="B54" s="48">
        <v>411142</v>
      </c>
      <c r="C54" s="47">
        <v>1470</v>
      </c>
      <c r="D54" s="47"/>
      <c r="E54" s="47"/>
      <c r="F54" s="47"/>
    </row>
    <row r="55" spans="1:6">
      <c r="A55" t="s">
        <v>676</v>
      </c>
      <c r="B55" s="48">
        <v>411143</v>
      </c>
      <c r="C55" s="47">
        <v>2650</v>
      </c>
      <c r="D55" s="47"/>
      <c r="E55" s="47"/>
      <c r="F55" s="47"/>
    </row>
    <row r="56" spans="1:6">
      <c r="A56" t="s">
        <v>677</v>
      </c>
      <c r="B56" s="48">
        <v>411151</v>
      </c>
      <c r="C56" s="47">
        <v>1750</v>
      </c>
      <c r="D56" s="47"/>
      <c r="E56" s="47"/>
      <c r="F56" s="47"/>
    </row>
    <row r="57" spans="1:6">
      <c r="A57" t="s">
        <v>678</v>
      </c>
      <c r="B57" s="48">
        <v>411152</v>
      </c>
      <c r="C57" s="47">
        <v>2800</v>
      </c>
      <c r="D57" s="47"/>
      <c r="E57" s="47"/>
      <c r="F57" s="47"/>
    </row>
    <row r="58" spans="1:6">
      <c r="A58" t="s">
        <v>679</v>
      </c>
      <c r="B58" s="48">
        <v>411153</v>
      </c>
      <c r="C58" s="47">
        <v>5040</v>
      </c>
      <c r="D58" s="47"/>
      <c r="E58" s="47"/>
      <c r="F58" s="47"/>
    </row>
    <row r="59" spans="1:6">
      <c r="A59" t="s">
        <v>680</v>
      </c>
      <c r="B59" s="48">
        <v>411161</v>
      </c>
      <c r="C59" s="47">
        <v>3330</v>
      </c>
      <c r="D59" s="47"/>
      <c r="E59" s="47"/>
      <c r="F59" s="47"/>
    </row>
    <row r="60" spans="1:6">
      <c r="A60" t="s">
        <v>681</v>
      </c>
      <c r="B60" s="48">
        <v>411162</v>
      </c>
      <c r="C60" s="47">
        <v>5330</v>
      </c>
      <c r="D60" s="47"/>
      <c r="E60" s="47"/>
      <c r="F60" s="47"/>
    </row>
    <row r="61" spans="1:6">
      <c r="A61" t="s">
        <v>682</v>
      </c>
      <c r="B61" s="48">
        <v>411163</v>
      </c>
      <c r="C61" s="47">
        <v>9590</v>
      </c>
      <c r="D61" s="47"/>
      <c r="E61" s="47"/>
      <c r="F61" s="47"/>
    </row>
    <row r="62" spans="1:6">
      <c r="A62" t="s">
        <v>683</v>
      </c>
      <c r="B62" s="48">
        <v>411211</v>
      </c>
      <c r="C62" s="47">
        <v>180</v>
      </c>
      <c r="D62" s="47"/>
      <c r="E62" s="47"/>
      <c r="F62" s="47"/>
    </row>
    <row r="63" spans="1:6">
      <c r="A63" t="s">
        <v>684</v>
      </c>
      <c r="B63" s="48">
        <v>411212</v>
      </c>
      <c r="C63" s="47">
        <v>290</v>
      </c>
      <c r="D63" s="47"/>
      <c r="E63" s="47"/>
      <c r="F63" s="47"/>
    </row>
    <row r="64" spans="1:6">
      <c r="A64" t="s">
        <v>685</v>
      </c>
      <c r="B64" s="48">
        <v>411213</v>
      </c>
      <c r="C64" s="47">
        <v>520</v>
      </c>
      <c r="D64" s="47"/>
      <c r="E64" s="47"/>
      <c r="F64" s="47"/>
    </row>
    <row r="65" spans="1:6">
      <c r="A65" t="s">
        <v>686</v>
      </c>
      <c r="B65" s="48">
        <v>411221</v>
      </c>
      <c r="C65" s="47">
        <v>270</v>
      </c>
      <c r="D65" s="47"/>
      <c r="E65" s="47"/>
      <c r="F65" s="47"/>
    </row>
    <row r="66" spans="1:6">
      <c r="A66" t="s">
        <v>687</v>
      </c>
      <c r="B66" s="48">
        <v>411222</v>
      </c>
      <c r="C66" s="47">
        <v>430</v>
      </c>
      <c r="D66" s="47"/>
      <c r="E66" s="47"/>
      <c r="F66" s="47"/>
    </row>
    <row r="67" spans="1:6">
      <c r="A67" t="s">
        <v>688</v>
      </c>
      <c r="B67" s="48">
        <v>411223</v>
      </c>
      <c r="C67" s="47">
        <v>770</v>
      </c>
      <c r="D67" s="47"/>
      <c r="E67" s="47"/>
      <c r="F67" s="47"/>
    </row>
    <row r="68" spans="1:6">
      <c r="A68" t="s">
        <v>689</v>
      </c>
      <c r="B68" s="48">
        <v>411231</v>
      </c>
      <c r="C68" s="47">
        <v>490</v>
      </c>
      <c r="D68" s="47"/>
      <c r="E68" s="47"/>
      <c r="F68" s="47"/>
    </row>
    <row r="69" spans="1:6">
      <c r="A69" t="s">
        <v>690</v>
      </c>
      <c r="B69" s="48">
        <v>411232</v>
      </c>
      <c r="C69" s="47">
        <v>780</v>
      </c>
      <c r="D69" s="47"/>
      <c r="E69" s="47"/>
      <c r="F69" s="47"/>
    </row>
    <row r="70" spans="1:6">
      <c r="A70" t="s">
        <v>691</v>
      </c>
      <c r="B70" s="48">
        <v>411233</v>
      </c>
      <c r="C70" s="47">
        <v>1400</v>
      </c>
      <c r="D70" s="47"/>
      <c r="E70" s="47"/>
      <c r="F70" s="47"/>
    </row>
    <row r="71" spans="1:6">
      <c r="A71" t="s">
        <v>692</v>
      </c>
      <c r="B71" s="48">
        <v>411241</v>
      </c>
      <c r="C71" s="47">
        <v>920</v>
      </c>
      <c r="D71" s="47"/>
      <c r="E71" s="47"/>
      <c r="F71" s="47"/>
    </row>
    <row r="72" spans="1:6">
      <c r="A72" t="s">
        <v>693</v>
      </c>
      <c r="B72" s="48">
        <v>411242</v>
      </c>
      <c r="C72" s="47">
        <v>1470</v>
      </c>
      <c r="D72" s="47"/>
      <c r="E72" s="47"/>
      <c r="F72" s="47"/>
    </row>
    <row r="73" spans="1:6">
      <c r="A73" t="s">
        <v>694</v>
      </c>
      <c r="B73" s="48">
        <v>411243</v>
      </c>
      <c r="C73" s="47">
        <v>2650</v>
      </c>
      <c r="D73" s="47"/>
      <c r="E73" s="47"/>
      <c r="F73" s="47"/>
    </row>
    <row r="74" spans="1:6">
      <c r="A74" t="s">
        <v>695</v>
      </c>
      <c r="B74" s="48">
        <v>411251</v>
      </c>
      <c r="C74" s="47">
        <v>1750</v>
      </c>
      <c r="D74" s="47"/>
      <c r="E74" s="47"/>
      <c r="F74" s="47"/>
    </row>
    <row r="75" spans="1:6">
      <c r="A75" t="s">
        <v>696</v>
      </c>
      <c r="B75" s="48">
        <v>411252</v>
      </c>
      <c r="C75" s="47">
        <v>2800</v>
      </c>
      <c r="D75" s="47"/>
      <c r="E75" s="47"/>
      <c r="F75" s="47"/>
    </row>
    <row r="76" spans="1:6">
      <c r="A76" t="s">
        <v>697</v>
      </c>
      <c r="B76" s="48">
        <v>411253</v>
      </c>
      <c r="C76" s="47">
        <v>5040</v>
      </c>
      <c r="D76" s="47"/>
      <c r="E76" s="47"/>
      <c r="F76" s="47"/>
    </row>
    <row r="77" spans="1:6">
      <c r="A77" t="s">
        <v>698</v>
      </c>
      <c r="B77" s="48">
        <v>411261</v>
      </c>
      <c r="C77" s="47">
        <v>3330</v>
      </c>
      <c r="D77" s="47"/>
      <c r="E77" s="47"/>
      <c r="F77" s="47"/>
    </row>
    <row r="78" spans="1:6">
      <c r="A78" t="s">
        <v>699</v>
      </c>
      <c r="B78" s="48">
        <v>411262</v>
      </c>
      <c r="C78" s="47">
        <v>5330</v>
      </c>
      <c r="D78" s="47"/>
      <c r="E78" s="47"/>
      <c r="F78" s="47"/>
    </row>
    <row r="79" spans="1:6">
      <c r="A79" t="s">
        <v>700</v>
      </c>
      <c r="B79" s="48">
        <v>411263</v>
      </c>
      <c r="C79" s="47">
        <v>9590</v>
      </c>
      <c r="D79" s="47"/>
      <c r="E79" s="47"/>
      <c r="F79" s="47"/>
    </row>
    <row r="80" spans="1:3">
      <c r="A80" t="s">
        <v>701</v>
      </c>
      <c r="B80">
        <v>420911</v>
      </c>
      <c r="C80">
        <v>180</v>
      </c>
    </row>
    <row r="81" spans="1:3">
      <c r="A81" t="s">
        <v>702</v>
      </c>
      <c r="B81">
        <v>420912</v>
      </c>
      <c r="C81">
        <v>290</v>
      </c>
    </row>
    <row r="82" spans="1:3">
      <c r="A82" t="s">
        <v>703</v>
      </c>
      <c r="B82">
        <v>420913</v>
      </c>
      <c r="C82">
        <v>520</v>
      </c>
    </row>
    <row r="83" spans="1:3">
      <c r="A83" t="s">
        <v>704</v>
      </c>
      <c r="B83">
        <v>420921</v>
      </c>
      <c r="C83">
        <v>270</v>
      </c>
    </row>
    <row r="84" spans="1:3">
      <c r="A84" t="s">
        <v>705</v>
      </c>
      <c r="B84">
        <v>420922</v>
      </c>
      <c r="C84">
        <v>430</v>
      </c>
    </row>
    <row r="85" spans="1:3">
      <c r="A85" t="s">
        <v>706</v>
      </c>
      <c r="B85">
        <v>420923</v>
      </c>
      <c r="C85">
        <v>770</v>
      </c>
    </row>
    <row r="86" spans="1:3">
      <c r="A86" t="s">
        <v>707</v>
      </c>
      <c r="B86">
        <v>420931</v>
      </c>
      <c r="C86">
        <v>490</v>
      </c>
    </row>
    <row r="87" spans="1:3">
      <c r="A87" t="s">
        <v>708</v>
      </c>
      <c r="B87">
        <v>420932</v>
      </c>
      <c r="C87">
        <v>780</v>
      </c>
    </row>
    <row r="88" spans="1:3">
      <c r="A88" t="s">
        <v>709</v>
      </c>
      <c r="B88">
        <v>420933</v>
      </c>
      <c r="C88">
        <v>1400</v>
      </c>
    </row>
    <row r="89" spans="1:3">
      <c r="A89" t="s">
        <v>710</v>
      </c>
      <c r="B89">
        <v>420941</v>
      </c>
      <c r="C89">
        <v>920</v>
      </c>
    </row>
    <row r="90" spans="1:3">
      <c r="A90" t="s">
        <v>711</v>
      </c>
      <c r="B90">
        <v>420942</v>
      </c>
      <c r="C90">
        <v>1470</v>
      </c>
    </row>
    <row r="91" spans="1:3">
      <c r="A91" t="s">
        <v>712</v>
      </c>
      <c r="B91">
        <v>420943</v>
      </c>
      <c r="C91">
        <v>2650</v>
      </c>
    </row>
    <row r="92" spans="1:3">
      <c r="A92" t="s">
        <v>713</v>
      </c>
      <c r="B92">
        <v>420951</v>
      </c>
      <c r="C92">
        <v>1750</v>
      </c>
    </row>
    <row r="93" spans="1:3">
      <c r="A93" t="s">
        <v>714</v>
      </c>
      <c r="B93">
        <v>420952</v>
      </c>
      <c r="C93">
        <v>2800</v>
      </c>
    </row>
    <row r="94" spans="1:3">
      <c r="A94" t="s">
        <v>715</v>
      </c>
      <c r="B94">
        <v>420953</v>
      </c>
      <c r="C94">
        <v>5040</v>
      </c>
    </row>
    <row r="95" spans="1:3">
      <c r="A95" t="s">
        <v>716</v>
      </c>
      <c r="B95">
        <v>420961</v>
      </c>
      <c r="C95">
        <v>3330</v>
      </c>
    </row>
    <row r="96" spans="1:3">
      <c r="A96" t="s">
        <v>717</v>
      </c>
      <c r="B96">
        <v>420962</v>
      </c>
      <c r="C96">
        <v>5330</v>
      </c>
    </row>
    <row r="97" spans="1:3">
      <c r="A97" t="s">
        <v>718</v>
      </c>
      <c r="B97">
        <v>420963</v>
      </c>
      <c r="C97">
        <v>9590</v>
      </c>
    </row>
    <row r="98" spans="1:3">
      <c r="A98" t="s">
        <v>719</v>
      </c>
      <c r="B98">
        <v>421011</v>
      </c>
      <c r="C98">
        <v>180</v>
      </c>
    </row>
    <row r="99" spans="1:3">
      <c r="A99" t="s">
        <v>720</v>
      </c>
      <c r="B99">
        <v>421012</v>
      </c>
      <c r="C99">
        <v>290</v>
      </c>
    </row>
    <row r="100" spans="1:3">
      <c r="A100" t="s">
        <v>721</v>
      </c>
      <c r="B100">
        <v>421013</v>
      </c>
      <c r="C100">
        <v>520</v>
      </c>
    </row>
    <row r="101" spans="1:3">
      <c r="A101" t="s">
        <v>722</v>
      </c>
      <c r="B101">
        <v>421021</v>
      </c>
      <c r="C101">
        <v>270</v>
      </c>
    </row>
    <row r="102" spans="1:3">
      <c r="A102" t="s">
        <v>723</v>
      </c>
      <c r="B102">
        <v>421022</v>
      </c>
      <c r="C102">
        <v>430</v>
      </c>
    </row>
    <row r="103" spans="1:3">
      <c r="A103" t="s">
        <v>724</v>
      </c>
      <c r="B103">
        <v>421023</v>
      </c>
      <c r="C103">
        <v>770</v>
      </c>
    </row>
    <row r="104" spans="1:3">
      <c r="A104" t="s">
        <v>725</v>
      </c>
      <c r="B104">
        <v>421031</v>
      </c>
      <c r="C104">
        <v>490</v>
      </c>
    </row>
    <row r="105" spans="1:3">
      <c r="A105" t="s">
        <v>726</v>
      </c>
      <c r="B105">
        <v>421032</v>
      </c>
      <c r="C105">
        <v>780</v>
      </c>
    </row>
    <row r="106" spans="1:3">
      <c r="A106" t="s">
        <v>727</v>
      </c>
      <c r="B106">
        <v>421033</v>
      </c>
      <c r="C106">
        <v>1400</v>
      </c>
    </row>
    <row r="107" spans="1:3">
      <c r="A107" t="s">
        <v>728</v>
      </c>
      <c r="B107">
        <v>421041</v>
      </c>
      <c r="C107">
        <v>920</v>
      </c>
    </row>
    <row r="108" spans="1:3">
      <c r="A108" t="s">
        <v>729</v>
      </c>
      <c r="B108">
        <v>421042</v>
      </c>
      <c r="C108">
        <v>1470</v>
      </c>
    </row>
    <row r="109" spans="1:3">
      <c r="A109" t="s">
        <v>730</v>
      </c>
      <c r="B109">
        <v>421043</v>
      </c>
      <c r="C109">
        <v>2650</v>
      </c>
    </row>
    <row r="110" spans="1:3">
      <c r="A110" t="s">
        <v>731</v>
      </c>
      <c r="B110">
        <v>421051</v>
      </c>
      <c r="C110">
        <v>1750</v>
      </c>
    </row>
    <row r="111" spans="1:3">
      <c r="A111" t="s">
        <v>732</v>
      </c>
      <c r="B111">
        <v>421052</v>
      </c>
      <c r="C111">
        <v>2800</v>
      </c>
    </row>
    <row r="112" spans="1:3">
      <c r="A112" t="s">
        <v>733</v>
      </c>
      <c r="B112">
        <v>421053</v>
      </c>
      <c r="C112">
        <v>5040</v>
      </c>
    </row>
    <row r="113" spans="1:3">
      <c r="A113" t="s">
        <v>734</v>
      </c>
      <c r="B113">
        <v>421061</v>
      </c>
      <c r="C113">
        <v>3330</v>
      </c>
    </row>
    <row r="114" spans="1:3">
      <c r="A114" t="s">
        <v>735</v>
      </c>
      <c r="B114">
        <v>421062</v>
      </c>
      <c r="C114">
        <v>5330</v>
      </c>
    </row>
    <row r="115" spans="1:3">
      <c r="A115" t="s">
        <v>736</v>
      </c>
      <c r="B115">
        <v>421063</v>
      </c>
      <c r="C115">
        <v>9590</v>
      </c>
    </row>
    <row r="116" spans="1:3">
      <c r="A116" t="s">
        <v>737</v>
      </c>
      <c r="B116">
        <v>421111</v>
      </c>
      <c r="C116">
        <v>180</v>
      </c>
    </row>
    <row r="117" spans="1:3">
      <c r="A117" t="s">
        <v>738</v>
      </c>
      <c r="B117">
        <v>421112</v>
      </c>
      <c r="C117">
        <v>290</v>
      </c>
    </row>
    <row r="118" spans="1:3">
      <c r="A118" t="s">
        <v>739</v>
      </c>
      <c r="B118">
        <v>421113</v>
      </c>
      <c r="C118">
        <v>520</v>
      </c>
    </row>
    <row r="119" spans="1:3">
      <c r="A119" t="s">
        <v>740</v>
      </c>
      <c r="B119">
        <v>421121</v>
      </c>
      <c r="C119">
        <v>270</v>
      </c>
    </row>
    <row r="120" spans="1:3">
      <c r="A120" t="s">
        <v>741</v>
      </c>
      <c r="B120">
        <v>421122</v>
      </c>
      <c r="C120">
        <v>430</v>
      </c>
    </row>
    <row r="121" spans="1:3">
      <c r="A121" t="s">
        <v>742</v>
      </c>
      <c r="B121">
        <v>421123</v>
      </c>
      <c r="C121">
        <v>770</v>
      </c>
    </row>
    <row r="122" spans="1:3">
      <c r="A122" t="s">
        <v>743</v>
      </c>
      <c r="B122">
        <v>421131</v>
      </c>
      <c r="C122">
        <v>490</v>
      </c>
    </row>
    <row r="123" spans="1:3">
      <c r="A123" t="s">
        <v>744</v>
      </c>
      <c r="B123">
        <v>421132</v>
      </c>
      <c r="C123">
        <v>780</v>
      </c>
    </row>
    <row r="124" spans="1:3">
      <c r="A124" t="s">
        <v>745</v>
      </c>
      <c r="B124">
        <v>421133</v>
      </c>
      <c r="C124">
        <v>1400</v>
      </c>
    </row>
    <row r="125" spans="1:3">
      <c r="A125" t="s">
        <v>746</v>
      </c>
      <c r="B125">
        <v>421141</v>
      </c>
      <c r="C125">
        <v>920</v>
      </c>
    </row>
    <row r="126" spans="1:3">
      <c r="A126" t="s">
        <v>747</v>
      </c>
      <c r="B126">
        <v>421142</v>
      </c>
      <c r="C126">
        <v>1470</v>
      </c>
    </row>
    <row r="127" spans="1:3">
      <c r="A127" t="s">
        <v>748</v>
      </c>
      <c r="B127">
        <v>421143</v>
      </c>
      <c r="C127">
        <v>2650</v>
      </c>
    </row>
    <row r="128" spans="1:3">
      <c r="A128" t="s">
        <v>749</v>
      </c>
      <c r="B128">
        <v>421151</v>
      </c>
      <c r="C128">
        <v>1750</v>
      </c>
    </row>
    <row r="129" spans="1:3">
      <c r="A129" t="s">
        <v>750</v>
      </c>
      <c r="B129">
        <v>421152</v>
      </c>
      <c r="C129">
        <v>2800</v>
      </c>
    </row>
    <row r="130" spans="1:3">
      <c r="A130" t="s">
        <v>751</v>
      </c>
      <c r="B130">
        <v>421153</v>
      </c>
      <c r="C130">
        <v>5040</v>
      </c>
    </row>
    <row r="131" spans="1:3">
      <c r="A131" t="s">
        <v>752</v>
      </c>
      <c r="B131">
        <v>421161</v>
      </c>
      <c r="C131">
        <v>3330</v>
      </c>
    </row>
    <row r="132" spans="1:3">
      <c r="A132" t="s">
        <v>753</v>
      </c>
      <c r="B132">
        <v>421162</v>
      </c>
      <c r="C132">
        <v>5330</v>
      </c>
    </row>
    <row r="133" spans="1:3">
      <c r="A133" t="s">
        <v>754</v>
      </c>
      <c r="B133">
        <v>421163</v>
      </c>
      <c r="C133">
        <v>9590</v>
      </c>
    </row>
    <row r="134" spans="1:3">
      <c r="A134" t="s">
        <v>755</v>
      </c>
      <c r="B134">
        <v>421211</v>
      </c>
      <c r="C134">
        <v>180</v>
      </c>
    </row>
    <row r="135" spans="1:3">
      <c r="A135" t="s">
        <v>756</v>
      </c>
      <c r="B135">
        <v>421212</v>
      </c>
      <c r="C135">
        <v>290</v>
      </c>
    </row>
    <row r="136" spans="1:3">
      <c r="A136" t="s">
        <v>757</v>
      </c>
      <c r="B136">
        <v>421213</v>
      </c>
      <c r="C136">
        <v>520</v>
      </c>
    </row>
    <row r="137" spans="1:3">
      <c r="A137" t="s">
        <v>758</v>
      </c>
      <c r="B137">
        <v>421221</v>
      </c>
      <c r="C137">
        <v>270</v>
      </c>
    </row>
    <row r="138" spans="1:3">
      <c r="A138" t="s">
        <v>759</v>
      </c>
      <c r="B138">
        <v>421222</v>
      </c>
      <c r="C138">
        <v>430</v>
      </c>
    </row>
    <row r="139" spans="1:3">
      <c r="A139" t="s">
        <v>760</v>
      </c>
      <c r="B139">
        <v>421223</v>
      </c>
      <c r="C139">
        <v>770</v>
      </c>
    </row>
    <row r="140" spans="1:3">
      <c r="A140" t="s">
        <v>761</v>
      </c>
      <c r="B140">
        <v>421231</v>
      </c>
      <c r="C140">
        <v>490</v>
      </c>
    </row>
    <row r="141" spans="1:3">
      <c r="A141" t="s">
        <v>762</v>
      </c>
      <c r="B141">
        <v>421232</v>
      </c>
      <c r="C141">
        <v>780</v>
      </c>
    </row>
    <row r="142" spans="1:3">
      <c r="A142" t="s">
        <v>763</v>
      </c>
      <c r="B142">
        <v>421233</v>
      </c>
      <c r="C142">
        <v>1400</v>
      </c>
    </row>
    <row r="143" spans="1:3">
      <c r="A143" t="s">
        <v>764</v>
      </c>
      <c r="B143">
        <v>421241</v>
      </c>
      <c r="C143">
        <v>920</v>
      </c>
    </row>
    <row r="144" spans="1:3">
      <c r="A144" t="s">
        <v>765</v>
      </c>
      <c r="B144">
        <v>421242</v>
      </c>
      <c r="C144">
        <v>1470</v>
      </c>
    </row>
    <row r="145" spans="1:3">
      <c r="A145" t="s">
        <v>766</v>
      </c>
      <c r="B145">
        <v>421243</v>
      </c>
      <c r="C145">
        <v>2650</v>
      </c>
    </row>
    <row r="146" spans="1:3">
      <c r="A146" t="s">
        <v>767</v>
      </c>
      <c r="B146">
        <v>421251</v>
      </c>
      <c r="C146">
        <v>1750</v>
      </c>
    </row>
    <row r="147" spans="1:3">
      <c r="A147" t="s">
        <v>768</v>
      </c>
      <c r="B147">
        <v>421252</v>
      </c>
      <c r="C147">
        <v>2800</v>
      </c>
    </row>
    <row r="148" spans="1:3">
      <c r="A148" t="s">
        <v>769</v>
      </c>
      <c r="B148">
        <v>421253</v>
      </c>
      <c r="C148">
        <v>5040</v>
      </c>
    </row>
    <row r="149" spans="1:3">
      <c r="A149" t="s">
        <v>770</v>
      </c>
      <c r="B149">
        <v>421261</v>
      </c>
      <c r="C149">
        <v>3330</v>
      </c>
    </row>
    <row r="150" spans="1:3">
      <c r="A150" t="s">
        <v>771</v>
      </c>
      <c r="B150">
        <v>421262</v>
      </c>
      <c r="C150">
        <v>5330</v>
      </c>
    </row>
    <row r="151" spans="1:3">
      <c r="A151" t="s">
        <v>772</v>
      </c>
      <c r="B151">
        <v>421263</v>
      </c>
      <c r="C151">
        <v>9590</v>
      </c>
    </row>
    <row r="152" spans="1:3">
      <c r="A152" t="s">
        <v>773</v>
      </c>
      <c r="B152">
        <v>430911</v>
      </c>
      <c r="C152">
        <v>180</v>
      </c>
    </row>
    <row r="153" spans="1:3">
      <c r="A153" t="s">
        <v>774</v>
      </c>
      <c r="B153">
        <v>430912</v>
      </c>
      <c r="C153">
        <v>290</v>
      </c>
    </row>
    <row r="154" spans="1:3">
      <c r="A154" t="s">
        <v>775</v>
      </c>
      <c r="B154">
        <v>430913</v>
      </c>
      <c r="C154">
        <v>520</v>
      </c>
    </row>
    <row r="155" spans="1:3">
      <c r="A155" t="s">
        <v>776</v>
      </c>
      <c r="B155">
        <v>430921</v>
      </c>
      <c r="C155">
        <v>270</v>
      </c>
    </row>
    <row r="156" spans="1:3">
      <c r="A156" t="s">
        <v>777</v>
      </c>
      <c r="B156">
        <v>430922</v>
      </c>
      <c r="C156">
        <v>430</v>
      </c>
    </row>
    <row r="157" spans="1:3">
      <c r="A157" t="s">
        <v>778</v>
      </c>
      <c r="B157">
        <v>430923</v>
      </c>
      <c r="C157">
        <v>770</v>
      </c>
    </row>
    <row r="158" spans="1:3">
      <c r="A158" t="s">
        <v>779</v>
      </c>
      <c r="B158">
        <v>430931</v>
      </c>
      <c r="C158">
        <v>490</v>
      </c>
    </row>
    <row r="159" spans="1:3">
      <c r="A159" t="s">
        <v>780</v>
      </c>
      <c r="B159">
        <v>430932</v>
      </c>
      <c r="C159">
        <v>780</v>
      </c>
    </row>
    <row r="160" spans="1:3">
      <c r="A160" t="s">
        <v>781</v>
      </c>
      <c r="B160">
        <v>430933</v>
      </c>
      <c r="C160">
        <v>1400</v>
      </c>
    </row>
    <row r="161" spans="1:3">
      <c r="A161" t="s">
        <v>782</v>
      </c>
      <c r="B161">
        <v>430941</v>
      </c>
      <c r="C161">
        <v>920</v>
      </c>
    </row>
    <row r="162" spans="1:3">
      <c r="A162" t="s">
        <v>783</v>
      </c>
      <c r="B162">
        <v>430942</v>
      </c>
      <c r="C162">
        <v>1470</v>
      </c>
    </row>
    <row r="163" spans="1:3">
      <c r="A163" t="s">
        <v>784</v>
      </c>
      <c r="B163">
        <v>430943</v>
      </c>
      <c r="C163">
        <v>2650</v>
      </c>
    </row>
    <row r="164" spans="1:3">
      <c r="A164" t="s">
        <v>785</v>
      </c>
      <c r="B164">
        <v>430951</v>
      </c>
      <c r="C164">
        <v>1750</v>
      </c>
    </row>
    <row r="165" spans="1:3">
      <c r="A165" t="s">
        <v>786</v>
      </c>
      <c r="B165">
        <v>430952</v>
      </c>
      <c r="C165">
        <v>2800</v>
      </c>
    </row>
    <row r="166" spans="1:3">
      <c r="A166" t="s">
        <v>787</v>
      </c>
      <c r="B166">
        <v>430953</v>
      </c>
      <c r="C166">
        <v>5040</v>
      </c>
    </row>
    <row r="167" spans="1:3">
      <c r="A167" t="s">
        <v>788</v>
      </c>
      <c r="B167">
        <v>430961</v>
      </c>
      <c r="C167">
        <v>3330</v>
      </c>
    </row>
    <row r="168" spans="1:3">
      <c r="A168" t="s">
        <v>789</v>
      </c>
      <c r="B168">
        <v>430962</v>
      </c>
      <c r="C168">
        <v>5330</v>
      </c>
    </row>
    <row r="169" spans="1:3">
      <c r="A169" t="s">
        <v>790</v>
      </c>
      <c r="B169">
        <v>430963</v>
      </c>
      <c r="C169">
        <v>9590</v>
      </c>
    </row>
    <row r="170" spans="1:3">
      <c r="A170" t="s">
        <v>791</v>
      </c>
      <c r="B170">
        <v>431011</v>
      </c>
      <c r="C170">
        <v>180</v>
      </c>
    </row>
    <row r="171" spans="1:3">
      <c r="A171" t="s">
        <v>792</v>
      </c>
      <c r="B171">
        <v>431012</v>
      </c>
      <c r="C171">
        <v>290</v>
      </c>
    </row>
    <row r="172" spans="1:3">
      <c r="A172" t="s">
        <v>793</v>
      </c>
      <c r="B172">
        <v>431013</v>
      </c>
      <c r="C172">
        <v>520</v>
      </c>
    </row>
    <row r="173" spans="1:3">
      <c r="A173" t="s">
        <v>794</v>
      </c>
      <c r="B173">
        <v>431021</v>
      </c>
      <c r="C173">
        <v>270</v>
      </c>
    </row>
    <row r="174" spans="1:3">
      <c r="A174" t="s">
        <v>795</v>
      </c>
      <c r="B174">
        <v>431022</v>
      </c>
      <c r="C174">
        <v>430</v>
      </c>
    </row>
    <row r="175" spans="1:3">
      <c r="A175" t="s">
        <v>796</v>
      </c>
      <c r="B175">
        <v>431023</v>
      </c>
      <c r="C175">
        <v>770</v>
      </c>
    </row>
    <row r="176" spans="1:3">
      <c r="A176" t="s">
        <v>797</v>
      </c>
      <c r="B176">
        <v>431031</v>
      </c>
      <c r="C176">
        <v>490</v>
      </c>
    </row>
    <row r="177" spans="1:3">
      <c r="A177" t="s">
        <v>798</v>
      </c>
      <c r="B177">
        <v>431032</v>
      </c>
      <c r="C177">
        <v>780</v>
      </c>
    </row>
    <row r="178" spans="1:3">
      <c r="A178" t="s">
        <v>799</v>
      </c>
      <c r="B178">
        <v>431033</v>
      </c>
      <c r="C178">
        <v>1400</v>
      </c>
    </row>
    <row r="179" spans="1:3">
      <c r="A179" t="s">
        <v>800</v>
      </c>
      <c r="B179">
        <v>431041</v>
      </c>
      <c r="C179">
        <v>920</v>
      </c>
    </row>
    <row r="180" spans="1:3">
      <c r="A180" t="s">
        <v>801</v>
      </c>
      <c r="B180">
        <v>431042</v>
      </c>
      <c r="C180">
        <v>1470</v>
      </c>
    </row>
    <row r="181" spans="1:3">
      <c r="A181" t="s">
        <v>802</v>
      </c>
      <c r="B181">
        <v>431043</v>
      </c>
      <c r="C181">
        <v>2650</v>
      </c>
    </row>
    <row r="182" spans="1:3">
      <c r="A182" t="s">
        <v>803</v>
      </c>
      <c r="B182">
        <v>431051</v>
      </c>
      <c r="C182">
        <v>1750</v>
      </c>
    </row>
    <row r="183" spans="1:3">
      <c r="A183" t="s">
        <v>804</v>
      </c>
      <c r="B183">
        <v>431052</v>
      </c>
      <c r="C183">
        <v>2800</v>
      </c>
    </row>
    <row r="184" spans="1:3">
      <c r="A184" t="s">
        <v>805</v>
      </c>
      <c r="B184">
        <v>431053</v>
      </c>
      <c r="C184">
        <v>5040</v>
      </c>
    </row>
    <row r="185" spans="1:3">
      <c r="A185" t="s">
        <v>806</v>
      </c>
      <c r="B185">
        <v>431061</v>
      </c>
      <c r="C185">
        <v>3330</v>
      </c>
    </row>
    <row r="186" spans="1:3">
      <c r="A186" t="s">
        <v>807</v>
      </c>
      <c r="B186">
        <v>431062</v>
      </c>
      <c r="C186">
        <v>5330</v>
      </c>
    </row>
    <row r="187" spans="1:3">
      <c r="A187" t="s">
        <v>808</v>
      </c>
      <c r="B187">
        <v>431063</v>
      </c>
      <c r="C187">
        <v>9590</v>
      </c>
    </row>
    <row r="188" spans="1:3">
      <c r="A188" t="s">
        <v>809</v>
      </c>
      <c r="B188">
        <v>431111</v>
      </c>
      <c r="C188">
        <v>180</v>
      </c>
    </row>
    <row r="189" spans="1:3">
      <c r="A189" t="s">
        <v>810</v>
      </c>
      <c r="B189">
        <v>431112</v>
      </c>
      <c r="C189">
        <v>290</v>
      </c>
    </row>
    <row r="190" spans="1:3">
      <c r="A190" t="s">
        <v>811</v>
      </c>
      <c r="B190">
        <v>431113</v>
      </c>
      <c r="C190">
        <v>520</v>
      </c>
    </row>
    <row r="191" spans="1:3">
      <c r="A191" t="s">
        <v>812</v>
      </c>
      <c r="B191">
        <v>431121</v>
      </c>
      <c r="C191">
        <v>270</v>
      </c>
    </row>
    <row r="192" spans="1:3">
      <c r="A192" t="s">
        <v>813</v>
      </c>
      <c r="B192">
        <v>431122</v>
      </c>
      <c r="C192">
        <v>430</v>
      </c>
    </row>
    <row r="193" spans="1:3">
      <c r="A193" t="s">
        <v>814</v>
      </c>
      <c r="B193">
        <v>431123</v>
      </c>
      <c r="C193">
        <v>770</v>
      </c>
    </row>
    <row r="194" spans="1:3">
      <c r="A194" t="s">
        <v>815</v>
      </c>
      <c r="B194">
        <v>431131</v>
      </c>
      <c r="C194">
        <v>490</v>
      </c>
    </row>
    <row r="195" spans="1:3">
      <c r="A195" t="s">
        <v>816</v>
      </c>
      <c r="B195">
        <v>431132</v>
      </c>
      <c r="C195">
        <v>780</v>
      </c>
    </row>
    <row r="196" spans="1:3">
      <c r="A196" t="s">
        <v>817</v>
      </c>
      <c r="B196">
        <v>431133</v>
      </c>
      <c r="C196">
        <v>1400</v>
      </c>
    </row>
    <row r="197" spans="1:3">
      <c r="A197" t="s">
        <v>818</v>
      </c>
      <c r="B197">
        <v>431141</v>
      </c>
      <c r="C197">
        <v>920</v>
      </c>
    </row>
    <row r="198" spans="1:3">
      <c r="A198" t="s">
        <v>819</v>
      </c>
      <c r="B198">
        <v>431142</v>
      </c>
      <c r="C198">
        <v>1470</v>
      </c>
    </row>
    <row r="199" spans="1:3">
      <c r="A199" t="s">
        <v>820</v>
      </c>
      <c r="B199">
        <v>431143</v>
      </c>
      <c r="C199">
        <v>2650</v>
      </c>
    </row>
    <row r="200" spans="1:3">
      <c r="A200" t="s">
        <v>821</v>
      </c>
      <c r="B200">
        <v>431151</v>
      </c>
      <c r="C200">
        <v>1750</v>
      </c>
    </row>
    <row r="201" spans="1:3">
      <c r="A201" t="s">
        <v>822</v>
      </c>
      <c r="B201">
        <v>431152</v>
      </c>
      <c r="C201">
        <v>2800</v>
      </c>
    </row>
    <row r="202" spans="1:3">
      <c r="A202" t="s">
        <v>823</v>
      </c>
      <c r="B202">
        <v>431153</v>
      </c>
      <c r="C202">
        <v>5040</v>
      </c>
    </row>
    <row r="203" spans="1:3">
      <c r="A203" t="s">
        <v>824</v>
      </c>
      <c r="B203">
        <v>431161</v>
      </c>
      <c r="C203">
        <v>3330</v>
      </c>
    </row>
    <row r="204" spans="1:3">
      <c r="A204" t="s">
        <v>825</v>
      </c>
      <c r="B204">
        <v>431162</v>
      </c>
      <c r="C204">
        <v>5330</v>
      </c>
    </row>
    <row r="205" spans="1:3">
      <c r="A205" t="s">
        <v>826</v>
      </c>
      <c r="B205">
        <v>431163</v>
      </c>
      <c r="C205">
        <v>9590</v>
      </c>
    </row>
    <row r="206" spans="1:3">
      <c r="A206" t="s">
        <v>827</v>
      </c>
      <c r="B206">
        <v>431211</v>
      </c>
      <c r="C206">
        <v>180</v>
      </c>
    </row>
    <row r="207" spans="1:3">
      <c r="A207" t="s">
        <v>828</v>
      </c>
      <c r="B207">
        <v>431212</v>
      </c>
      <c r="C207">
        <v>290</v>
      </c>
    </row>
    <row r="208" spans="1:3">
      <c r="A208" t="s">
        <v>829</v>
      </c>
      <c r="B208">
        <v>431213</v>
      </c>
      <c r="C208">
        <v>520</v>
      </c>
    </row>
    <row r="209" spans="1:3">
      <c r="A209" t="s">
        <v>830</v>
      </c>
      <c r="B209">
        <v>431221</v>
      </c>
      <c r="C209">
        <v>270</v>
      </c>
    </row>
    <row r="210" spans="1:3">
      <c r="A210" t="s">
        <v>831</v>
      </c>
      <c r="B210">
        <v>431222</v>
      </c>
      <c r="C210">
        <v>430</v>
      </c>
    </row>
    <row r="211" spans="1:3">
      <c r="A211" t="s">
        <v>832</v>
      </c>
      <c r="B211">
        <v>431223</v>
      </c>
      <c r="C211">
        <v>770</v>
      </c>
    </row>
    <row r="212" spans="1:3">
      <c r="A212" t="s">
        <v>833</v>
      </c>
      <c r="B212">
        <v>431231</v>
      </c>
      <c r="C212">
        <v>490</v>
      </c>
    </row>
    <row r="213" spans="1:3">
      <c r="A213" t="s">
        <v>834</v>
      </c>
      <c r="B213">
        <v>431232</v>
      </c>
      <c r="C213">
        <v>780</v>
      </c>
    </row>
    <row r="214" spans="1:3">
      <c r="A214" t="s">
        <v>835</v>
      </c>
      <c r="B214">
        <v>431233</v>
      </c>
      <c r="C214">
        <v>1400</v>
      </c>
    </row>
    <row r="215" spans="1:3">
      <c r="A215" t="s">
        <v>836</v>
      </c>
      <c r="B215">
        <v>431241</v>
      </c>
      <c r="C215">
        <v>920</v>
      </c>
    </row>
    <row r="216" spans="1:3">
      <c r="A216" t="s">
        <v>837</v>
      </c>
      <c r="B216">
        <v>431242</v>
      </c>
      <c r="C216">
        <v>1470</v>
      </c>
    </row>
    <row r="217" spans="1:3">
      <c r="A217" t="s">
        <v>838</v>
      </c>
      <c r="B217">
        <v>431243</v>
      </c>
      <c r="C217">
        <v>2650</v>
      </c>
    </row>
    <row r="218" spans="1:3">
      <c r="A218" t="s">
        <v>839</v>
      </c>
      <c r="B218">
        <v>431251</v>
      </c>
      <c r="C218">
        <v>1750</v>
      </c>
    </row>
    <row r="219" spans="1:3">
      <c r="A219" t="s">
        <v>840</v>
      </c>
      <c r="B219">
        <v>431252</v>
      </c>
      <c r="C219">
        <v>2800</v>
      </c>
    </row>
    <row r="220" spans="1:3">
      <c r="A220" t="s">
        <v>841</v>
      </c>
      <c r="B220">
        <v>431253</v>
      </c>
      <c r="C220">
        <v>5040</v>
      </c>
    </row>
    <row r="221" spans="1:3">
      <c r="A221" t="s">
        <v>842</v>
      </c>
      <c r="B221">
        <v>431261</v>
      </c>
      <c r="C221">
        <v>3330</v>
      </c>
    </row>
    <row r="222" spans="1:3">
      <c r="A222" t="s">
        <v>843</v>
      </c>
      <c r="B222">
        <v>431262</v>
      </c>
      <c r="C222">
        <v>5330</v>
      </c>
    </row>
    <row r="223" spans="1:3">
      <c r="A223" t="s">
        <v>844</v>
      </c>
      <c r="B223">
        <v>431263</v>
      </c>
      <c r="C223">
        <v>9590</v>
      </c>
    </row>
  </sheetData>
  <conditionalFormatting sqref="B8:B79">
    <cfRule type="duplicateValues" dxfId="0" priority="5"/>
  </conditionalFormatting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1"/>
  <sheetViews>
    <sheetView zoomScale="115" zoomScaleNormal="115" topLeftCell="A5" workbookViewId="0">
      <selection activeCell="B5" sqref="B5"/>
    </sheetView>
  </sheetViews>
  <sheetFormatPr defaultColWidth="9" defaultRowHeight="13.5"/>
  <cols>
    <col min="1" max="1" width="17.125" customWidth="1"/>
    <col min="3" max="3" width="27.875" customWidth="1"/>
    <col min="4" max="4" width="11.375" customWidth="1"/>
    <col min="11" max="11" width="5.5" customWidth="1"/>
    <col min="12" max="12" width="17.25" customWidth="1"/>
    <col min="14" max="14" width="17.125" customWidth="1"/>
  </cols>
  <sheetData>
    <row r="1" s="3" customFormat="1" ht="14.25" spans="1:5">
      <c r="A1" s="4" t="s">
        <v>0</v>
      </c>
      <c r="B1" s="5" t="s">
        <v>69</v>
      </c>
      <c r="C1" s="6"/>
      <c r="D1" s="7" t="s">
        <v>2</v>
      </c>
      <c r="E1" s="8" t="s">
        <v>845</v>
      </c>
    </row>
    <row r="2" s="3" customFormat="1" ht="14.25" spans="1:5">
      <c r="A2" s="4" t="s">
        <v>4</v>
      </c>
      <c r="B2" s="8" t="s">
        <v>846</v>
      </c>
      <c r="C2" s="6"/>
      <c r="D2" s="7" t="s">
        <v>72</v>
      </c>
      <c r="E2" s="9" t="s">
        <v>7</v>
      </c>
    </row>
    <row r="3" s="3" customFormat="1" ht="14.25" spans="1:5">
      <c r="A3" s="4" t="s">
        <v>8</v>
      </c>
      <c r="B3" s="10">
        <v>1</v>
      </c>
      <c r="C3" s="6"/>
      <c r="D3" s="11"/>
      <c r="E3" s="12"/>
    </row>
    <row r="4" ht="14.25" spans="1:10">
      <c r="A4" s="13"/>
      <c r="B4" s="13"/>
      <c r="C4" s="14"/>
      <c r="D4" s="14"/>
      <c r="E4" s="3"/>
      <c r="F4" s="3"/>
      <c r="G4" s="3"/>
      <c r="H4" s="3"/>
      <c r="I4" s="3"/>
      <c r="J4" s="3"/>
    </row>
    <row r="5" spans="1:10">
      <c r="A5" s="15" t="s">
        <v>9</v>
      </c>
      <c r="B5" s="15" t="s">
        <v>625</v>
      </c>
      <c r="C5" s="15" t="s">
        <v>847</v>
      </c>
      <c r="D5" s="41" t="s">
        <v>848</v>
      </c>
      <c r="E5" s="42"/>
      <c r="F5" s="42"/>
      <c r="G5" s="41"/>
      <c r="H5" s="41"/>
      <c r="I5" s="41"/>
      <c r="J5" s="41"/>
    </row>
    <row r="6" spans="1:10">
      <c r="A6" s="16" t="s">
        <v>10</v>
      </c>
      <c r="B6" s="16" t="s">
        <v>27</v>
      </c>
      <c r="C6" s="16" t="s">
        <v>14</v>
      </c>
      <c r="D6" s="49" t="s">
        <v>27</v>
      </c>
      <c r="E6" s="49"/>
      <c r="F6" s="49"/>
      <c r="G6" s="49"/>
      <c r="H6" s="49"/>
      <c r="I6" s="50"/>
      <c r="J6" s="50"/>
    </row>
    <row r="7" spans="1:10">
      <c r="A7" s="16"/>
      <c r="B7" s="16" t="s">
        <v>627</v>
      </c>
      <c r="C7" s="16" t="s">
        <v>849</v>
      </c>
      <c r="D7" s="16" t="s">
        <v>850</v>
      </c>
      <c r="E7" s="16"/>
      <c r="F7" s="16"/>
      <c r="G7" s="16"/>
      <c r="H7" s="16"/>
      <c r="I7" s="16"/>
      <c r="J7" s="16"/>
    </row>
    <row r="8" ht="14.25" spans="1:10">
      <c r="A8" s="48" t="s">
        <v>630</v>
      </c>
      <c r="B8" s="48">
        <v>410912</v>
      </c>
      <c r="C8" s="47" t="s">
        <v>851</v>
      </c>
      <c r="D8" s="47">
        <v>1</v>
      </c>
      <c r="E8" s="47"/>
      <c r="F8" s="47"/>
      <c r="G8" s="3"/>
      <c r="H8" s="3"/>
      <c r="I8" s="3"/>
      <c r="J8" s="3"/>
    </row>
    <row r="9" ht="14.25" spans="1:10">
      <c r="A9" s="48" t="s">
        <v>633</v>
      </c>
      <c r="B9" s="48">
        <v>410922</v>
      </c>
      <c r="C9" s="47" t="s">
        <v>852</v>
      </c>
      <c r="D9" s="47">
        <v>1</v>
      </c>
      <c r="E9" s="47"/>
      <c r="F9" s="47"/>
      <c r="G9" s="3"/>
      <c r="H9" s="3"/>
      <c r="I9" s="3"/>
      <c r="J9" s="3"/>
    </row>
    <row r="10" ht="14.25" spans="1:10">
      <c r="A10" s="48" t="s">
        <v>636</v>
      </c>
      <c r="B10" s="48">
        <v>410932</v>
      </c>
      <c r="C10" s="47" t="s">
        <v>853</v>
      </c>
      <c r="D10" s="47">
        <v>1</v>
      </c>
      <c r="E10" s="47"/>
      <c r="F10" s="47"/>
      <c r="G10" s="3"/>
      <c r="H10" s="3"/>
      <c r="I10" s="3"/>
      <c r="J10" s="3"/>
    </row>
    <row r="11" ht="14.25" spans="1:10">
      <c r="A11" s="48" t="s">
        <v>639</v>
      </c>
      <c r="B11" s="48">
        <v>410942</v>
      </c>
      <c r="C11" s="47" t="s">
        <v>854</v>
      </c>
      <c r="D11" s="47">
        <v>1</v>
      </c>
      <c r="E11" s="47"/>
      <c r="F11" s="47"/>
      <c r="G11" s="3"/>
      <c r="H11" s="3"/>
      <c r="I11" s="3"/>
      <c r="J11" s="3"/>
    </row>
    <row r="12" ht="14.25" spans="1:8">
      <c r="A12" s="48" t="s">
        <v>642</v>
      </c>
      <c r="B12" s="48">
        <v>410952</v>
      </c>
      <c r="C12" s="47" t="s">
        <v>855</v>
      </c>
      <c r="D12" s="47">
        <v>1</v>
      </c>
      <c r="E12" s="47"/>
      <c r="F12" s="47"/>
      <c r="G12" s="3"/>
      <c r="H12" s="3"/>
    </row>
    <row r="13" ht="14.25" spans="1:8">
      <c r="A13" s="48" t="s">
        <v>645</v>
      </c>
      <c r="B13" s="48">
        <v>410962</v>
      </c>
      <c r="C13" s="47" t="s">
        <v>856</v>
      </c>
      <c r="D13" s="47">
        <v>1</v>
      </c>
      <c r="E13" s="47"/>
      <c r="F13" s="47"/>
      <c r="G13" s="3"/>
      <c r="H13" s="3"/>
    </row>
    <row r="14" ht="14.25" spans="1:8">
      <c r="A14" s="48" t="s">
        <v>648</v>
      </c>
      <c r="B14" s="48">
        <v>411012</v>
      </c>
      <c r="C14" s="47" t="s">
        <v>857</v>
      </c>
      <c r="D14" s="47">
        <v>1</v>
      </c>
      <c r="E14" s="47"/>
      <c r="F14" s="47"/>
      <c r="G14" s="3"/>
      <c r="H14" s="3"/>
    </row>
    <row r="15" ht="14.25" spans="1:8">
      <c r="A15" s="48" t="s">
        <v>651</v>
      </c>
      <c r="B15" s="48">
        <v>411022</v>
      </c>
      <c r="C15" s="47" t="s">
        <v>858</v>
      </c>
      <c r="D15" s="47">
        <v>1</v>
      </c>
      <c r="E15" s="47"/>
      <c r="F15" s="47"/>
      <c r="G15" s="3"/>
      <c r="H15" s="3"/>
    </row>
    <row r="16" ht="14.25" spans="1:8">
      <c r="A16" s="48" t="s">
        <v>654</v>
      </c>
      <c r="B16" s="48">
        <v>411032</v>
      </c>
      <c r="C16" s="47" t="s">
        <v>859</v>
      </c>
      <c r="D16" s="47">
        <v>1</v>
      </c>
      <c r="E16" s="47"/>
      <c r="F16" s="47"/>
      <c r="G16" s="3"/>
      <c r="H16" s="3"/>
    </row>
    <row r="17" ht="14.25" spans="1:8">
      <c r="A17" s="48" t="s">
        <v>657</v>
      </c>
      <c r="B17" s="48">
        <v>411042</v>
      </c>
      <c r="C17" s="47" t="s">
        <v>860</v>
      </c>
      <c r="D17" s="47">
        <v>1</v>
      </c>
      <c r="E17" s="47"/>
      <c r="F17" s="47"/>
      <c r="G17" s="3"/>
      <c r="H17" s="3"/>
    </row>
    <row r="18" ht="14.25" spans="1:8">
      <c r="A18" s="48" t="s">
        <v>660</v>
      </c>
      <c r="B18" s="48">
        <v>411052</v>
      </c>
      <c r="C18" s="47" t="s">
        <v>861</v>
      </c>
      <c r="D18" s="47">
        <v>1</v>
      </c>
      <c r="E18" s="47"/>
      <c r="F18" s="47"/>
      <c r="G18" s="3"/>
      <c r="H18" s="3"/>
    </row>
    <row r="19" ht="14.25" spans="1:8">
      <c r="A19" s="48" t="s">
        <v>663</v>
      </c>
      <c r="B19" s="48">
        <v>411062</v>
      </c>
      <c r="C19" s="47" t="s">
        <v>862</v>
      </c>
      <c r="D19" s="47">
        <v>1</v>
      </c>
      <c r="E19" s="47"/>
      <c r="F19" s="47"/>
      <c r="G19" s="3"/>
      <c r="H19" s="3"/>
    </row>
    <row r="20" ht="14.25" spans="1:8">
      <c r="A20" s="48" t="s">
        <v>666</v>
      </c>
      <c r="B20" s="48">
        <v>411112</v>
      </c>
      <c r="C20" s="47" t="s">
        <v>863</v>
      </c>
      <c r="D20" s="47">
        <v>1</v>
      </c>
      <c r="E20" s="47"/>
      <c r="F20" s="47"/>
      <c r="G20" s="3"/>
      <c r="H20" s="3"/>
    </row>
    <row r="21" ht="14.25" spans="1:8">
      <c r="A21" s="48" t="s">
        <v>669</v>
      </c>
      <c r="B21" s="48">
        <v>411122</v>
      </c>
      <c r="C21" s="47" t="s">
        <v>864</v>
      </c>
      <c r="D21" s="47">
        <v>1</v>
      </c>
      <c r="E21" s="47"/>
      <c r="F21" s="47"/>
      <c r="G21" s="3"/>
      <c r="H21" s="3"/>
    </row>
    <row r="22" ht="14.25" spans="1:8">
      <c r="A22" s="48" t="s">
        <v>672</v>
      </c>
      <c r="B22" s="48">
        <v>411132</v>
      </c>
      <c r="C22" s="47" t="s">
        <v>865</v>
      </c>
      <c r="D22" s="47">
        <v>1</v>
      </c>
      <c r="E22" s="47"/>
      <c r="F22" s="47"/>
      <c r="G22" s="3"/>
      <c r="H22" s="3"/>
    </row>
    <row r="23" ht="14.25" spans="1:8">
      <c r="A23" s="48" t="s">
        <v>675</v>
      </c>
      <c r="B23" s="48">
        <v>411142</v>
      </c>
      <c r="C23" s="47" t="s">
        <v>866</v>
      </c>
      <c r="D23" s="47">
        <v>1</v>
      </c>
      <c r="E23" s="47"/>
      <c r="F23" s="47"/>
      <c r="G23" s="3"/>
      <c r="H23" s="3"/>
    </row>
    <row r="24" ht="14.25" spans="1:8">
      <c r="A24" s="48" t="s">
        <v>678</v>
      </c>
      <c r="B24" s="48">
        <v>411152</v>
      </c>
      <c r="C24" s="47" t="s">
        <v>867</v>
      </c>
      <c r="D24" s="47">
        <v>1</v>
      </c>
      <c r="E24" s="47"/>
      <c r="F24" s="47"/>
      <c r="G24" s="3"/>
      <c r="H24" s="3"/>
    </row>
    <row r="25" ht="14.25" spans="1:8">
      <c r="A25" s="48" t="s">
        <v>681</v>
      </c>
      <c r="B25" s="48">
        <v>411162</v>
      </c>
      <c r="C25" s="47" t="s">
        <v>868</v>
      </c>
      <c r="D25" s="47">
        <v>1</v>
      </c>
      <c r="E25" s="47"/>
      <c r="F25" s="47"/>
      <c r="G25" s="3"/>
      <c r="H25" s="3"/>
    </row>
    <row r="26" ht="14.25" spans="1:8">
      <c r="A26" s="48" t="s">
        <v>684</v>
      </c>
      <c r="B26" s="48">
        <v>411212</v>
      </c>
      <c r="C26" s="47" t="s">
        <v>869</v>
      </c>
      <c r="D26" s="47">
        <v>1</v>
      </c>
      <c r="E26" s="47"/>
      <c r="F26" s="47"/>
      <c r="G26" s="3"/>
      <c r="H26" s="3"/>
    </row>
    <row r="27" ht="14.25" spans="1:8">
      <c r="A27" s="48" t="s">
        <v>687</v>
      </c>
      <c r="B27" s="48">
        <v>411222</v>
      </c>
      <c r="C27" s="47" t="s">
        <v>870</v>
      </c>
      <c r="D27" s="47">
        <v>1</v>
      </c>
      <c r="E27" s="47"/>
      <c r="F27" s="47"/>
      <c r="G27" s="3"/>
      <c r="H27" s="3"/>
    </row>
    <row r="28" ht="14.25" spans="1:8">
      <c r="A28" s="48" t="s">
        <v>690</v>
      </c>
      <c r="B28" s="48">
        <v>411232</v>
      </c>
      <c r="C28" s="47" t="s">
        <v>871</v>
      </c>
      <c r="D28" s="47">
        <v>1</v>
      </c>
      <c r="E28" s="47"/>
      <c r="F28" s="47"/>
      <c r="G28" s="3"/>
      <c r="H28" s="3"/>
    </row>
    <row r="29" ht="14.25" spans="1:8">
      <c r="A29" s="48" t="s">
        <v>693</v>
      </c>
      <c r="B29" s="48">
        <v>411242</v>
      </c>
      <c r="C29" s="47" t="s">
        <v>872</v>
      </c>
      <c r="D29" s="47">
        <v>1</v>
      </c>
      <c r="E29" s="47"/>
      <c r="F29" s="47"/>
      <c r="G29" s="3"/>
      <c r="H29" s="3"/>
    </row>
    <row r="30" ht="14.25" spans="1:8">
      <c r="A30" s="48" t="s">
        <v>696</v>
      </c>
      <c r="B30" s="48">
        <v>411252</v>
      </c>
      <c r="C30" s="47" t="s">
        <v>873</v>
      </c>
      <c r="D30" s="47">
        <v>1</v>
      </c>
      <c r="E30" s="47"/>
      <c r="F30" s="47"/>
      <c r="G30" s="3"/>
      <c r="H30" s="3"/>
    </row>
    <row r="31" ht="14.25" spans="1:8">
      <c r="A31" s="48" t="s">
        <v>699</v>
      </c>
      <c r="B31" s="48">
        <v>411262</v>
      </c>
      <c r="C31" s="47" t="s">
        <v>874</v>
      </c>
      <c r="D31" s="47">
        <v>1</v>
      </c>
      <c r="E31" s="47"/>
      <c r="F31" s="47"/>
      <c r="G31" s="3"/>
      <c r="H31" s="3"/>
    </row>
    <row r="32" ht="14.25" spans="1:8">
      <c r="A32" s="48" t="s">
        <v>702</v>
      </c>
      <c r="B32" s="48">
        <v>420912</v>
      </c>
      <c r="C32" s="47" t="s">
        <v>875</v>
      </c>
      <c r="D32" s="47">
        <v>1</v>
      </c>
      <c r="E32" s="47"/>
      <c r="F32" s="47"/>
      <c r="G32" s="3"/>
      <c r="H32" s="3"/>
    </row>
    <row r="33" ht="14.25" spans="1:8">
      <c r="A33" s="48" t="s">
        <v>705</v>
      </c>
      <c r="B33" s="48">
        <v>420922</v>
      </c>
      <c r="C33" s="47" t="s">
        <v>876</v>
      </c>
      <c r="D33" s="47">
        <v>1</v>
      </c>
      <c r="E33" s="47"/>
      <c r="F33" s="47"/>
      <c r="G33" s="3"/>
      <c r="H33" s="3"/>
    </row>
    <row r="34" ht="14.25" spans="1:8">
      <c r="A34" s="48" t="s">
        <v>708</v>
      </c>
      <c r="B34" s="48">
        <v>420932</v>
      </c>
      <c r="C34" s="47" t="s">
        <v>877</v>
      </c>
      <c r="D34" s="47">
        <v>1</v>
      </c>
      <c r="E34" s="47"/>
      <c r="F34" s="47"/>
      <c r="G34" s="3"/>
      <c r="H34" s="3"/>
    </row>
    <row r="35" ht="14.25" spans="1:8">
      <c r="A35" s="48" t="s">
        <v>711</v>
      </c>
      <c r="B35" s="48">
        <v>420942</v>
      </c>
      <c r="C35" s="47" t="s">
        <v>878</v>
      </c>
      <c r="D35" s="47">
        <v>1</v>
      </c>
      <c r="E35" s="47"/>
      <c r="F35" s="47"/>
      <c r="G35" s="3"/>
      <c r="H35" s="3"/>
    </row>
    <row r="36" ht="14.25" spans="1:8">
      <c r="A36" s="48" t="s">
        <v>714</v>
      </c>
      <c r="B36" s="48">
        <v>420952</v>
      </c>
      <c r="C36" s="47" t="s">
        <v>879</v>
      </c>
      <c r="D36" s="47">
        <v>1</v>
      </c>
      <c r="E36" s="47"/>
      <c r="F36" s="47"/>
      <c r="G36" s="3"/>
      <c r="H36" s="3"/>
    </row>
    <row r="37" ht="14.25" spans="1:8">
      <c r="A37" s="48" t="s">
        <v>717</v>
      </c>
      <c r="B37" s="48">
        <v>420962</v>
      </c>
      <c r="C37" s="47" t="s">
        <v>880</v>
      </c>
      <c r="D37" s="47">
        <v>1</v>
      </c>
      <c r="E37" s="47"/>
      <c r="F37" s="47"/>
      <c r="G37" s="3"/>
      <c r="H37" s="3"/>
    </row>
    <row r="38" ht="14.25" spans="1:8">
      <c r="A38" s="48" t="s">
        <v>720</v>
      </c>
      <c r="B38" s="48">
        <v>421012</v>
      </c>
      <c r="C38" s="47" t="s">
        <v>881</v>
      </c>
      <c r="D38" s="47">
        <v>1</v>
      </c>
      <c r="E38" s="47"/>
      <c r="F38" s="47"/>
      <c r="G38" s="3"/>
      <c r="H38" s="3"/>
    </row>
    <row r="39" ht="14.25" spans="1:8">
      <c r="A39" s="48" t="s">
        <v>723</v>
      </c>
      <c r="B39" s="48">
        <v>421022</v>
      </c>
      <c r="C39" s="47" t="s">
        <v>882</v>
      </c>
      <c r="D39" s="47">
        <v>1</v>
      </c>
      <c r="E39" s="47"/>
      <c r="F39" s="47"/>
      <c r="G39" s="3"/>
      <c r="H39" s="3"/>
    </row>
    <row r="40" ht="14.25" spans="1:8">
      <c r="A40" s="48" t="s">
        <v>726</v>
      </c>
      <c r="B40" s="48">
        <v>421032</v>
      </c>
      <c r="C40" s="47" t="s">
        <v>883</v>
      </c>
      <c r="D40" s="47">
        <v>1</v>
      </c>
      <c r="E40" s="47"/>
      <c r="F40" s="47"/>
      <c r="G40" s="3"/>
      <c r="H40" s="3"/>
    </row>
    <row r="41" ht="14.25" spans="1:8">
      <c r="A41" s="48" t="s">
        <v>729</v>
      </c>
      <c r="B41" s="48">
        <v>421042</v>
      </c>
      <c r="C41" s="47" t="s">
        <v>884</v>
      </c>
      <c r="D41" s="47">
        <v>1</v>
      </c>
      <c r="E41" s="47"/>
      <c r="F41" s="47"/>
      <c r="G41" s="3"/>
      <c r="H41" s="3"/>
    </row>
    <row r="42" ht="14.25" spans="1:8">
      <c r="A42" s="48" t="s">
        <v>732</v>
      </c>
      <c r="B42" s="48">
        <v>421052</v>
      </c>
      <c r="C42" s="47" t="s">
        <v>885</v>
      </c>
      <c r="D42" s="47">
        <v>1</v>
      </c>
      <c r="E42" s="47"/>
      <c r="F42" s="47"/>
      <c r="G42" s="3"/>
      <c r="H42" s="3"/>
    </row>
    <row r="43" ht="14.25" spans="1:8">
      <c r="A43" s="48" t="s">
        <v>735</v>
      </c>
      <c r="B43" s="48">
        <v>421062</v>
      </c>
      <c r="C43" s="47" t="s">
        <v>886</v>
      </c>
      <c r="D43" s="47">
        <v>1</v>
      </c>
      <c r="E43" s="47"/>
      <c r="F43" s="47"/>
      <c r="G43" s="3"/>
      <c r="H43" s="3"/>
    </row>
    <row r="44" ht="14.25" spans="1:7">
      <c r="A44" s="48" t="s">
        <v>738</v>
      </c>
      <c r="B44" s="48">
        <v>421112</v>
      </c>
      <c r="C44" s="47" t="s">
        <v>887</v>
      </c>
      <c r="D44" s="47">
        <v>1</v>
      </c>
      <c r="E44" s="47"/>
      <c r="F44" s="47"/>
      <c r="G44" s="3"/>
    </row>
    <row r="45" ht="14.25" spans="1:7">
      <c r="A45" s="48" t="s">
        <v>741</v>
      </c>
      <c r="B45" s="48">
        <v>421122</v>
      </c>
      <c r="C45" s="47" t="s">
        <v>888</v>
      </c>
      <c r="D45" s="47">
        <v>1</v>
      </c>
      <c r="E45" s="47"/>
      <c r="F45" s="47"/>
      <c r="G45" s="3"/>
    </row>
    <row r="46" ht="14.25" spans="1:7">
      <c r="A46" s="48" t="s">
        <v>744</v>
      </c>
      <c r="B46" s="48">
        <v>421132</v>
      </c>
      <c r="C46" s="47" t="s">
        <v>889</v>
      </c>
      <c r="D46" s="47">
        <v>1</v>
      </c>
      <c r="E46" s="47"/>
      <c r="F46" s="47"/>
      <c r="G46" s="3"/>
    </row>
    <row r="47" ht="14.25" spans="1:7">
      <c r="A47" s="48" t="s">
        <v>747</v>
      </c>
      <c r="B47" s="48">
        <v>421142</v>
      </c>
      <c r="C47" s="47" t="s">
        <v>890</v>
      </c>
      <c r="D47" s="47">
        <v>1</v>
      </c>
      <c r="E47" s="47"/>
      <c r="F47" s="47"/>
      <c r="G47" s="3"/>
    </row>
    <row r="48" ht="14.25" spans="1:7">
      <c r="A48" s="48" t="s">
        <v>750</v>
      </c>
      <c r="B48" s="48">
        <v>421152</v>
      </c>
      <c r="C48" s="47" t="s">
        <v>891</v>
      </c>
      <c r="D48" s="47">
        <v>1</v>
      </c>
      <c r="E48" s="47"/>
      <c r="F48" s="47"/>
      <c r="G48" s="3"/>
    </row>
    <row r="49" ht="14.25" spans="1:7">
      <c r="A49" s="48" t="s">
        <v>753</v>
      </c>
      <c r="B49" s="48">
        <v>421162</v>
      </c>
      <c r="C49" s="47" t="s">
        <v>892</v>
      </c>
      <c r="D49" s="47">
        <v>1</v>
      </c>
      <c r="E49" s="47"/>
      <c r="F49" s="47"/>
      <c r="G49" s="3"/>
    </row>
    <row r="50" ht="14.25" spans="1:7">
      <c r="A50" s="48" t="s">
        <v>756</v>
      </c>
      <c r="B50" s="48">
        <v>421212</v>
      </c>
      <c r="C50" s="47" t="s">
        <v>893</v>
      </c>
      <c r="D50" s="47">
        <v>1</v>
      </c>
      <c r="E50" s="47"/>
      <c r="F50" s="47"/>
      <c r="G50" s="3"/>
    </row>
    <row r="51" ht="14.25" spans="1:7">
      <c r="A51" s="48" t="s">
        <v>759</v>
      </c>
      <c r="B51" s="48">
        <v>421222</v>
      </c>
      <c r="C51" s="47" t="s">
        <v>894</v>
      </c>
      <c r="D51" s="47">
        <v>1</v>
      </c>
      <c r="E51" s="47"/>
      <c r="F51" s="47"/>
      <c r="G51" s="3"/>
    </row>
    <row r="52" ht="14.25" spans="1:7">
      <c r="A52" s="48" t="s">
        <v>762</v>
      </c>
      <c r="B52" s="48">
        <v>421232</v>
      </c>
      <c r="C52" s="47" t="s">
        <v>895</v>
      </c>
      <c r="D52" s="47">
        <v>1</v>
      </c>
      <c r="E52" s="47"/>
      <c r="F52" s="47"/>
      <c r="G52" s="3"/>
    </row>
    <row r="53" ht="14.25" spans="1:7">
      <c r="A53" s="48" t="s">
        <v>765</v>
      </c>
      <c r="B53" s="48">
        <v>421242</v>
      </c>
      <c r="C53" s="47" t="s">
        <v>896</v>
      </c>
      <c r="D53" s="47">
        <v>1</v>
      </c>
      <c r="E53" s="47"/>
      <c r="F53" s="47"/>
      <c r="G53" s="3"/>
    </row>
    <row r="54" ht="14.25" spans="1:7">
      <c r="A54" s="48" t="s">
        <v>768</v>
      </c>
      <c r="B54" s="48">
        <v>421252</v>
      </c>
      <c r="C54" s="47" t="s">
        <v>897</v>
      </c>
      <c r="D54" s="47">
        <v>1</v>
      </c>
      <c r="E54" s="47"/>
      <c r="F54" s="47"/>
      <c r="G54" s="3"/>
    </row>
    <row r="55" ht="14.25" spans="1:7">
      <c r="A55" s="48" t="s">
        <v>771</v>
      </c>
      <c r="B55" s="48">
        <v>421262</v>
      </c>
      <c r="C55" s="47" t="s">
        <v>898</v>
      </c>
      <c r="D55" s="47">
        <v>1</v>
      </c>
      <c r="E55" s="47"/>
      <c r="F55" s="47"/>
      <c r="G55" s="3"/>
    </row>
    <row r="56" ht="14.25" spans="1:7">
      <c r="A56" t="s">
        <v>774</v>
      </c>
      <c r="B56">
        <v>430912</v>
      </c>
      <c r="C56" s="47" t="s">
        <v>899</v>
      </c>
      <c r="D56" s="47">
        <v>1</v>
      </c>
      <c r="E56" s="47"/>
      <c r="F56" s="47"/>
      <c r="G56" s="3"/>
    </row>
    <row r="57" ht="14.25" spans="1:7">
      <c r="A57" t="s">
        <v>777</v>
      </c>
      <c r="B57">
        <v>430922</v>
      </c>
      <c r="C57" s="47" t="s">
        <v>900</v>
      </c>
      <c r="D57" s="47">
        <v>1</v>
      </c>
      <c r="E57" s="47"/>
      <c r="F57" s="47"/>
      <c r="G57" s="3"/>
    </row>
    <row r="58" ht="14.25" spans="1:7">
      <c r="A58" t="s">
        <v>780</v>
      </c>
      <c r="B58">
        <v>430932</v>
      </c>
      <c r="C58" s="47" t="s">
        <v>901</v>
      </c>
      <c r="D58" s="47">
        <v>1</v>
      </c>
      <c r="E58" s="47"/>
      <c r="F58" s="47"/>
      <c r="G58" s="3"/>
    </row>
    <row r="59" ht="14.25" spans="1:7">
      <c r="A59" t="s">
        <v>783</v>
      </c>
      <c r="B59">
        <v>430942</v>
      </c>
      <c r="C59" s="47" t="s">
        <v>902</v>
      </c>
      <c r="D59" s="47">
        <v>1</v>
      </c>
      <c r="E59" s="47"/>
      <c r="F59" s="47"/>
      <c r="G59" s="3"/>
    </row>
    <row r="60" ht="14.25" spans="1:7">
      <c r="A60" t="s">
        <v>786</v>
      </c>
      <c r="B60">
        <v>430952</v>
      </c>
      <c r="C60" s="47" t="s">
        <v>903</v>
      </c>
      <c r="D60" s="47">
        <v>1</v>
      </c>
      <c r="E60" s="47"/>
      <c r="F60" s="47"/>
      <c r="G60" s="3"/>
    </row>
    <row r="61" ht="14.25" spans="1:7">
      <c r="A61" t="s">
        <v>789</v>
      </c>
      <c r="B61">
        <v>430962</v>
      </c>
      <c r="C61" s="47" t="s">
        <v>904</v>
      </c>
      <c r="D61" s="47">
        <v>1</v>
      </c>
      <c r="E61" s="47"/>
      <c r="F61" s="47"/>
      <c r="G61" s="3"/>
    </row>
    <row r="62" ht="14.25" spans="1:7">
      <c r="A62" t="s">
        <v>792</v>
      </c>
      <c r="B62">
        <v>431012</v>
      </c>
      <c r="C62" s="47" t="s">
        <v>905</v>
      </c>
      <c r="D62" s="47">
        <v>1</v>
      </c>
      <c r="E62" s="47"/>
      <c r="F62" s="47"/>
      <c r="G62" s="3"/>
    </row>
    <row r="63" ht="14.25" spans="1:7">
      <c r="A63" t="s">
        <v>795</v>
      </c>
      <c r="B63">
        <v>431022</v>
      </c>
      <c r="C63" s="47" t="s">
        <v>906</v>
      </c>
      <c r="D63" s="47">
        <v>1</v>
      </c>
      <c r="E63" s="47"/>
      <c r="F63" s="47"/>
      <c r="G63" s="3"/>
    </row>
    <row r="64" ht="14.25" spans="1:7">
      <c r="A64" t="s">
        <v>798</v>
      </c>
      <c r="B64">
        <v>431032</v>
      </c>
      <c r="C64" s="47" t="s">
        <v>907</v>
      </c>
      <c r="D64" s="47">
        <v>1</v>
      </c>
      <c r="E64" s="47"/>
      <c r="F64" s="47"/>
      <c r="G64" s="3"/>
    </row>
    <row r="65" ht="14.25" spans="1:7">
      <c r="A65" t="s">
        <v>801</v>
      </c>
      <c r="B65">
        <v>431042</v>
      </c>
      <c r="C65" s="47" t="s">
        <v>908</v>
      </c>
      <c r="D65" s="47">
        <v>1</v>
      </c>
      <c r="E65" s="47"/>
      <c r="F65" s="47"/>
      <c r="G65" s="3"/>
    </row>
    <row r="66" ht="14.25" spans="1:7">
      <c r="A66" t="s">
        <v>804</v>
      </c>
      <c r="B66">
        <v>431052</v>
      </c>
      <c r="C66" s="47" t="s">
        <v>909</v>
      </c>
      <c r="D66" s="47">
        <v>1</v>
      </c>
      <c r="E66" s="47"/>
      <c r="F66" s="47"/>
      <c r="G66" s="3"/>
    </row>
    <row r="67" ht="14.25" spans="1:7">
      <c r="A67" t="s">
        <v>807</v>
      </c>
      <c r="B67">
        <v>431062</v>
      </c>
      <c r="C67" s="47" t="s">
        <v>910</v>
      </c>
      <c r="D67" s="47">
        <v>1</v>
      </c>
      <c r="E67" s="47"/>
      <c r="F67" s="47"/>
      <c r="G67" s="3"/>
    </row>
    <row r="68" ht="14.25" spans="1:7">
      <c r="A68" t="s">
        <v>810</v>
      </c>
      <c r="B68">
        <v>431112</v>
      </c>
      <c r="C68" s="47" t="s">
        <v>911</v>
      </c>
      <c r="D68" s="47">
        <v>1</v>
      </c>
      <c r="E68" s="47"/>
      <c r="F68" s="47"/>
      <c r="G68" s="3"/>
    </row>
    <row r="69" ht="14.25" spans="1:7">
      <c r="A69" t="s">
        <v>813</v>
      </c>
      <c r="B69">
        <v>431122</v>
      </c>
      <c r="C69" s="47" t="s">
        <v>912</v>
      </c>
      <c r="D69" s="47">
        <v>1</v>
      </c>
      <c r="E69" s="47"/>
      <c r="F69" s="47"/>
      <c r="G69" s="3"/>
    </row>
    <row r="70" ht="14.25" spans="1:7">
      <c r="A70" t="s">
        <v>816</v>
      </c>
      <c r="B70">
        <v>431132</v>
      </c>
      <c r="C70" s="47" t="s">
        <v>913</v>
      </c>
      <c r="D70" s="47">
        <v>1</v>
      </c>
      <c r="E70" s="47"/>
      <c r="F70" s="47"/>
      <c r="G70" s="3"/>
    </row>
    <row r="71" ht="14.25" spans="1:7">
      <c r="A71" t="s">
        <v>819</v>
      </c>
      <c r="B71">
        <v>431142</v>
      </c>
      <c r="C71" s="47" t="s">
        <v>914</v>
      </c>
      <c r="D71" s="47">
        <v>1</v>
      </c>
      <c r="E71" s="47"/>
      <c r="F71" s="47"/>
      <c r="G71" s="3"/>
    </row>
    <row r="72" ht="14.25" spans="1:7">
      <c r="A72" t="s">
        <v>822</v>
      </c>
      <c r="B72">
        <v>431152</v>
      </c>
      <c r="C72" s="47" t="s">
        <v>915</v>
      </c>
      <c r="D72" s="47">
        <v>1</v>
      </c>
      <c r="E72" s="47"/>
      <c r="F72" s="47"/>
      <c r="G72" s="3"/>
    </row>
    <row r="73" ht="14.25" spans="1:7">
      <c r="A73" t="s">
        <v>825</v>
      </c>
      <c r="B73">
        <v>431162</v>
      </c>
      <c r="C73" s="47" t="s">
        <v>916</v>
      </c>
      <c r="D73" s="47">
        <v>1</v>
      </c>
      <c r="E73" s="47"/>
      <c r="F73" s="47"/>
      <c r="G73" s="3"/>
    </row>
    <row r="74" ht="14.25" spans="1:7">
      <c r="A74" t="s">
        <v>828</v>
      </c>
      <c r="B74">
        <v>431212</v>
      </c>
      <c r="C74" s="47" t="s">
        <v>917</v>
      </c>
      <c r="D74" s="47">
        <v>1</v>
      </c>
      <c r="E74" s="47"/>
      <c r="F74" s="47"/>
      <c r="G74" s="3"/>
    </row>
    <row r="75" ht="14.25" spans="1:7">
      <c r="A75" t="s">
        <v>831</v>
      </c>
      <c r="B75">
        <v>431222</v>
      </c>
      <c r="C75" s="47" t="s">
        <v>918</v>
      </c>
      <c r="D75" s="47">
        <v>1</v>
      </c>
      <c r="E75" s="47"/>
      <c r="F75" s="47"/>
      <c r="G75" s="3"/>
    </row>
    <row r="76" ht="14.25" spans="1:7">
      <c r="A76" t="s">
        <v>834</v>
      </c>
      <c r="B76">
        <v>431232</v>
      </c>
      <c r="C76" s="47" t="s">
        <v>919</v>
      </c>
      <c r="D76" s="47">
        <v>1</v>
      </c>
      <c r="E76" s="47"/>
      <c r="F76" s="47"/>
      <c r="G76" s="3"/>
    </row>
    <row r="77" ht="14.25" spans="1:7">
      <c r="A77" t="s">
        <v>837</v>
      </c>
      <c r="B77">
        <v>431242</v>
      </c>
      <c r="C77" s="47" t="s">
        <v>920</v>
      </c>
      <c r="D77" s="47">
        <v>1</v>
      </c>
      <c r="E77" s="47"/>
      <c r="F77" s="47"/>
      <c r="G77" s="3"/>
    </row>
    <row r="78" ht="14.25" spans="1:7">
      <c r="A78" t="s">
        <v>840</v>
      </c>
      <c r="B78">
        <v>431252</v>
      </c>
      <c r="C78" s="47" t="s">
        <v>921</v>
      </c>
      <c r="D78" s="47">
        <v>1</v>
      </c>
      <c r="E78" s="47"/>
      <c r="F78" s="47"/>
      <c r="G78" s="3"/>
    </row>
    <row r="79" ht="14.25" spans="1:7">
      <c r="A79" t="s">
        <v>843</v>
      </c>
      <c r="B79">
        <v>431262</v>
      </c>
      <c r="C79" s="47" t="s">
        <v>922</v>
      </c>
      <c r="D79" s="47">
        <v>1</v>
      </c>
      <c r="E79" s="47"/>
      <c r="F79" s="47"/>
      <c r="G79" s="3"/>
    </row>
    <row r="80" ht="14.25" spans="1:7">
      <c r="A80" s="45" t="s">
        <v>631</v>
      </c>
      <c r="B80" s="46">
        <v>410913</v>
      </c>
      <c r="C80" s="47" t="s">
        <v>923</v>
      </c>
      <c r="D80" s="47">
        <v>2</v>
      </c>
      <c r="E80" s="47"/>
      <c r="F80" s="47"/>
      <c r="G80" s="3"/>
    </row>
    <row r="81" ht="14.25" spans="1:7">
      <c r="A81" s="45" t="s">
        <v>634</v>
      </c>
      <c r="B81" s="46">
        <v>410923</v>
      </c>
      <c r="C81" s="47" t="s">
        <v>924</v>
      </c>
      <c r="D81" s="47">
        <v>2</v>
      </c>
      <c r="E81" s="47"/>
      <c r="F81" s="47"/>
      <c r="G81" s="3"/>
    </row>
    <row r="82" ht="14.25" spans="1:7">
      <c r="A82" s="45" t="s">
        <v>637</v>
      </c>
      <c r="B82" s="46">
        <v>410933</v>
      </c>
      <c r="C82" s="47" t="s">
        <v>925</v>
      </c>
      <c r="D82" s="47">
        <v>2</v>
      </c>
      <c r="E82" s="47"/>
      <c r="F82" s="47"/>
      <c r="G82" s="3"/>
    </row>
    <row r="83" ht="14.25" spans="1:7">
      <c r="A83" s="45" t="s">
        <v>640</v>
      </c>
      <c r="B83" s="46">
        <v>410943</v>
      </c>
      <c r="C83" s="47" t="s">
        <v>926</v>
      </c>
      <c r="D83" s="47">
        <v>2</v>
      </c>
      <c r="E83" s="47"/>
      <c r="F83" s="47"/>
      <c r="G83" s="3"/>
    </row>
    <row r="84" ht="14.25" spans="1:7">
      <c r="A84" s="45" t="s">
        <v>643</v>
      </c>
      <c r="B84" s="46">
        <v>410953</v>
      </c>
      <c r="C84" s="47" t="s">
        <v>927</v>
      </c>
      <c r="D84" s="47">
        <v>2</v>
      </c>
      <c r="E84" s="47"/>
      <c r="F84" s="47"/>
      <c r="G84" s="3"/>
    </row>
    <row r="85" ht="14.25" spans="1:7">
      <c r="A85" s="45" t="s">
        <v>646</v>
      </c>
      <c r="B85" s="46">
        <v>410963</v>
      </c>
      <c r="C85" s="47" t="s">
        <v>928</v>
      </c>
      <c r="D85" s="47">
        <v>2</v>
      </c>
      <c r="E85" s="47"/>
      <c r="F85" s="47"/>
      <c r="G85" s="3"/>
    </row>
    <row r="86" ht="14.25" spans="1:7">
      <c r="A86" s="45" t="s">
        <v>649</v>
      </c>
      <c r="B86" s="46">
        <v>411013</v>
      </c>
      <c r="C86" s="47" t="s">
        <v>929</v>
      </c>
      <c r="D86" s="47">
        <v>2</v>
      </c>
      <c r="E86" s="47"/>
      <c r="F86" s="47"/>
      <c r="G86" s="3"/>
    </row>
    <row r="87" ht="14.25" spans="1:7">
      <c r="A87" s="45" t="s">
        <v>652</v>
      </c>
      <c r="B87" s="46">
        <v>411023</v>
      </c>
      <c r="C87" s="47" t="s">
        <v>930</v>
      </c>
      <c r="D87" s="47">
        <v>2</v>
      </c>
      <c r="E87" s="47"/>
      <c r="F87" s="47"/>
      <c r="G87" s="3"/>
    </row>
    <row r="88" ht="14.25" spans="1:7">
      <c r="A88" s="45" t="s">
        <v>655</v>
      </c>
      <c r="B88" s="48">
        <v>411033</v>
      </c>
      <c r="C88" s="47" t="s">
        <v>931</v>
      </c>
      <c r="D88" s="47">
        <v>2</v>
      </c>
      <c r="E88" s="47"/>
      <c r="F88" s="47"/>
      <c r="G88" s="3"/>
    </row>
    <row r="89" ht="14.25" spans="1:7">
      <c r="A89" s="45" t="s">
        <v>658</v>
      </c>
      <c r="B89" s="48">
        <v>411043</v>
      </c>
      <c r="C89" s="47" t="s">
        <v>932</v>
      </c>
      <c r="D89" s="47">
        <v>2</v>
      </c>
      <c r="E89" s="47"/>
      <c r="F89" s="47"/>
      <c r="G89" s="3"/>
    </row>
    <row r="90" ht="14.25" spans="1:7">
      <c r="A90" s="45" t="s">
        <v>661</v>
      </c>
      <c r="B90" s="48">
        <v>411053</v>
      </c>
      <c r="C90" s="47" t="s">
        <v>933</v>
      </c>
      <c r="D90" s="47">
        <v>2</v>
      </c>
      <c r="E90" s="47"/>
      <c r="F90" s="47"/>
      <c r="G90" s="3"/>
    </row>
    <row r="91" ht="14.25" spans="1:7">
      <c r="A91" s="45" t="s">
        <v>664</v>
      </c>
      <c r="B91" s="48">
        <v>411063</v>
      </c>
      <c r="C91" s="47" t="s">
        <v>934</v>
      </c>
      <c r="D91" s="47">
        <v>2</v>
      </c>
      <c r="E91" s="47"/>
      <c r="F91" s="47"/>
      <c r="G91" s="3"/>
    </row>
    <row r="92" ht="14.25" spans="1:7">
      <c r="A92" s="45" t="s">
        <v>667</v>
      </c>
      <c r="B92" s="48">
        <v>411113</v>
      </c>
      <c r="C92" s="47" t="s">
        <v>935</v>
      </c>
      <c r="D92" s="47">
        <v>2</v>
      </c>
      <c r="E92" s="47"/>
      <c r="F92" s="47"/>
      <c r="G92" s="3"/>
    </row>
    <row r="93" ht="14.25" spans="1:7">
      <c r="A93" s="45" t="s">
        <v>670</v>
      </c>
      <c r="B93" s="48">
        <v>411123</v>
      </c>
      <c r="C93" s="47" t="s">
        <v>936</v>
      </c>
      <c r="D93" s="47">
        <v>2</v>
      </c>
      <c r="E93" s="47"/>
      <c r="F93" s="47"/>
      <c r="G93" s="3"/>
    </row>
    <row r="94" ht="14.25" spans="1:7">
      <c r="A94" s="45" t="s">
        <v>673</v>
      </c>
      <c r="B94" s="48">
        <v>411133</v>
      </c>
      <c r="C94" s="47" t="s">
        <v>937</v>
      </c>
      <c r="D94" s="47">
        <v>2</v>
      </c>
      <c r="E94" s="47"/>
      <c r="F94" s="47"/>
      <c r="G94" s="3"/>
    </row>
    <row r="95" ht="14.25" spans="1:7">
      <c r="A95" s="45" t="s">
        <v>676</v>
      </c>
      <c r="B95" s="48">
        <v>411143</v>
      </c>
      <c r="C95" s="47" t="s">
        <v>938</v>
      </c>
      <c r="D95" s="47">
        <v>2</v>
      </c>
      <c r="E95" s="47"/>
      <c r="F95" s="47"/>
      <c r="G95" s="3"/>
    </row>
    <row r="96" ht="14.25" spans="1:7">
      <c r="A96" s="45" t="s">
        <v>679</v>
      </c>
      <c r="B96" s="48">
        <v>411153</v>
      </c>
      <c r="C96" s="47" t="s">
        <v>939</v>
      </c>
      <c r="D96" s="47">
        <v>2</v>
      </c>
      <c r="E96" s="47"/>
      <c r="F96" s="47"/>
      <c r="G96" s="3"/>
    </row>
    <row r="97" ht="14.25" spans="1:7">
      <c r="A97" s="45" t="s">
        <v>682</v>
      </c>
      <c r="B97" s="48">
        <v>411163</v>
      </c>
      <c r="C97" s="47" t="s">
        <v>940</v>
      </c>
      <c r="D97" s="47">
        <v>2</v>
      </c>
      <c r="E97" s="47"/>
      <c r="F97" s="47"/>
      <c r="G97" s="3"/>
    </row>
    <row r="98" ht="14.25" spans="1:7">
      <c r="A98" s="45" t="s">
        <v>685</v>
      </c>
      <c r="B98" s="48">
        <v>411213</v>
      </c>
      <c r="C98" s="47" t="s">
        <v>941</v>
      </c>
      <c r="D98" s="47">
        <v>2</v>
      </c>
      <c r="E98" s="47"/>
      <c r="F98" s="47"/>
      <c r="G98" s="3"/>
    </row>
    <row r="99" ht="14.25" spans="1:7">
      <c r="A99" s="45" t="s">
        <v>688</v>
      </c>
      <c r="B99" s="48">
        <v>411223</v>
      </c>
      <c r="C99" s="47" t="s">
        <v>942</v>
      </c>
      <c r="D99" s="47">
        <v>2</v>
      </c>
      <c r="E99" s="47"/>
      <c r="F99" s="47"/>
      <c r="G99" s="3"/>
    </row>
    <row r="100" ht="14.25" spans="1:7">
      <c r="A100" s="45" t="s">
        <v>691</v>
      </c>
      <c r="B100" s="48">
        <v>411233</v>
      </c>
      <c r="C100" s="47" t="s">
        <v>943</v>
      </c>
      <c r="D100" s="47">
        <v>2</v>
      </c>
      <c r="E100" s="47"/>
      <c r="F100" s="47"/>
      <c r="G100" s="3"/>
    </row>
    <row r="101" ht="14.25" spans="1:7">
      <c r="A101" s="45" t="s">
        <v>694</v>
      </c>
      <c r="B101" s="48">
        <v>411243</v>
      </c>
      <c r="C101" s="47" t="s">
        <v>944</v>
      </c>
      <c r="D101" s="47">
        <v>2</v>
      </c>
      <c r="E101" s="47"/>
      <c r="F101" s="47"/>
      <c r="G101" s="3"/>
    </row>
    <row r="102" ht="14.25" spans="1:7">
      <c r="A102" s="45" t="s">
        <v>697</v>
      </c>
      <c r="B102" s="48">
        <v>411253</v>
      </c>
      <c r="C102" s="47" t="s">
        <v>945</v>
      </c>
      <c r="D102" s="47">
        <v>2</v>
      </c>
      <c r="E102" s="47"/>
      <c r="F102" s="47"/>
      <c r="G102" s="3"/>
    </row>
    <row r="103" ht="14.25" spans="1:7">
      <c r="A103" s="45" t="s">
        <v>700</v>
      </c>
      <c r="B103" s="48">
        <v>411263</v>
      </c>
      <c r="C103" s="47" t="s">
        <v>946</v>
      </c>
      <c r="D103" s="47">
        <v>2</v>
      </c>
      <c r="E103" s="47"/>
      <c r="F103" s="47"/>
      <c r="G103" s="3"/>
    </row>
    <row r="104" ht="14.25" spans="1:7">
      <c r="A104" s="45" t="s">
        <v>703</v>
      </c>
      <c r="B104" s="48">
        <v>420913</v>
      </c>
      <c r="C104" s="47" t="s">
        <v>947</v>
      </c>
      <c r="D104" s="47">
        <v>2</v>
      </c>
      <c r="E104" s="47"/>
      <c r="F104" s="47"/>
      <c r="G104" s="3"/>
    </row>
    <row r="105" ht="14.25" spans="1:7">
      <c r="A105" s="45" t="s">
        <v>706</v>
      </c>
      <c r="B105" s="48">
        <v>420923</v>
      </c>
      <c r="C105" s="47" t="s">
        <v>948</v>
      </c>
      <c r="D105" s="47">
        <v>2</v>
      </c>
      <c r="E105" s="47"/>
      <c r="F105" s="47"/>
      <c r="G105" s="3"/>
    </row>
    <row r="106" ht="14.25" spans="1:7">
      <c r="A106" s="45" t="s">
        <v>709</v>
      </c>
      <c r="B106" s="48">
        <v>420933</v>
      </c>
      <c r="C106" s="47" t="s">
        <v>949</v>
      </c>
      <c r="D106" s="47">
        <v>2</v>
      </c>
      <c r="E106" s="47"/>
      <c r="F106" s="47"/>
      <c r="G106" s="3"/>
    </row>
    <row r="107" ht="14.25" spans="1:7">
      <c r="A107" s="45" t="s">
        <v>712</v>
      </c>
      <c r="B107" s="48">
        <v>420943</v>
      </c>
      <c r="C107" s="47" t="s">
        <v>950</v>
      </c>
      <c r="D107" s="47">
        <v>2</v>
      </c>
      <c r="E107" s="47"/>
      <c r="F107" s="47"/>
      <c r="G107" s="3"/>
    </row>
    <row r="108" ht="14.25" spans="1:7">
      <c r="A108" s="45" t="s">
        <v>715</v>
      </c>
      <c r="B108" s="48">
        <v>420953</v>
      </c>
      <c r="C108" s="47" t="s">
        <v>951</v>
      </c>
      <c r="D108" s="47">
        <v>2</v>
      </c>
      <c r="E108" s="47"/>
      <c r="F108" s="47"/>
      <c r="G108" s="3"/>
    </row>
    <row r="109" ht="14.25" spans="1:7">
      <c r="A109" s="45" t="s">
        <v>718</v>
      </c>
      <c r="B109" s="48">
        <v>420963</v>
      </c>
      <c r="C109" s="47" t="s">
        <v>952</v>
      </c>
      <c r="D109" s="47">
        <v>2</v>
      </c>
      <c r="E109" s="47"/>
      <c r="F109" s="47"/>
      <c r="G109" s="3"/>
    </row>
    <row r="110" ht="14.25" spans="1:7">
      <c r="A110" s="45" t="s">
        <v>721</v>
      </c>
      <c r="B110" s="48">
        <v>421013</v>
      </c>
      <c r="C110" s="47" t="s">
        <v>953</v>
      </c>
      <c r="D110" s="47">
        <v>2</v>
      </c>
      <c r="E110" s="47"/>
      <c r="F110" s="47"/>
      <c r="G110" s="3"/>
    </row>
    <row r="111" ht="14.25" spans="1:7">
      <c r="A111" s="45" t="s">
        <v>724</v>
      </c>
      <c r="B111" s="48">
        <v>421023</v>
      </c>
      <c r="C111" s="47" t="s">
        <v>954</v>
      </c>
      <c r="D111" s="47">
        <v>2</v>
      </c>
      <c r="E111" s="47"/>
      <c r="F111" s="47"/>
      <c r="G111" s="3"/>
    </row>
    <row r="112" ht="14.25" spans="1:7">
      <c r="A112" s="45" t="s">
        <v>727</v>
      </c>
      <c r="B112" s="48">
        <v>421033</v>
      </c>
      <c r="C112" s="47" t="s">
        <v>955</v>
      </c>
      <c r="D112" s="47">
        <v>2</v>
      </c>
      <c r="E112" s="47"/>
      <c r="F112" s="47"/>
      <c r="G112" s="3"/>
    </row>
    <row r="113" ht="14.25" spans="1:7">
      <c r="A113" s="45" t="s">
        <v>730</v>
      </c>
      <c r="B113" s="48">
        <v>421043</v>
      </c>
      <c r="C113" s="47" t="s">
        <v>956</v>
      </c>
      <c r="D113" s="47">
        <v>2</v>
      </c>
      <c r="E113" s="47"/>
      <c r="F113" s="47"/>
      <c r="G113" s="3"/>
    </row>
    <row r="114" ht="14.25" spans="1:7">
      <c r="A114" s="45" t="s">
        <v>733</v>
      </c>
      <c r="B114" s="48">
        <v>421053</v>
      </c>
      <c r="C114" s="47" t="s">
        <v>957</v>
      </c>
      <c r="D114" s="47">
        <v>2</v>
      </c>
      <c r="E114" s="47"/>
      <c r="F114" s="47"/>
      <c r="G114" s="3"/>
    </row>
    <row r="115" ht="14.25" spans="1:7">
      <c r="A115" s="45" t="s">
        <v>736</v>
      </c>
      <c r="B115" s="48">
        <v>421063</v>
      </c>
      <c r="C115" s="47" t="s">
        <v>958</v>
      </c>
      <c r="D115" s="47">
        <v>2</v>
      </c>
      <c r="E115" s="47"/>
      <c r="F115" s="47"/>
      <c r="G115" s="3"/>
    </row>
    <row r="116" ht="14.25" spans="1:7">
      <c r="A116" s="45" t="s">
        <v>739</v>
      </c>
      <c r="B116" s="48">
        <v>421113</v>
      </c>
      <c r="C116" s="47" t="s">
        <v>959</v>
      </c>
      <c r="D116" s="47">
        <v>2</v>
      </c>
      <c r="E116" s="47"/>
      <c r="F116" s="47"/>
      <c r="G116" s="3"/>
    </row>
    <row r="117" ht="14.25" spans="1:7">
      <c r="A117" s="45" t="s">
        <v>742</v>
      </c>
      <c r="B117" s="48">
        <v>421123</v>
      </c>
      <c r="C117" s="47" t="s">
        <v>960</v>
      </c>
      <c r="D117" s="47">
        <v>2</v>
      </c>
      <c r="E117" s="47"/>
      <c r="F117" s="47"/>
      <c r="G117" s="3"/>
    </row>
    <row r="118" ht="14.25" spans="1:7">
      <c r="A118" s="45" t="s">
        <v>745</v>
      </c>
      <c r="B118" s="48">
        <v>421133</v>
      </c>
      <c r="C118" s="47" t="s">
        <v>961</v>
      </c>
      <c r="D118" s="47">
        <v>2</v>
      </c>
      <c r="E118" s="47"/>
      <c r="F118" s="47"/>
      <c r="G118" s="3"/>
    </row>
    <row r="119" ht="14.25" spans="1:7">
      <c r="A119" s="45" t="s">
        <v>748</v>
      </c>
      <c r="B119" s="48">
        <v>421143</v>
      </c>
      <c r="C119" s="47" t="s">
        <v>962</v>
      </c>
      <c r="D119" s="47">
        <v>2</v>
      </c>
      <c r="E119" s="47"/>
      <c r="F119" s="47"/>
      <c r="G119" s="3"/>
    </row>
    <row r="120" ht="14.25" spans="1:7">
      <c r="A120" s="45" t="s">
        <v>751</v>
      </c>
      <c r="B120" s="48">
        <v>421153</v>
      </c>
      <c r="C120" s="47" t="s">
        <v>963</v>
      </c>
      <c r="D120" s="47">
        <v>2</v>
      </c>
      <c r="E120" s="47"/>
      <c r="F120" s="47"/>
      <c r="G120" s="3"/>
    </row>
    <row r="121" ht="14.25" spans="1:7">
      <c r="A121" s="45" t="s">
        <v>754</v>
      </c>
      <c r="B121" s="48">
        <v>421163</v>
      </c>
      <c r="C121" s="47" t="s">
        <v>964</v>
      </c>
      <c r="D121" s="47">
        <v>2</v>
      </c>
      <c r="E121" s="47"/>
      <c r="F121" s="47"/>
      <c r="G121" s="3"/>
    </row>
    <row r="122" ht="14.25" spans="1:7">
      <c r="A122" s="45" t="s">
        <v>757</v>
      </c>
      <c r="B122" s="48">
        <v>421213</v>
      </c>
      <c r="C122" s="47" t="s">
        <v>965</v>
      </c>
      <c r="D122" s="47">
        <v>2</v>
      </c>
      <c r="E122" s="47"/>
      <c r="F122" s="47"/>
      <c r="G122" s="3"/>
    </row>
    <row r="123" ht="14.25" spans="1:7">
      <c r="A123" s="45" t="s">
        <v>760</v>
      </c>
      <c r="B123" s="48">
        <v>421223</v>
      </c>
      <c r="C123" s="47" t="s">
        <v>966</v>
      </c>
      <c r="D123" s="47">
        <v>2</v>
      </c>
      <c r="E123" s="47"/>
      <c r="F123" s="47"/>
      <c r="G123" s="3"/>
    </row>
    <row r="124" ht="14.25" spans="1:7">
      <c r="A124" s="45" t="s">
        <v>763</v>
      </c>
      <c r="B124" s="48">
        <v>421233</v>
      </c>
      <c r="C124" s="47" t="s">
        <v>967</v>
      </c>
      <c r="D124" s="47">
        <v>2</v>
      </c>
      <c r="E124" s="47"/>
      <c r="F124" s="47"/>
      <c r="G124" s="3"/>
    </row>
    <row r="125" ht="14.25" spans="1:7">
      <c r="A125" s="45" t="s">
        <v>766</v>
      </c>
      <c r="B125" s="48">
        <v>421243</v>
      </c>
      <c r="C125" s="47" t="s">
        <v>968</v>
      </c>
      <c r="D125" s="47">
        <v>2</v>
      </c>
      <c r="E125" s="47"/>
      <c r="F125" s="47"/>
      <c r="G125" s="3"/>
    </row>
    <row r="126" ht="14.25" spans="1:7">
      <c r="A126" s="45" t="s">
        <v>769</v>
      </c>
      <c r="B126" s="48">
        <v>421253</v>
      </c>
      <c r="C126" s="47" t="s">
        <v>969</v>
      </c>
      <c r="D126" s="47">
        <v>2</v>
      </c>
      <c r="E126" s="47"/>
      <c r="F126" s="47"/>
      <c r="G126" s="3"/>
    </row>
    <row r="127" ht="14.25" spans="1:7">
      <c r="A127" s="45" t="s">
        <v>772</v>
      </c>
      <c r="B127" s="48">
        <v>421263</v>
      </c>
      <c r="C127" s="47" t="s">
        <v>970</v>
      </c>
      <c r="D127" s="47">
        <v>2</v>
      </c>
      <c r="E127" s="47"/>
      <c r="F127" s="47"/>
      <c r="G127" s="3"/>
    </row>
    <row r="128" ht="14.25" spans="1:7">
      <c r="A128" s="45" t="s">
        <v>775</v>
      </c>
      <c r="B128" s="48">
        <v>430913</v>
      </c>
      <c r="C128" s="47" t="s">
        <v>971</v>
      </c>
      <c r="D128" s="47">
        <v>2</v>
      </c>
      <c r="E128" s="47"/>
      <c r="F128" s="47"/>
      <c r="G128" s="3"/>
    </row>
    <row r="129" ht="14.25" spans="1:7">
      <c r="A129" s="45" t="s">
        <v>778</v>
      </c>
      <c r="B129" s="48">
        <v>430923</v>
      </c>
      <c r="C129" s="47" t="s">
        <v>972</v>
      </c>
      <c r="D129" s="47">
        <v>2</v>
      </c>
      <c r="E129" s="47"/>
      <c r="F129" s="47"/>
      <c r="G129" s="3"/>
    </row>
    <row r="130" ht="14.25" spans="1:7">
      <c r="A130" s="45" t="s">
        <v>781</v>
      </c>
      <c r="B130" s="48">
        <v>430933</v>
      </c>
      <c r="C130" s="47" t="s">
        <v>973</v>
      </c>
      <c r="D130" s="47">
        <v>2</v>
      </c>
      <c r="E130" s="47"/>
      <c r="F130" s="47"/>
      <c r="G130" s="3"/>
    </row>
    <row r="131" ht="14.25" spans="1:7">
      <c r="A131" s="45" t="s">
        <v>784</v>
      </c>
      <c r="B131" s="48">
        <v>430943</v>
      </c>
      <c r="C131" s="47" t="s">
        <v>974</v>
      </c>
      <c r="D131" s="47">
        <v>2</v>
      </c>
      <c r="E131" s="47"/>
      <c r="F131" s="47"/>
      <c r="G131" s="3"/>
    </row>
    <row r="132" ht="14.25" spans="1:7">
      <c r="A132" s="45" t="s">
        <v>787</v>
      </c>
      <c r="B132" s="48">
        <v>430953</v>
      </c>
      <c r="C132" s="47" t="s">
        <v>975</v>
      </c>
      <c r="D132" s="47">
        <v>2</v>
      </c>
      <c r="E132" s="47"/>
      <c r="F132" s="47"/>
      <c r="G132" s="3"/>
    </row>
    <row r="133" ht="14.25" spans="1:7">
      <c r="A133" s="45" t="s">
        <v>790</v>
      </c>
      <c r="B133" s="48">
        <v>430963</v>
      </c>
      <c r="C133" s="47" t="s">
        <v>976</v>
      </c>
      <c r="D133" s="47">
        <v>2</v>
      </c>
      <c r="E133" s="47"/>
      <c r="F133" s="47"/>
      <c r="G133" s="3"/>
    </row>
    <row r="134" ht="14.25" spans="1:7">
      <c r="A134" s="45" t="s">
        <v>793</v>
      </c>
      <c r="B134" s="48">
        <v>431013</v>
      </c>
      <c r="C134" s="47" t="s">
        <v>977</v>
      </c>
      <c r="D134" s="47">
        <v>2</v>
      </c>
      <c r="E134" s="47"/>
      <c r="F134" s="47"/>
      <c r="G134" s="3"/>
    </row>
    <row r="135" ht="14.25" spans="1:7">
      <c r="A135" s="45" t="s">
        <v>796</v>
      </c>
      <c r="B135" s="48">
        <v>431023</v>
      </c>
      <c r="C135" s="47" t="s">
        <v>978</v>
      </c>
      <c r="D135" s="47">
        <v>2</v>
      </c>
      <c r="E135" s="47"/>
      <c r="F135" s="47"/>
      <c r="G135" s="3"/>
    </row>
    <row r="136" ht="14.25" spans="1:7">
      <c r="A136" s="45" t="s">
        <v>799</v>
      </c>
      <c r="B136" s="48">
        <v>431033</v>
      </c>
      <c r="C136" s="47" t="s">
        <v>979</v>
      </c>
      <c r="D136" s="47">
        <v>2</v>
      </c>
      <c r="E136" s="47"/>
      <c r="F136" s="47"/>
      <c r="G136" s="3"/>
    </row>
    <row r="137" ht="14.25" spans="1:7">
      <c r="A137" s="45" t="s">
        <v>802</v>
      </c>
      <c r="B137" s="48">
        <v>431043</v>
      </c>
      <c r="C137" s="47" t="s">
        <v>980</v>
      </c>
      <c r="D137" s="47">
        <v>2</v>
      </c>
      <c r="E137" s="47"/>
      <c r="F137" s="47"/>
      <c r="G137" s="3"/>
    </row>
    <row r="138" ht="14.25" spans="1:7">
      <c r="A138" s="45" t="s">
        <v>805</v>
      </c>
      <c r="B138" s="48">
        <v>431053</v>
      </c>
      <c r="C138" s="47" t="s">
        <v>981</v>
      </c>
      <c r="D138" s="47">
        <v>2</v>
      </c>
      <c r="E138" s="47"/>
      <c r="F138" s="47"/>
      <c r="G138" s="3"/>
    </row>
    <row r="139" ht="14.25" spans="1:7">
      <c r="A139" s="45" t="s">
        <v>808</v>
      </c>
      <c r="B139" s="48">
        <v>431063</v>
      </c>
      <c r="C139" s="47" t="s">
        <v>982</v>
      </c>
      <c r="D139" s="47">
        <v>2</v>
      </c>
      <c r="E139" s="47"/>
      <c r="F139" s="47"/>
      <c r="G139" s="3"/>
    </row>
    <row r="140" ht="14.25" spans="1:7">
      <c r="A140" s="45" t="s">
        <v>811</v>
      </c>
      <c r="B140" s="48">
        <v>431113</v>
      </c>
      <c r="C140" s="47" t="s">
        <v>983</v>
      </c>
      <c r="D140" s="47">
        <v>2</v>
      </c>
      <c r="E140" s="47"/>
      <c r="F140" s="47"/>
      <c r="G140" s="3"/>
    </row>
    <row r="141" ht="14.25" spans="1:7">
      <c r="A141" s="45" t="s">
        <v>814</v>
      </c>
      <c r="B141" s="48">
        <v>431123</v>
      </c>
      <c r="C141" s="47" t="s">
        <v>984</v>
      </c>
      <c r="D141" s="47">
        <v>2</v>
      </c>
      <c r="E141" s="47"/>
      <c r="F141" s="47"/>
      <c r="G141" s="3"/>
    </row>
    <row r="142" ht="14.25" spans="1:7">
      <c r="A142" s="45" t="s">
        <v>817</v>
      </c>
      <c r="B142" s="48">
        <v>431133</v>
      </c>
      <c r="C142" s="47" t="s">
        <v>985</v>
      </c>
      <c r="D142" s="47">
        <v>2</v>
      </c>
      <c r="E142" s="47"/>
      <c r="F142" s="47"/>
      <c r="G142" s="3"/>
    </row>
    <row r="143" ht="14.25" spans="1:7">
      <c r="A143" s="45" t="s">
        <v>820</v>
      </c>
      <c r="B143" s="48">
        <v>431143</v>
      </c>
      <c r="C143" s="47" t="s">
        <v>986</v>
      </c>
      <c r="D143" s="47">
        <v>2</v>
      </c>
      <c r="E143" s="47"/>
      <c r="F143" s="47"/>
      <c r="G143" s="3"/>
    </row>
    <row r="144" ht="14.25" spans="1:7">
      <c r="A144" s="45" t="s">
        <v>823</v>
      </c>
      <c r="B144" s="48">
        <v>431153</v>
      </c>
      <c r="C144" s="47" t="s">
        <v>987</v>
      </c>
      <c r="D144" s="47">
        <v>2</v>
      </c>
      <c r="E144" s="47"/>
      <c r="F144" s="47"/>
      <c r="G144" s="3"/>
    </row>
    <row r="145" ht="14.25" spans="1:7">
      <c r="A145" s="45" t="s">
        <v>826</v>
      </c>
      <c r="B145" s="48">
        <v>431163</v>
      </c>
      <c r="C145" s="47" t="s">
        <v>988</v>
      </c>
      <c r="D145" s="47">
        <v>2</v>
      </c>
      <c r="E145" s="47"/>
      <c r="F145" s="47"/>
      <c r="G145" s="3"/>
    </row>
    <row r="146" ht="14.25" spans="1:7">
      <c r="A146" s="45" t="s">
        <v>829</v>
      </c>
      <c r="B146" s="48">
        <v>431213</v>
      </c>
      <c r="C146" s="47" t="s">
        <v>989</v>
      </c>
      <c r="D146" s="47">
        <v>2</v>
      </c>
      <c r="E146" s="47"/>
      <c r="F146" s="47"/>
      <c r="G146" s="3"/>
    </row>
    <row r="147" ht="14.25" spans="1:7">
      <c r="A147" s="45" t="s">
        <v>832</v>
      </c>
      <c r="B147" s="48">
        <v>431223</v>
      </c>
      <c r="C147" s="47" t="s">
        <v>990</v>
      </c>
      <c r="D147" s="47">
        <v>2</v>
      </c>
      <c r="E147" s="47"/>
      <c r="F147" s="47"/>
      <c r="G147" s="3"/>
    </row>
    <row r="148" ht="14.25" spans="1:7">
      <c r="A148" s="45" t="s">
        <v>835</v>
      </c>
      <c r="B148" s="48">
        <v>431233</v>
      </c>
      <c r="C148" s="47" t="s">
        <v>991</v>
      </c>
      <c r="D148" s="47">
        <v>2</v>
      </c>
      <c r="E148" s="47"/>
      <c r="F148" s="47"/>
      <c r="G148" s="3"/>
    </row>
    <row r="149" ht="14.25" spans="1:7">
      <c r="A149" s="45" t="s">
        <v>838</v>
      </c>
      <c r="B149" s="48">
        <v>431243</v>
      </c>
      <c r="C149" s="47" t="s">
        <v>992</v>
      </c>
      <c r="D149" s="47">
        <v>2</v>
      </c>
      <c r="E149" s="47"/>
      <c r="F149" s="47"/>
      <c r="G149" s="3"/>
    </row>
    <row r="150" ht="14.25" spans="1:7">
      <c r="A150" s="45" t="s">
        <v>841</v>
      </c>
      <c r="B150" s="48">
        <v>431253</v>
      </c>
      <c r="C150" s="47" t="s">
        <v>993</v>
      </c>
      <c r="D150" s="47">
        <v>2</v>
      </c>
      <c r="E150" s="47"/>
      <c r="F150" s="47"/>
      <c r="G150" s="3"/>
    </row>
    <row r="151" ht="14.25" spans="1:7">
      <c r="A151" s="45" t="s">
        <v>844</v>
      </c>
      <c r="B151" s="48">
        <v>431263</v>
      </c>
      <c r="C151" s="47" t="s">
        <v>994</v>
      </c>
      <c r="D151" s="47">
        <v>2</v>
      </c>
      <c r="E151" s="47"/>
      <c r="F151" s="47"/>
      <c r="G151" s="3"/>
    </row>
  </sheetData>
  <conditionalFormatting sqref="B80">
    <cfRule type="duplicateValues" dxfId="1" priority="250"/>
  </conditionalFormatting>
  <conditionalFormatting sqref="B81">
    <cfRule type="duplicateValues" dxfId="1" priority="249"/>
  </conditionalFormatting>
  <conditionalFormatting sqref="B83">
    <cfRule type="duplicateValues" dxfId="1" priority="248"/>
  </conditionalFormatting>
  <conditionalFormatting sqref="B84">
    <cfRule type="duplicateValues" dxfId="1" priority="247"/>
  </conditionalFormatting>
  <conditionalFormatting sqref="B85">
    <cfRule type="duplicateValues" dxfId="1" priority="246"/>
  </conditionalFormatting>
  <conditionalFormatting sqref="B104">
    <cfRule type="duplicateValues" dxfId="0" priority="240"/>
    <cfRule type="duplicateValues" dxfId="0" priority="192"/>
    <cfRule type="duplicateValues" dxfId="0" priority="144"/>
    <cfRule type="duplicateValues" dxfId="1" priority="96"/>
    <cfRule type="duplicateValues" dxfId="1" priority="48"/>
  </conditionalFormatting>
  <conditionalFormatting sqref="B105">
    <cfRule type="duplicateValues" dxfId="0" priority="239"/>
    <cfRule type="duplicateValues" dxfId="0" priority="191"/>
    <cfRule type="duplicateValues" dxfId="0" priority="143"/>
    <cfRule type="duplicateValues" dxfId="1" priority="95"/>
    <cfRule type="duplicateValues" dxfId="1" priority="47"/>
  </conditionalFormatting>
  <conditionalFormatting sqref="B106">
    <cfRule type="duplicateValues" dxfId="0" priority="238"/>
    <cfRule type="duplicateValues" dxfId="0" priority="190"/>
    <cfRule type="duplicateValues" dxfId="0" priority="142"/>
    <cfRule type="duplicateValues" dxfId="1" priority="94"/>
    <cfRule type="duplicateValues" dxfId="1" priority="46"/>
  </conditionalFormatting>
  <conditionalFormatting sqref="B107">
    <cfRule type="duplicateValues" dxfId="0" priority="237"/>
    <cfRule type="duplicateValues" dxfId="0" priority="189"/>
    <cfRule type="duplicateValues" dxfId="0" priority="141"/>
    <cfRule type="duplicateValues" dxfId="1" priority="93"/>
    <cfRule type="duplicateValues" dxfId="1" priority="45"/>
  </conditionalFormatting>
  <conditionalFormatting sqref="B108">
    <cfRule type="duplicateValues" dxfId="0" priority="236"/>
    <cfRule type="duplicateValues" dxfId="0" priority="188"/>
    <cfRule type="duplicateValues" dxfId="0" priority="140"/>
    <cfRule type="duplicateValues" dxfId="1" priority="92"/>
    <cfRule type="duplicateValues" dxfId="1" priority="44"/>
  </conditionalFormatting>
  <conditionalFormatting sqref="B109">
    <cfRule type="duplicateValues" dxfId="0" priority="235"/>
    <cfRule type="duplicateValues" dxfId="0" priority="187"/>
    <cfRule type="duplicateValues" dxfId="0" priority="139"/>
    <cfRule type="duplicateValues" dxfId="1" priority="91"/>
    <cfRule type="duplicateValues" dxfId="1" priority="43"/>
  </conditionalFormatting>
  <conditionalFormatting sqref="B110">
    <cfRule type="duplicateValues" dxfId="0" priority="234"/>
    <cfRule type="duplicateValues" dxfId="0" priority="186"/>
    <cfRule type="duplicateValues" dxfId="0" priority="138"/>
    <cfRule type="duplicateValues" dxfId="1" priority="90"/>
    <cfRule type="duplicateValues" dxfId="1" priority="42"/>
  </conditionalFormatting>
  <conditionalFormatting sqref="B111">
    <cfRule type="duplicateValues" dxfId="0" priority="233"/>
    <cfRule type="duplicateValues" dxfId="0" priority="185"/>
    <cfRule type="duplicateValues" dxfId="0" priority="137"/>
    <cfRule type="duplicateValues" dxfId="1" priority="89"/>
    <cfRule type="duplicateValues" dxfId="1" priority="41"/>
  </conditionalFormatting>
  <conditionalFormatting sqref="B112">
    <cfRule type="duplicateValues" dxfId="0" priority="232"/>
    <cfRule type="duplicateValues" dxfId="0" priority="184"/>
    <cfRule type="duplicateValues" dxfId="0" priority="136"/>
    <cfRule type="duplicateValues" dxfId="1" priority="88"/>
    <cfRule type="duplicateValues" dxfId="1" priority="40"/>
  </conditionalFormatting>
  <conditionalFormatting sqref="B113">
    <cfRule type="duplicateValues" dxfId="0" priority="231"/>
    <cfRule type="duplicateValues" dxfId="0" priority="183"/>
    <cfRule type="duplicateValues" dxfId="0" priority="135"/>
    <cfRule type="duplicateValues" dxfId="1" priority="87"/>
    <cfRule type="duplicateValues" dxfId="1" priority="39"/>
  </conditionalFormatting>
  <conditionalFormatting sqref="B114">
    <cfRule type="duplicateValues" dxfId="0" priority="230"/>
    <cfRule type="duplicateValues" dxfId="0" priority="182"/>
    <cfRule type="duplicateValues" dxfId="0" priority="134"/>
    <cfRule type="duplicateValues" dxfId="1" priority="86"/>
    <cfRule type="duplicateValues" dxfId="1" priority="38"/>
  </conditionalFormatting>
  <conditionalFormatting sqref="B115">
    <cfRule type="duplicateValues" dxfId="0" priority="229"/>
    <cfRule type="duplicateValues" dxfId="0" priority="181"/>
    <cfRule type="duplicateValues" dxfId="0" priority="133"/>
    <cfRule type="duplicateValues" dxfId="1" priority="85"/>
    <cfRule type="duplicateValues" dxfId="1" priority="37"/>
  </conditionalFormatting>
  <conditionalFormatting sqref="B116">
    <cfRule type="duplicateValues" dxfId="0" priority="228"/>
    <cfRule type="duplicateValues" dxfId="0" priority="180"/>
    <cfRule type="duplicateValues" dxfId="0" priority="132"/>
    <cfRule type="duplicateValues" dxfId="1" priority="84"/>
    <cfRule type="duplicateValues" dxfId="1" priority="36"/>
  </conditionalFormatting>
  <conditionalFormatting sqref="B117">
    <cfRule type="duplicateValues" dxfId="0" priority="227"/>
    <cfRule type="duplicateValues" dxfId="0" priority="179"/>
    <cfRule type="duplicateValues" dxfId="0" priority="131"/>
    <cfRule type="duplicateValues" dxfId="1" priority="83"/>
    <cfRule type="duplicateValues" dxfId="1" priority="35"/>
  </conditionalFormatting>
  <conditionalFormatting sqref="B118">
    <cfRule type="duplicateValues" dxfId="0" priority="226"/>
    <cfRule type="duplicateValues" dxfId="0" priority="178"/>
    <cfRule type="duplicateValues" dxfId="0" priority="130"/>
    <cfRule type="duplicateValues" dxfId="1" priority="82"/>
    <cfRule type="duplicateValues" dxfId="1" priority="34"/>
  </conditionalFormatting>
  <conditionalFormatting sqref="B119">
    <cfRule type="duplicateValues" dxfId="0" priority="225"/>
    <cfRule type="duplicateValues" dxfId="0" priority="177"/>
    <cfRule type="duplicateValues" dxfId="0" priority="129"/>
    <cfRule type="duplicateValues" dxfId="1" priority="81"/>
    <cfRule type="duplicateValues" dxfId="1" priority="33"/>
  </conditionalFormatting>
  <conditionalFormatting sqref="B120">
    <cfRule type="duplicateValues" dxfId="0" priority="224"/>
    <cfRule type="duplicateValues" dxfId="0" priority="176"/>
    <cfRule type="duplicateValues" dxfId="0" priority="128"/>
    <cfRule type="duplicateValues" dxfId="1" priority="80"/>
    <cfRule type="duplicateValues" dxfId="1" priority="32"/>
  </conditionalFormatting>
  <conditionalFormatting sqref="B121">
    <cfRule type="duplicateValues" dxfId="0" priority="223"/>
    <cfRule type="duplicateValues" dxfId="0" priority="175"/>
    <cfRule type="duplicateValues" dxfId="0" priority="127"/>
    <cfRule type="duplicateValues" dxfId="1" priority="79"/>
    <cfRule type="duplicateValues" dxfId="1" priority="31"/>
  </conditionalFormatting>
  <conditionalFormatting sqref="B122">
    <cfRule type="duplicateValues" dxfId="0" priority="222"/>
    <cfRule type="duplicateValues" dxfId="0" priority="174"/>
    <cfRule type="duplicateValues" dxfId="0" priority="126"/>
    <cfRule type="duplicateValues" dxfId="1" priority="78"/>
    <cfRule type="duplicateValues" dxfId="1" priority="30"/>
  </conditionalFormatting>
  <conditionalFormatting sqref="B123">
    <cfRule type="duplicateValues" dxfId="0" priority="221"/>
    <cfRule type="duplicateValues" dxfId="0" priority="173"/>
    <cfRule type="duplicateValues" dxfId="0" priority="125"/>
    <cfRule type="duplicateValues" dxfId="1" priority="77"/>
    <cfRule type="duplicateValues" dxfId="1" priority="29"/>
  </conditionalFormatting>
  <conditionalFormatting sqref="B124">
    <cfRule type="duplicateValues" dxfId="0" priority="220"/>
    <cfRule type="duplicateValues" dxfId="0" priority="172"/>
    <cfRule type="duplicateValues" dxfId="0" priority="124"/>
    <cfRule type="duplicateValues" dxfId="1" priority="76"/>
    <cfRule type="duplicateValues" dxfId="1" priority="28"/>
  </conditionalFormatting>
  <conditionalFormatting sqref="B125">
    <cfRule type="duplicateValues" dxfId="0" priority="219"/>
    <cfRule type="duplicateValues" dxfId="0" priority="171"/>
    <cfRule type="duplicateValues" dxfId="0" priority="123"/>
    <cfRule type="duplicateValues" dxfId="1" priority="75"/>
    <cfRule type="duplicateValues" dxfId="1" priority="27"/>
  </conditionalFormatting>
  <conditionalFormatting sqref="B126">
    <cfRule type="duplicateValues" dxfId="0" priority="218"/>
    <cfRule type="duplicateValues" dxfId="0" priority="170"/>
    <cfRule type="duplicateValues" dxfId="0" priority="122"/>
    <cfRule type="duplicateValues" dxfId="1" priority="74"/>
    <cfRule type="duplicateValues" dxfId="1" priority="26"/>
  </conditionalFormatting>
  <conditionalFormatting sqref="B127">
    <cfRule type="duplicateValues" dxfId="0" priority="217"/>
    <cfRule type="duplicateValues" dxfId="0" priority="169"/>
    <cfRule type="duplicateValues" dxfId="0" priority="121"/>
    <cfRule type="duplicateValues" dxfId="1" priority="73"/>
    <cfRule type="duplicateValues" dxfId="1" priority="25"/>
  </conditionalFormatting>
  <conditionalFormatting sqref="B128">
    <cfRule type="duplicateValues" dxfId="0" priority="216"/>
    <cfRule type="duplicateValues" dxfId="0" priority="168"/>
    <cfRule type="duplicateValues" dxfId="0" priority="120"/>
    <cfRule type="duplicateValues" dxfId="1" priority="72"/>
    <cfRule type="duplicateValues" dxfId="1" priority="24"/>
  </conditionalFormatting>
  <conditionalFormatting sqref="B129">
    <cfRule type="duplicateValues" dxfId="0" priority="215"/>
    <cfRule type="duplicateValues" dxfId="0" priority="167"/>
    <cfRule type="duplicateValues" dxfId="0" priority="119"/>
    <cfRule type="duplicateValues" dxfId="1" priority="71"/>
    <cfRule type="duplicateValues" dxfId="1" priority="23"/>
  </conditionalFormatting>
  <conditionalFormatting sqref="B130">
    <cfRule type="duplicateValues" dxfId="0" priority="214"/>
    <cfRule type="duplicateValues" dxfId="0" priority="166"/>
    <cfRule type="duplicateValues" dxfId="0" priority="118"/>
    <cfRule type="duplicateValues" dxfId="1" priority="70"/>
    <cfRule type="duplicateValues" dxfId="1" priority="22"/>
  </conditionalFormatting>
  <conditionalFormatting sqref="B131">
    <cfRule type="duplicateValues" dxfId="0" priority="213"/>
    <cfRule type="duplicateValues" dxfId="0" priority="165"/>
    <cfRule type="duplicateValues" dxfId="0" priority="117"/>
    <cfRule type="duplicateValues" dxfId="1" priority="69"/>
    <cfRule type="duplicateValues" dxfId="1" priority="21"/>
  </conditionalFormatting>
  <conditionalFormatting sqref="B132">
    <cfRule type="duplicateValues" dxfId="0" priority="212"/>
    <cfRule type="duplicateValues" dxfId="0" priority="164"/>
    <cfRule type="duplicateValues" dxfId="0" priority="116"/>
    <cfRule type="duplicateValues" dxfId="1" priority="68"/>
    <cfRule type="duplicateValues" dxfId="1" priority="20"/>
  </conditionalFormatting>
  <conditionalFormatting sqref="B133">
    <cfRule type="duplicateValues" dxfId="0" priority="211"/>
    <cfRule type="duplicateValues" dxfId="0" priority="163"/>
    <cfRule type="duplicateValues" dxfId="0" priority="115"/>
    <cfRule type="duplicateValues" dxfId="1" priority="67"/>
    <cfRule type="duplicateValues" dxfId="1" priority="19"/>
  </conditionalFormatting>
  <conditionalFormatting sqref="B134">
    <cfRule type="duplicateValues" dxfId="0" priority="210"/>
    <cfRule type="duplicateValues" dxfId="0" priority="162"/>
    <cfRule type="duplicateValues" dxfId="0" priority="114"/>
    <cfRule type="duplicateValues" dxfId="1" priority="66"/>
    <cfRule type="duplicateValues" dxfId="1" priority="18"/>
  </conditionalFormatting>
  <conditionalFormatting sqref="B135">
    <cfRule type="duplicateValues" dxfId="0" priority="209"/>
    <cfRule type="duplicateValues" dxfId="0" priority="161"/>
    <cfRule type="duplicateValues" dxfId="0" priority="113"/>
    <cfRule type="duplicateValues" dxfId="1" priority="65"/>
    <cfRule type="duplicateValues" dxfId="1" priority="17"/>
  </conditionalFormatting>
  <conditionalFormatting sqref="B136">
    <cfRule type="duplicateValues" dxfId="0" priority="208"/>
    <cfRule type="duplicateValues" dxfId="0" priority="160"/>
    <cfRule type="duplicateValues" dxfId="0" priority="112"/>
    <cfRule type="duplicateValues" dxfId="1" priority="64"/>
    <cfRule type="duplicateValues" dxfId="1" priority="16"/>
  </conditionalFormatting>
  <conditionalFormatting sqref="B137">
    <cfRule type="duplicateValues" dxfId="0" priority="207"/>
    <cfRule type="duplicateValues" dxfId="0" priority="159"/>
    <cfRule type="duplicateValues" dxfId="0" priority="111"/>
    <cfRule type="duplicateValues" dxfId="1" priority="63"/>
    <cfRule type="duplicateValues" dxfId="1" priority="15"/>
  </conditionalFormatting>
  <conditionalFormatting sqref="B138">
    <cfRule type="duplicateValues" dxfId="0" priority="206"/>
    <cfRule type="duplicateValues" dxfId="0" priority="158"/>
    <cfRule type="duplicateValues" dxfId="0" priority="110"/>
    <cfRule type="duplicateValues" dxfId="1" priority="62"/>
    <cfRule type="duplicateValues" dxfId="1" priority="14"/>
  </conditionalFormatting>
  <conditionalFormatting sqref="B139">
    <cfRule type="duplicateValues" dxfId="0" priority="205"/>
    <cfRule type="duplicateValues" dxfId="0" priority="157"/>
    <cfRule type="duplicateValues" dxfId="0" priority="109"/>
    <cfRule type="duplicateValues" dxfId="1" priority="61"/>
    <cfRule type="duplicateValues" dxfId="1" priority="13"/>
  </conditionalFormatting>
  <conditionalFormatting sqref="B140">
    <cfRule type="duplicateValues" dxfId="0" priority="204"/>
    <cfRule type="duplicateValues" dxfId="0" priority="156"/>
    <cfRule type="duplicateValues" dxfId="0" priority="108"/>
    <cfRule type="duplicateValues" dxfId="1" priority="60"/>
    <cfRule type="duplicateValues" dxfId="1" priority="12"/>
  </conditionalFormatting>
  <conditionalFormatting sqref="B141">
    <cfRule type="duplicateValues" dxfId="0" priority="203"/>
    <cfRule type="duplicateValues" dxfId="0" priority="155"/>
    <cfRule type="duplicateValues" dxfId="0" priority="107"/>
    <cfRule type="duplicateValues" dxfId="1" priority="59"/>
    <cfRule type="duplicateValues" dxfId="1" priority="11"/>
  </conditionalFormatting>
  <conditionalFormatting sqref="B142">
    <cfRule type="duplicateValues" dxfId="0" priority="202"/>
    <cfRule type="duplicateValues" dxfId="0" priority="154"/>
    <cfRule type="duplicateValues" dxfId="0" priority="106"/>
    <cfRule type="duplicateValues" dxfId="1" priority="58"/>
    <cfRule type="duplicateValues" dxfId="1" priority="10"/>
  </conditionalFormatting>
  <conditionalFormatting sqref="B143">
    <cfRule type="duplicateValues" dxfId="0" priority="201"/>
    <cfRule type="duplicateValues" dxfId="0" priority="153"/>
    <cfRule type="duplicateValues" dxfId="0" priority="105"/>
    <cfRule type="duplicateValues" dxfId="1" priority="57"/>
    <cfRule type="duplicateValues" dxfId="1" priority="9"/>
  </conditionalFormatting>
  <conditionalFormatting sqref="B144">
    <cfRule type="duplicateValues" dxfId="0" priority="200"/>
    <cfRule type="duplicateValues" dxfId="0" priority="152"/>
    <cfRule type="duplicateValues" dxfId="0" priority="104"/>
    <cfRule type="duplicateValues" dxfId="1" priority="56"/>
    <cfRule type="duplicateValues" dxfId="1" priority="8"/>
  </conditionalFormatting>
  <conditionalFormatting sqref="B145">
    <cfRule type="duplicateValues" dxfId="0" priority="199"/>
    <cfRule type="duplicateValues" dxfId="0" priority="151"/>
    <cfRule type="duplicateValues" dxfId="0" priority="103"/>
    <cfRule type="duplicateValues" dxfId="1" priority="55"/>
    <cfRule type="duplicateValues" dxfId="1" priority="7"/>
  </conditionalFormatting>
  <conditionalFormatting sqref="B146">
    <cfRule type="duplicateValues" dxfId="0" priority="198"/>
    <cfRule type="duplicateValues" dxfId="0" priority="150"/>
    <cfRule type="duplicateValues" dxfId="0" priority="102"/>
    <cfRule type="duplicateValues" dxfId="1" priority="54"/>
    <cfRule type="duplicateValues" dxfId="1" priority="6"/>
  </conditionalFormatting>
  <conditionalFormatting sqref="B147">
    <cfRule type="duplicateValues" dxfId="0" priority="197"/>
    <cfRule type="duplicateValues" dxfId="0" priority="149"/>
    <cfRule type="duplicateValues" dxfId="0" priority="101"/>
    <cfRule type="duplicateValues" dxfId="1" priority="53"/>
    <cfRule type="duplicateValues" dxfId="1" priority="5"/>
  </conditionalFormatting>
  <conditionalFormatting sqref="B148">
    <cfRule type="duplicateValues" dxfId="0" priority="196"/>
    <cfRule type="duplicateValues" dxfId="0" priority="148"/>
    <cfRule type="duplicateValues" dxfId="0" priority="100"/>
    <cfRule type="duplicateValues" dxfId="1" priority="52"/>
    <cfRule type="duplicateValues" dxfId="1" priority="4"/>
  </conditionalFormatting>
  <conditionalFormatting sqref="B149">
    <cfRule type="duplicateValues" dxfId="0" priority="195"/>
    <cfRule type="duplicateValues" dxfId="0" priority="147"/>
    <cfRule type="duplicateValues" dxfId="0" priority="99"/>
    <cfRule type="duplicateValues" dxfId="1" priority="51"/>
    <cfRule type="duplicateValues" dxfId="1" priority="3"/>
  </conditionalFormatting>
  <conditionalFormatting sqref="B150">
    <cfRule type="duplicateValues" dxfId="0" priority="194"/>
    <cfRule type="duplicateValues" dxfId="0" priority="146"/>
    <cfRule type="duplicateValues" dxfId="0" priority="98"/>
    <cfRule type="duplicateValues" dxfId="1" priority="50"/>
    <cfRule type="duplicateValues" dxfId="1" priority="2"/>
  </conditionalFormatting>
  <conditionalFormatting sqref="B151">
    <cfRule type="duplicateValues" dxfId="0" priority="193"/>
    <cfRule type="duplicateValues" dxfId="0" priority="145"/>
    <cfRule type="duplicateValues" dxfId="0" priority="97"/>
    <cfRule type="duplicateValues" dxfId="1" priority="49"/>
    <cfRule type="duplicateValues" dxfId="1" priority="1"/>
  </conditionalFormatting>
  <conditionalFormatting sqref="B88:B95">
    <cfRule type="duplicateValues" dxfId="0" priority="245"/>
    <cfRule type="duplicateValues" dxfId="0" priority="244"/>
    <cfRule type="duplicateValues" dxfId="0" priority="243"/>
    <cfRule type="duplicateValues" dxfId="1" priority="242"/>
    <cfRule type="duplicateValues" dxfId="1" priority="241"/>
  </conditionalFormatting>
  <conditionalFormatting sqref="B96:B103">
    <cfRule type="duplicateValues" dxfId="0" priority="260"/>
    <cfRule type="duplicateValues" dxfId="0" priority="259"/>
    <cfRule type="duplicateValues" dxfId="0" priority="258"/>
    <cfRule type="duplicateValues" dxfId="1" priority="257"/>
    <cfRule type="duplicateValues" dxfId="1" priority="256"/>
  </conditionalFormatting>
  <conditionalFormatting sqref="B86:B87 B82">
    <cfRule type="duplicateValues" dxfId="1" priority="261"/>
  </conditionalFormatting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600"/>
  <sheetViews>
    <sheetView workbookViewId="0">
      <selection activeCell="A10" sqref="$A10:$XFD10"/>
    </sheetView>
  </sheetViews>
  <sheetFormatPr defaultColWidth="9" defaultRowHeight="13.5"/>
  <cols>
    <col min="8" max="8" width="17.25" customWidth="1"/>
  </cols>
  <sheetData>
    <row r="1" ht="16.5" spans="11:49">
      <c r="K1">
        <v>1</v>
      </c>
      <c r="L1">
        <v>10000</v>
      </c>
      <c r="M1">
        <v>100</v>
      </c>
      <c r="N1">
        <v>1</v>
      </c>
      <c r="AA1" s="23" t="s">
        <v>995</v>
      </c>
      <c r="AB1" s="23"/>
      <c r="AC1" s="23"/>
      <c r="AD1" s="30" t="s">
        <v>196</v>
      </c>
      <c r="AE1" s="30" t="s">
        <v>197</v>
      </c>
      <c r="AF1" s="30" t="s">
        <v>198</v>
      </c>
      <c r="AG1" s="30" t="s">
        <v>199</v>
      </c>
      <c r="AH1" s="28" t="s">
        <v>996</v>
      </c>
      <c r="AI1" s="28" t="s">
        <v>996</v>
      </c>
      <c r="AJ1" s="28" t="s">
        <v>996</v>
      </c>
      <c r="AK1" s="28" t="s">
        <v>996</v>
      </c>
      <c r="AN1" s="28" t="s">
        <v>997</v>
      </c>
      <c r="AO1" s="28" t="s">
        <v>997</v>
      </c>
      <c r="AP1" s="28" t="s">
        <v>997</v>
      </c>
      <c r="AQ1" s="28" t="s">
        <v>997</v>
      </c>
      <c r="AT1" s="28" t="s">
        <v>998</v>
      </c>
      <c r="AU1" s="28" t="s">
        <v>998</v>
      </c>
      <c r="AV1" s="28" t="s">
        <v>998</v>
      </c>
      <c r="AW1" s="28" t="s">
        <v>998</v>
      </c>
    </row>
    <row r="2" ht="15.75" spans="1:49">
      <c r="A2" s="26" t="s">
        <v>99</v>
      </c>
      <c r="B2" s="26" t="s">
        <v>999</v>
      </c>
      <c r="C2" s="26" t="s">
        <v>995</v>
      </c>
      <c r="D2" s="26" t="s">
        <v>1000</v>
      </c>
      <c r="E2" s="26" t="s">
        <v>1001</v>
      </c>
      <c r="F2" s="26" t="s">
        <v>1002</v>
      </c>
      <c r="G2" s="26" t="s">
        <v>1003</v>
      </c>
      <c r="H2" s="27" t="s">
        <v>1004</v>
      </c>
      <c r="I2" s="27" t="s">
        <v>627</v>
      </c>
      <c r="J2" s="27" t="s">
        <v>1005</v>
      </c>
      <c r="K2" s="26" t="s">
        <v>1006</v>
      </c>
      <c r="L2" s="26" t="s">
        <v>1003</v>
      </c>
      <c r="M2" s="26" t="s">
        <v>193</v>
      </c>
      <c r="N2" s="26" t="s">
        <v>73</v>
      </c>
      <c r="P2" s="30" t="s">
        <v>1007</v>
      </c>
      <c r="Q2" s="30" t="s">
        <v>1008</v>
      </c>
      <c r="R2" s="30" t="s">
        <v>1008</v>
      </c>
      <c r="S2" s="30" t="s">
        <v>1009</v>
      </c>
      <c r="T2" s="30" t="s">
        <v>1003</v>
      </c>
      <c r="U2" s="30" t="s">
        <v>1010</v>
      </c>
      <c r="W2" s="30" t="s">
        <v>1011</v>
      </c>
      <c r="X2" s="30" t="s">
        <v>1012</v>
      </c>
      <c r="AA2" s="26" t="s">
        <v>99</v>
      </c>
      <c r="AB2" s="26" t="s">
        <v>995</v>
      </c>
      <c r="AC2" s="32" t="s">
        <v>1013</v>
      </c>
      <c r="AD2" s="26" t="s">
        <v>1014</v>
      </c>
      <c r="AE2" s="26" t="s">
        <v>1015</v>
      </c>
      <c r="AF2" s="26" t="s">
        <v>1016</v>
      </c>
      <c r="AG2" s="26" t="s">
        <v>1017</v>
      </c>
      <c r="AH2" s="26" t="s">
        <v>1014</v>
      </c>
      <c r="AI2" s="26" t="s">
        <v>1015</v>
      </c>
      <c r="AJ2" s="26" t="s">
        <v>1016</v>
      </c>
      <c r="AK2" s="26" t="s">
        <v>1017</v>
      </c>
      <c r="AN2" s="26" t="s">
        <v>1014</v>
      </c>
      <c r="AO2" s="26" t="s">
        <v>1015</v>
      </c>
      <c r="AP2" s="26" t="s">
        <v>1016</v>
      </c>
      <c r="AQ2" s="26" t="s">
        <v>1017</v>
      </c>
      <c r="AT2" s="26" t="s">
        <v>1014</v>
      </c>
      <c r="AU2" s="26" t="s">
        <v>1015</v>
      </c>
      <c r="AV2" s="26" t="s">
        <v>1016</v>
      </c>
      <c r="AW2" s="26" t="s">
        <v>1017</v>
      </c>
    </row>
    <row r="3" ht="16.5" spans="1:50">
      <c r="A3" s="23">
        <v>1</v>
      </c>
      <c r="B3" s="23">
        <v>9</v>
      </c>
      <c r="C3" s="23">
        <v>11</v>
      </c>
      <c r="E3" s="28" t="s">
        <v>1018</v>
      </c>
      <c r="F3" s="23" t="s">
        <v>1019</v>
      </c>
      <c r="G3" s="23" t="s">
        <v>996</v>
      </c>
      <c r="H3" s="29" t="str">
        <f t="shared" ref="H3:H66" si="0">D3&amp;E3&amp;LEFT(F3,2)&amp;"·"&amp;G3</f>
        <v>地狱斗笠·战</v>
      </c>
      <c r="I3" s="29">
        <f t="shared" ref="I3:I66" si="1">SUMPRODUCT($K$1:$N$1,K3:N3)</f>
        <v>410911</v>
      </c>
      <c r="J3" s="29">
        <v>180</v>
      </c>
      <c r="K3">
        <v>400000</v>
      </c>
      <c r="L3">
        <v>1</v>
      </c>
      <c r="M3">
        <f t="shared" ref="M3:M66" si="2">B3</f>
        <v>9</v>
      </c>
      <c r="N3">
        <f t="shared" ref="N3:N66" si="3">C3</f>
        <v>11</v>
      </c>
      <c r="P3" s="31">
        <f>I3</f>
        <v>410911</v>
      </c>
      <c r="Q3">
        <v>500</v>
      </c>
      <c r="R3" s="31">
        <v>0</v>
      </c>
      <c r="S3" s="23">
        <v>9</v>
      </c>
      <c r="T3">
        <v>1</v>
      </c>
      <c r="U3">
        <v>4</v>
      </c>
      <c r="W3" s="23">
        <v>80</v>
      </c>
      <c r="X3" s="28">
        <v>7</v>
      </c>
      <c r="AA3" s="23">
        <v>1</v>
      </c>
      <c r="AB3" s="23">
        <v>11</v>
      </c>
      <c r="AC3" s="33">
        <v>7</v>
      </c>
      <c r="AD3" s="23" t="s">
        <v>1019</v>
      </c>
      <c r="AE3" s="23" t="s">
        <v>1020</v>
      </c>
      <c r="AF3" s="23" t="s">
        <v>1021</v>
      </c>
      <c r="AG3" s="23" t="s">
        <v>1022</v>
      </c>
      <c r="AH3">
        <f t="array" ref="AH3">VLOOKUP(AD3&amp;AH$1,IF({1,0},$F$3:$F$218&amp;$G$3:$G$218,$I$3:$I$218),2,0)</f>
        <v>410911</v>
      </c>
      <c r="AI3">
        <f t="array" ref="AI3">VLOOKUP(AE3&amp;AI$1,IF({1,0},$F$3:$F$218&amp;$G$3:$G$218,$I$3:$I$218),2,0)</f>
        <v>411011</v>
      </c>
      <c r="AJ3">
        <f t="array" ref="AJ3">VLOOKUP(AF3&amp;AJ$1,IF({1,0},$F$3:$F$218&amp;$G$3:$G$218,$I$3:$I$218),2,0)</f>
        <v>411111</v>
      </c>
      <c r="AK3">
        <f t="array" ref="AK3">VLOOKUP(AG3&amp;AK$1,IF({1,0},$F$3:$F$218&amp;$G$3:$G$218,$I$3:$I$218),2,0)</f>
        <v>411211</v>
      </c>
      <c r="AL3" s="36" t="str">
        <f>"{"&amp;AH3&amp;","&amp;AI3&amp;","&amp;AJ3&amp;","&amp;AK3&amp;"}"</f>
        <v>{410911,411011,411111,411211}</v>
      </c>
      <c r="AM3" s="3"/>
      <c r="AN3">
        <f t="array" ref="AN3">VLOOKUP(AD3&amp;AN$1,IF({1,0},$F$3:$F$218&amp;$G$3:$G$218,$I$3:$I$218),2,0)</f>
        <v>420911</v>
      </c>
      <c r="AO3">
        <f t="array" ref="AO3">VLOOKUP(AE3&amp;AO$1,IF({1,0},$F$3:$F$218&amp;$G$3:$G$218,$I$3:$I$218),2,0)</f>
        <v>421011</v>
      </c>
      <c r="AP3">
        <f t="array" ref="AP3">VLOOKUP(AF3&amp;AP$1,IF({1,0},$F$3:$F$218&amp;$G$3:$G$218,$I$3:$I$218),2,0)</f>
        <v>421111</v>
      </c>
      <c r="AQ3">
        <f t="array" ref="AQ3">VLOOKUP(AG3&amp;AQ$1,IF({1,0},$F$3:$F$218&amp;$G$3:$G$218,$I$3:$I$218),2,0)</f>
        <v>421211</v>
      </c>
      <c r="AR3" s="36" t="str">
        <f>"{"&amp;AN3&amp;","&amp;AO3&amp;","&amp;AP3&amp;","&amp;AQ3&amp;"}"</f>
        <v>{420911,421011,421111,421211}</v>
      </c>
      <c r="AT3">
        <f t="array" ref="AT3">VLOOKUP(AD3&amp;AT$1,IF({1,0},$F$3:$F$218&amp;$G$3:$G$218,$I$3:$I$218),2,0)</f>
        <v>430911</v>
      </c>
      <c r="AU3">
        <f t="array" ref="AU3">VLOOKUP(AE3&amp;AU$1,IF({1,0},$F$3:$F$218&amp;$G$3:$G$218,$I$3:$I$218),2,0)</f>
        <v>431011</v>
      </c>
      <c r="AV3">
        <f t="array" ref="AV3">VLOOKUP(AF3&amp;AV$1,IF({1,0},$F$3:$F$218&amp;$G$3:$G$218,$I$3:$I$218),2,0)</f>
        <v>431111</v>
      </c>
      <c r="AW3">
        <f t="array" ref="AW3">VLOOKUP(AG3&amp;AW$1,IF({1,0},$F$3:$F$218&amp;$G$3:$G$218,$I$3:$I$218),2,0)</f>
        <v>431211</v>
      </c>
      <c r="AX3" s="36" t="str">
        <f>"{"&amp;AT3&amp;","&amp;AU3&amp;","&amp;AV3&amp;","&amp;AW3&amp;"}"</f>
        <v>{430911,431011,431111,431211}</v>
      </c>
    </row>
    <row r="4" ht="16.5" spans="1:50">
      <c r="A4" s="23">
        <v>2</v>
      </c>
      <c r="B4" s="23">
        <v>9</v>
      </c>
      <c r="C4" s="23">
        <v>12</v>
      </c>
      <c r="D4" s="28" t="s">
        <v>1023</v>
      </c>
      <c r="E4" s="28" t="s">
        <v>1018</v>
      </c>
      <c r="F4" s="23" t="s">
        <v>1024</v>
      </c>
      <c r="G4" s="23" t="s">
        <v>996</v>
      </c>
      <c r="H4" s="29" t="str">
        <f t="shared" si="0"/>
        <v>神·地狱斗笠·战</v>
      </c>
      <c r="I4" s="29">
        <f t="shared" si="1"/>
        <v>410912</v>
      </c>
      <c r="J4" s="29">
        <v>270</v>
      </c>
      <c r="K4">
        <v>400000</v>
      </c>
      <c r="L4">
        <v>1</v>
      </c>
      <c r="M4">
        <f t="shared" si="2"/>
        <v>9</v>
      </c>
      <c r="N4">
        <f t="shared" si="3"/>
        <v>12</v>
      </c>
      <c r="P4" s="31">
        <f>P3</f>
        <v>410911</v>
      </c>
      <c r="Q4">
        <v>501</v>
      </c>
      <c r="R4" s="31">
        <v>0</v>
      </c>
      <c r="S4" s="23">
        <v>9</v>
      </c>
      <c r="T4">
        <v>1</v>
      </c>
      <c r="U4">
        <v>4</v>
      </c>
      <c r="W4" s="23">
        <v>80</v>
      </c>
      <c r="X4" s="28">
        <v>7</v>
      </c>
      <c r="AA4" s="23">
        <v>2</v>
      </c>
      <c r="AB4" s="23">
        <v>12</v>
      </c>
      <c r="AC4" s="33">
        <v>7</v>
      </c>
      <c r="AD4" s="23" t="s">
        <v>1024</v>
      </c>
      <c r="AE4" s="23" t="s">
        <v>1025</v>
      </c>
      <c r="AF4" s="23" t="s">
        <v>1026</v>
      </c>
      <c r="AG4" s="23" t="s">
        <v>1027</v>
      </c>
      <c r="AH4">
        <f t="array" ref="AH4">VLOOKUP(AD4&amp;AH$1,IF({1,0},$F$3:$F$218&amp;$G$3:$G$218,$I$3:$I$218),2,0)</f>
        <v>410912</v>
      </c>
      <c r="AI4">
        <f t="array" ref="AI4">VLOOKUP(AE4&amp;AI$1,IF({1,0},$F$3:$F$218&amp;$G$3:$G$218,$I$3:$I$218),2,0)</f>
        <v>411012</v>
      </c>
      <c r="AJ4">
        <f t="array" ref="AJ4">VLOOKUP(AF4&amp;AJ$1,IF({1,0},$F$3:$F$218&amp;$G$3:$G$218,$I$3:$I$218),2,0)</f>
        <v>411112</v>
      </c>
      <c r="AK4">
        <f t="array" ref="AK4">VLOOKUP(AG4&amp;AK$1,IF({1,0},$F$3:$F$218&amp;$G$3:$G$218,$I$3:$I$218),2,0)</f>
        <v>411212</v>
      </c>
      <c r="AL4" s="36" t="str">
        <f t="shared" ref="AL4:AL20" si="4">"{"&amp;AH4&amp;","&amp;AI4&amp;","&amp;AJ4&amp;","&amp;AK4&amp;"}"</f>
        <v>{410912,411012,411112,411212}</v>
      </c>
      <c r="AM4" s="3"/>
      <c r="AN4">
        <f t="array" ref="AN4">VLOOKUP(AD4&amp;AN$1,IF({1,0},$F$3:$F$218&amp;$G$3:$G$218,$I$3:$I$218),2,0)</f>
        <v>420912</v>
      </c>
      <c r="AO4">
        <f t="array" ref="AO4">VLOOKUP(AE4&amp;AO$1,IF({1,0},$F$3:$F$218&amp;$G$3:$G$218,$I$3:$I$218),2,0)</f>
        <v>421012</v>
      </c>
      <c r="AP4">
        <f t="array" ref="AP4">VLOOKUP(AF4&amp;AP$1,IF({1,0},$F$3:$F$218&amp;$G$3:$G$218,$I$3:$I$218),2,0)</f>
        <v>421112</v>
      </c>
      <c r="AQ4">
        <f t="array" ref="AQ4">VLOOKUP(AG4&amp;AQ$1,IF({1,0},$F$3:$F$218&amp;$G$3:$G$218,$I$3:$I$218),2,0)</f>
        <v>421212</v>
      </c>
      <c r="AR4" s="36" t="str">
        <f t="shared" ref="AR4:AR20" si="5">"{"&amp;AN4&amp;","&amp;AO4&amp;","&amp;AP4&amp;","&amp;AQ4&amp;"}"</f>
        <v>{420912,421012,421112,421212}</v>
      </c>
      <c r="AT4">
        <f t="array" ref="AT4">VLOOKUP(AD4&amp;AT$1,IF({1,0},$F$3:$F$218&amp;$G$3:$G$218,$I$3:$I$218),2,0)</f>
        <v>430912</v>
      </c>
      <c r="AU4">
        <f t="array" ref="AU4">VLOOKUP(AE4&amp;AU$1,IF({1,0},$F$3:$F$218&amp;$G$3:$G$218,$I$3:$I$218),2,0)</f>
        <v>431012</v>
      </c>
      <c r="AV4">
        <f t="array" ref="AV4">VLOOKUP(AF4&amp;AV$1,IF({1,0},$F$3:$F$218&amp;$G$3:$G$218,$I$3:$I$218),2,0)</f>
        <v>431112</v>
      </c>
      <c r="AW4">
        <f t="array" ref="AW4">VLOOKUP(AG4&amp;AW$1,IF({1,0},$F$3:$F$218&amp;$G$3:$G$218,$I$3:$I$218),2,0)</f>
        <v>431212</v>
      </c>
      <c r="AX4" s="36" t="str">
        <f t="shared" ref="AX4:AX20" si="6">"{"&amp;AT4&amp;","&amp;AU4&amp;","&amp;AV4&amp;","&amp;AW4&amp;"}"</f>
        <v>{430912,431012,431112,431212}</v>
      </c>
    </row>
    <row r="5" ht="16.5" spans="1:50">
      <c r="A5" s="23">
        <v>3</v>
      </c>
      <c r="B5" s="23">
        <v>9</v>
      </c>
      <c r="C5" s="23">
        <v>13</v>
      </c>
      <c r="D5" s="28" t="s">
        <v>1028</v>
      </c>
      <c r="E5" s="28" t="s">
        <v>1018</v>
      </c>
      <c r="F5" s="23" t="s">
        <v>1029</v>
      </c>
      <c r="G5" s="23" t="s">
        <v>996</v>
      </c>
      <c r="H5" s="29" t="str">
        <f t="shared" si="0"/>
        <v>圣·地狱斗笠·战</v>
      </c>
      <c r="I5" s="29">
        <f t="shared" si="1"/>
        <v>410913</v>
      </c>
      <c r="J5" s="29">
        <v>370</v>
      </c>
      <c r="K5">
        <v>400000</v>
      </c>
      <c r="L5">
        <v>1</v>
      </c>
      <c r="M5">
        <f t="shared" si="2"/>
        <v>9</v>
      </c>
      <c r="N5">
        <f t="shared" si="3"/>
        <v>13</v>
      </c>
      <c r="P5" s="31">
        <f>P4</f>
        <v>410911</v>
      </c>
      <c r="Q5">
        <v>502</v>
      </c>
      <c r="R5" s="31">
        <v>0</v>
      </c>
      <c r="S5" s="23">
        <v>9</v>
      </c>
      <c r="T5">
        <v>1</v>
      </c>
      <c r="U5">
        <v>4</v>
      </c>
      <c r="W5" s="23">
        <v>80</v>
      </c>
      <c r="X5" s="28">
        <v>7</v>
      </c>
      <c r="AA5" s="23">
        <v>3</v>
      </c>
      <c r="AB5" s="23">
        <v>13</v>
      </c>
      <c r="AC5" s="33">
        <v>7</v>
      </c>
      <c r="AD5" s="23" t="s">
        <v>1029</v>
      </c>
      <c r="AE5" s="23" t="s">
        <v>1030</v>
      </c>
      <c r="AF5" s="23" t="s">
        <v>1031</v>
      </c>
      <c r="AG5" s="23" t="s">
        <v>1032</v>
      </c>
      <c r="AH5">
        <f t="array" ref="AH5">VLOOKUP(AD5&amp;AH$1,IF({1,0},$F$3:$F$218&amp;$G$3:$G$218,$I$3:$I$218),2,0)</f>
        <v>410913</v>
      </c>
      <c r="AI5">
        <f t="array" ref="AI5">VLOOKUP(AE5&amp;AI$1,IF({1,0},$F$3:$F$218&amp;$G$3:$G$218,$I$3:$I$218),2,0)</f>
        <v>411013</v>
      </c>
      <c r="AJ5">
        <f t="array" ref="AJ5">VLOOKUP(AF5&amp;AJ$1,IF({1,0},$F$3:$F$218&amp;$G$3:$G$218,$I$3:$I$218),2,0)</f>
        <v>411113</v>
      </c>
      <c r="AK5">
        <f t="array" ref="AK5">VLOOKUP(AG5&amp;AK$1,IF({1,0},$F$3:$F$218&amp;$G$3:$G$218,$I$3:$I$218),2,0)</f>
        <v>411213</v>
      </c>
      <c r="AL5" s="36" t="str">
        <f t="shared" si="4"/>
        <v>{410913,411013,411113,411213}</v>
      </c>
      <c r="AM5" s="3"/>
      <c r="AN5">
        <f t="array" ref="AN5">VLOOKUP(AD5&amp;AN$1,IF({1,0},$F$3:$F$218&amp;$G$3:$G$218,$I$3:$I$218),2,0)</f>
        <v>420913</v>
      </c>
      <c r="AO5">
        <f t="array" ref="AO5">VLOOKUP(AE5&amp;AO$1,IF({1,0},$F$3:$F$218&amp;$G$3:$G$218,$I$3:$I$218),2,0)</f>
        <v>421013</v>
      </c>
      <c r="AP5">
        <f t="array" ref="AP5">VLOOKUP(AF5&amp;AP$1,IF({1,0},$F$3:$F$218&amp;$G$3:$G$218,$I$3:$I$218),2,0)</f>
        <v>421113</v>
      </c>
      <c r="AQ5">
        <f t="array" ref="AQ5">VLOOKUP(AG5&amp;AQ$1,IF({1,0},$F$3:$F$218&amp;$G$3:$G$218,$I$3:$I$218),2,0)</f>
        <v>421213</v>
      </c>
      <c r="AR5" s="36" t="str">
        <f t="shared" si="5"/>
        <v>{420913,421013,421113,421213}</v>
      </c>
      <c r="AT5">
        <f t="array" ref="AT5">VLOOKUP(AD5&amp;AT$1,IF({1,0},$F$3:$F$218&amp;$G$3:$G$218,$I$3:$I$218),2,0)</f>
        <v>430913</v>
      </c>
      <c r="AU5">
        <f t="array" ref="AU5">VLOOKUP(AE5&amp;AU$1,IF({1,0},$F$3:$F$218&amp;$G$3:$G$218,$I$3:$I$218),2,0)</f>
        <v>431013</v>
      </c>
      <c r="AV5">
        <f t="array" ref="AV5">VLOOKUP(AF5&amp;AV$1,IF({1,0},$F$3:$F$218&amp;$G$3:$G$218,$I$3:$I$218),2,0)</f>
        <v>431113</v>
      </c>
      <c r="AW5">
        <f t="array" ref="AW5">VLOOKUP(AG5&amp;AW$1,IF({1,0},$F$3:$F$218&amp;$G$3:$G$218,$I$3:$I$218),2,0)</f>
        <v>431213</v>
      </c>
      <c r="AX5" s="36" t="str">
        <f t="shared" si="6"/>
        <v>{430913,431013,431113,431213}</v>
      </c>
    </row>
    <row r="6" ht="16.5" spans="1:50">
      <c r="A6" s="23">
        <v>4</v>
      </c>
      <c r="B6" s="23">
        <v>9</v>
      </c>
      <c r="C6" s="23">
        <v>21</v>
      </c>
      <c r="E6" s="28" t="s">
        <v>1033</v>
      </c>
      <c r="F6" s="23" t="s">
        <v>1034</v>
      </c>
      <c r="G6" s="23" t="s">
        <v>996</v>
      </c>
      <c r="H6" s="29" t="str">
        <f t="shared" si="0"/>
        <v>饿鬼斗笠·战</v>
      </c>
      <c r="I6" s="29">
        <f t="shared" si="1"/>
        <v>410921</v>
      </c>
      <c r="J6" s="29">
        <v>270</v>
      </c>
      <c r="K6">
        <v>400000</v>
      </c>
      <c r="L6">
        <v>1</v>
      </c>
      <c r="M6">
        <f t="shared" si="2"/>
        <v>9</v>
      </c>
      <c r="N6">
        <f t="shared" si="3"/>
        <v>21</v>
      </c>
      <c r="P6" s="31">
        <f>P3+1</f>
        <v>410912</v>
      </c>
      <c r="Q6">
        <f>Q3</f>
        <v>500</v>
      </c>
      <c r="R6" s="31">
        <v>0</v>
      </c>
      <c r="S6" s="23">
        <v>9</v>
      </c>
      <c r="T6">
        <v>1</v>
      </c>
      <c r="U6">
        <v>4</v>
      </c>
      <c r="W6" s="23">
        <v>80</v>
      </c>
      <c r="X6" s="28">
        <v>8</v>
      </c>
      <c r="AA6" s="23">
        <v>4</v>
      </c>
      <c r="AB6" s="23">
        <v>21</v>
      </c>
      <c r="AC6" s="33">
        <v>8</v>
      </c>
      <c r="AD6" s="23" t="s">
        <v>1034</v>
      </c>
      <c r="AE6" s="23" t="s">
        <v>1035</v>
      </c>
      <c r="AF6" s="23" t="s">
        <v>1036</v>
      </c>
      <c r="AG6" s="23" t="s">
        <v>1037</v>
      </c>
      <c r="AH6">
        <f t="array" ref="AH6">VLOOKUP(AD6&amp;AH$1,IF({1,0},$F$3:$F$218&amp;$G$3:$G$218,$I$3:$I$218),2,0)</f>
        <v>410921</v>
      </c>
      <c r="AI6">
        <f t="array" ref="AI6">VLOOKUP(AE6&amp;AI$1,IF({1,0},$F$3:$F$218&amp;$G$3:$G$218,$I$3:$I$218),2,0)</f>
        <v>411021</v>
      </c>
      <c r="AJ6">
        <f t="array" ref="AJ6">VLOOKUP(AF6&amp;AJ$1,IF({1,0},$F$3:$F$218&amp;$G$3:$G$218,$I$3:$I$218),2,0)</f>
        <v>411121</v>
      </c>
      <c r="AK6">
        <f t="array" ref="AK6">VLOOKUP(AG6&amp;AK$1,IF({1,0},$F$3:$F$218&amp;$G$3:$G$218,$I$3:$I$218),2,0)</f>
        <v>411221</v>
      </c>
      <c r="AL6" s="36" t="str">
        <f t="shared" si="4"/>
        <v>{410921,411021,411121,411221}</v>
      </c>
      <c r="AM6" s="3"/>
      <c r="AN6">
        <f t="array" ref="AN6">VLOOKUP(AD6&amp;AN$1,IF({1,0},$F$3:$F$218&amp;$G$3:$G$218,$I$3:$I$218),2,0)</f>
        <v>420921</v>
      </c>
      <c r="AO6">
        <f t="array" ref="AO6">VLOOKUP(AE6&amp;AO$1,IF({1,0},$F$3:$F$218&amp;$G$3:$G$218,$I$3:$I$218),2,0)</f>
        <v>421021</v>
      </c>
      <c r="AP6">
        <f t="array" ref="AP6">VLOOKUP(AF6&amp;AP$1,IF({1,0},$F$3:$F$218&amp;$G$3:$G$218,$I$3:$I$218),2,0)</f>
        <v>421121</v>
      </c>
      <c r="AQ6">
        <f t="array" ref="AQ6">VLOOKUP(AG6&amp;AQ$1,IF({1,0},$F$3:$F$218&amp;$G$3:$G$218,$I$3:$I$218),2,0)</f>
        <v>421221</v>
      </c>
      <c r="AR6" s="36" t="str">
        <f t="shared" si="5"/>
        <v>{420921,421021,421121,421221}</v>
      </c>
      <c r="AT6">
        <f t="array" ref="AT6">VLOOKUP(AD6&amp;AT$1,IF({1,0},$F$3:$F$218&amp;$G$3:$G$218,$I$3:$I$218),2,0)</f>
        <v>430921</v>
      </c>
      <c r="AU6">
        <f t="array" ref="AU6">VLOOKUP(AE6&amp;AU$1,IF({1,0},$F$3:$F$218&amp;$G$3:$G$218,$I$3:$I$218),2,0)</f>
        <v>431021</v>
      </c>
      <c r="AV6">
        <f t="array" ref="AV6">VLOOKUP(AF6&amp;AV$1,IF({1,0},$F$3:$F$218&amp;$G$3:$G$218,$I$3:$I$218),2,0)</f>
        <v>431121</v>
      </c>
      <c r="AW6">
        <f t="array" ref="AW6">VLOOKUP(AG6&amp;AW$1,IF({1,0},$F$3:$F$218&amp;$G$3:$G$218,$I$3:$I$218),2,0)</f>
        <v>431221</v>
      </c>
      <c r="AX6" s="36" t="str">
        <f t="shared" si="6"/>
        <v>{430921,431021,431121,431221}</v>
      </c>
    </row>
    <row r="7" ht="16.5" spans="1:50">
      <c r="A7" s="23">
        <v>5</v>
      </c>
      <c r="B7" s="23">
        <v>9</v>
      </c>
      <c r="C7" s="23">
        <v>22</v>
      </c>
      <c r="D7" t="s">
        <v>1023</v>
      </c>
      <c r="E7" s="28" t="s">
        <v>1033</v>
      </c>
      <c r="F7" s="23" t="s">
        <v>1038</v>
      </c>
      <c r="G7" s="23" t="s">
        <v>996</v>
      </c>
      <c r="H7" s="29" t="str">
        <f t="shared" si="0"/>
        <v>神·饿鬼斗笠·战</v>
      </c>
      <c r="I7" s="29">
        <f t="shared" si="1"/>
        <v>410922</v>
      </c>
      <c r="J7" s="29">
        <v>400</v>
      </c>
      <c r="K7">
        <v>400000</v>
      </c>
      <c r="L7">
        <v>1</v>
      </c>
      <c r="M7">
        <f t="shared" si="2"/>
        <v>9</v>
      </c>
      <c r="N7">
        <f t="shared" si="3"/>
        <v>22</v>
      </c>
      <c r="P7" s="31">
        <f>P6</f>
        <v>410912</v>
      </c>
      <c r="Q7">
        <f t="shared" ref="Q7:Q20" si="7">Q4</f>
        <v>501</v>
      </c>
      <c r="R7" s="31">
        <v>0</v>
      </c>
      <c r="S7" s="23">
        <v>9</v>
      </c>
      <c r="T7">
        <v>1</v>
      </c>
      <c r="U7">
        <v>4</v>
      </c>
      <c r="W7" s="23">
        <v>80</v>
      </c>
      <c r="X7" s="28">
        <v>8</v>
      </c>
      <c r="AA7" s="23">
        <v>5</v>
      </c>
      <c r="AB7" s="23">
        <v>22</v>
      </c>
      <c r="AC7" s="33">
        <v>8</v>
      </c>
      <c r="AD7" s="23" t="s">
        <v>1038</v>
      </c>
      <c r="AE7" s="23" t="s">
        <v>1039</v>
      </c>
      <c r="AF7" s="23" t="s">
        <v>1040</v>
      </c>
      <c r="AG7" s="23" t="s">
        <v>1041</v>
      </c>
      <c r="AH7">
        <f t="array" ref="AH7">VLOOKUP(AD7&amp;AH$1,IF({1,0},$F$3:$F$218&amp;$G$3:$G$218,$I$3:$I$218),2,0)</f>
        <v>410922</v>
      </c>
      <c r="AI7">
        <f t="array" ref="AI7">VLOOKUP(AE7&amp;AI$1,IF({1,0},$F$3:$F$218&amp;$G$3:$G$218,$I$3:$I$218),2,0)</f>
        <v>411022</v>
      </c>
      <c r="AJ7">
        <f t="array" ref="AJ7">VLOOKUP(AF7&amp;AJ$1,IF({1,0},$F$3:$F$218&amp;$G$3:$G$218,$I$3:$I$218),2,0)</f>
        <v>411122</v>
      </c>
      <c r="AK7">
        <f t="array" ref="AK7">VLOOKUP(AG7&amp;AK$1,IF({1,0},$F$3:$F$218&amp;$G$3:$G$218,$I$3:$I$218),2,0)</f>
        <v>411222</v>
      </c>
      <c r="AL7" s="36" t="str">
        <f t="shared" si="4"/>
        <v>{410922,411022,411122,411222}</v>
      </c>
      <c r="AM7" s="3"/>
      <c r="AN7">
        <f t="array" ref="AN7">VLOOKUP(AD7&amp;AN$1,IF({1,0},$F$3:$F$218&amp;$G$3:$G$218,$I$3:$I$218),2,0)</f>
        <v>420922</v>
      </c>
      <c r="AO7">
        <f t="array" ref="AO7">VLOOKUP(AE7&amp;AO$1,IF({1,0},$F$3:$F$218&amp;$G$3:$G$218,$I$3:$I$218),2,0)</f>
        <v>421022</v>
      </c>
      <c r="AP7">
        <f t="array" ref="AP7">VLOOKUP(AF7&amp;AP$1,IF({1,0},$F$3:$F$218&amp;$G$3:$G$218,$I$3:$I$218),2,0)</f>
        <v>421122</v>
      </c>
      <c r="AQ7">
        <f t="array" ref="AQ7">VLOOKUP(AG7&amp;AQ$1,IF({1,0},$F$3:$F$218&amp;$G$3:$G$218,$I$3:$I$218),2,0)</f>
        <v>421222</v>
      </c>
      <c r="AR7" s="36" t="str">
        <f t="shared" si="5"/>
        <v>{420922,421022,421122,421222}</v>
      </c>
      <c r="AT7">
        <f t="array" ref="AT7">VLOOKUP(AD7&amp;AT$1,IF({1,0},$F$3:$F$218&amp;$G$3:$G$218,$I$3:$I$218),2,0)</f>
        <v>430922</v>
      </c>
      <c r="AU7">
        <f t="array" ref="AU7">VLOOKUP(AE7&amp;AU$1,IF({1,0},$F$3:$F$218&amp;$G$3:$G$218,$I$3:$I$218),2,0)</f>
        <v>431022</v>
      </c>
      <c r="AV7">
        <f t="array" ref="AV7">VLOOKUP(AF7&amp;AV$1,IF({1,0},$F$3:$F$218&amp;$G$3:$G$218,$I$3:$I$218),2,0)</f>
        <v>431122</v>
      </c>
      <c r="AW7">
        <f t="array" ref="AW7">VLOOKUP(AG7&amp;AW$1,IF({1,0},$F$3:$F$218&amp;$G$3:$G$218,$I$3:$I$218),2,0)</f>
        <v>431222</v>
      </c>
      <c r="AX7" s="36" t="str">
        <f t="shared" si="6"/>
        <v>{430922,431022,431122,431222}</v>
      </c>
    </row>
    <row r="8" ht="16.5" spans="1:50">
      <c r="A8" s="23">
        <v>6</v>
      </c>
      <c r="B8" s="23">
        <v>9</v>
      </c>
      <c r="C8" s="23">
        <v>23</v>
      </c>
      <c r="D8" t="s">
        <v>1028</v>
      </c>
      <c r="E8" s="28" t="s">
        <v>1033</v>
      </c>
      <c r="F8" s="23" t="s">
        <v>1042</v>
      </c>
      <c r="G8" s="23" t="s">
        <v>996</v>
      </c>
      <c r="H8" s="29" t="str">
        <f t="shared" si="0"/>
        <v>圣·饿鬼斗笠·战</v>
      </c>
      <c r="I8" s="29">
        <f t="shared" si="1"/>
        <v>410923</v>
      </c>
      <c r="J8" s="29">
        <v>560</v>
      </c>
      <c r="K8">
        <v>400000</v>
      </c>
      <c r="L8">
        <v>1</v>
      </c>
      <c r="M8">
        <f t="shared" si="2"/>
        <v>9</v>
      </c>
      <c r="N8">
        <f t="shared" si="3"/>
        <v>23</v>
      </c>
      <c r="P8" s="31">
        <f>P7</f>
        <v>410912</v>
      </c>
      <c r="Q8">
        <f t="shared" si="7"/>
        <v>502</v>
      </c>
      <c r="R8" s="31">
        <v>0</v>
      </c>
      <c r="S8" s="23">
        <v>9</v>
      </c>
      <c r="T8">
        <v>1</v>
      </c>
      <c r="U8">
        <v>4</v>
      </c>
      <c r="W8" s="23">
        <v>80</v>
      </c>
      <c r="X8" s="28">
        <v>8</v>
      </c>
      <c r="AA8" s="23">
        <v>6</v>
      </c>
      <c r="AB8" s="23">
        <v>23</v>
      </c>
      <c r="AC8" s="33">
        <v>8</v>
      </c>
      <c r="AD8" s="23" t="s">
        <v>1042</v>
      </c>
      <c r="AE8" s="23" t="s">
        <v>1043</v>
      </c>
      <c r="AF8" s="23" t="s">
        <v>1044</v>
      </c>
      <c r="AG8" s="23" t="s">
        <v>1045</v>
      </c>
      <c r="AH8">
        <f t="array" ref="AH8">VLOOKUP(AD8&amp;AH$1,IF({1,0},$F$3:$F$218&amp;$G$3:$G$218,$I$3:$I$218),2,0)</f>
        <v>410923</v>
      </c>
      <c r="AI8">
        <f t="array" ref="AI8">VLOOKUP(AE8&amp;AI$1,IF({1,0},$F$3:$F$218&amp;$G$3:$G$218,$I$3:$I$218),2,0)</f>
        <v>411023</v>
      </c>
      <c r="AJ8">
        <f t="array" ref="AJ8">VLOOKUP(AF8&amp;AJ$1,IF({1,0},$F$3:$F$218&amp;$G$3:$G$218,$I$3:$I$218),2,0)</f>
        <v>411123</v>
      </c>
      <c r="AK8">
        <f t="array" ref="AK8">VLOOKUP(AG8&amp;AK$1,IF({1,0},$F$3:$F$218&amp;$G$3:$G$218,$I$3:$I$218),2,0)</f>
        <v>411223</v>
      </c>
      <c r="AL8" s="36" t="str">
        <f t="shared" si="4"/>
        <v>{410923,411023,411123,411223}</v>
      </c>
      <c r="AM8" s="3"/>
      <c r="AN8">
        <f t="array" ref="AN8">VLOOKUP(AD8&amp;AN$1,IF({1,0},$F$3:$F$218&amp;$G$3:$G$218,$I$3:$I$218),2,0)</f>
        <v>420923</v>
      </c>
      <c r="AO8">
        <f t="array" ref="AO8">VLOOKUP(AE8&amp;AO$1,IF({1,0},$F$3:$F$218&amp;$G$3:$G$218,$I$3:$I$218),2,0)</f>
        <v>421023</v>
      </c>
      <c r="AP8">
        <f t="array" ref="AP8">VLOOKUP(AF8&amp;AP$1,IF({1,0},$F$3:$F$218&amp;$G$3:$G$218,$I$3:$I$218),2,0)</f>
        <v>421123</v>
      </c>
      <c r="AQ8">
        <f t="array" ref="AQ8">VLOOKUP(AG8&amp;AQ$1,IF({1,0},$F$3:$F$218&amp;$G$3:$G$218,$I$3:$I$218),2,0)</f>
        <v>421223</v>
      </c>
      <c r="AR8" s="36" t="str">
        <f t="shared" si="5"/>
        <v>{420923,421023,421123,421223}</v>
      </c>
      <c r="AT8">
        <f t="array" ref="AT8">VLOOKUP(AD8&amp;AT$1,IF({1,0},$F$3:$F$218&amp;$G$3:$G$218,$I$3:$I$218),2,0)</f>
        <v>430923</v>
      </c>
      <c r="AU8">
        <f t="array" ref="AU8">VLOOKUP(AE8&amp;AU$1,IF({1,0},$F$3:$F$218&amp;$G$3:$G$218,$I$3:$I$218),2,0)</f>
        <v>431023</v>
      </c>
      <c r="AV8">
        <f t="array" ref="AV8">VLOOKUP(AF8&amp;AV$1,IF({1,0},$F$3:$F$218&amp;$G$3:$G$218,$I$3:$I$218),2,0)</f>
        <v>431123</v>
      </c>
      <c r="AW8">
        <f t="array" ref="AW8">VLOOKUP(AG8&amp;AW$1,IF({1,0},$F$3:$F$218&amp;$G$3:$G$218,$I$3:$I$218),2,0)</f>
        <v>431223</v>
      </c>
      <c r="AX8" s="36" t="str">
        <f t="shared" si="6"/>
        <v>{430923,431023,431123,431223}</v>
      </c>
    </row>
    <row r="9" ht="16.5" spans="1:50">
      <c r="A9" s="23">
        <v>7</v>
      </c>
      <c r="B9" s="23">
        <v>9</v>
      </c>
      <c r="C9" s="23">
        <v>31</v>
      </c>
      <c r="E9" s="28" t="s">
        <v>1046</v>
      </c>
      <c r="F9" s="23" t="s">
        <v>1047</v>
      </c>
      <c r="G9" s="23" t="s">
        <v>996</v>
      </c>
      <c r="H9" s="29" t="str">
        <f t="shared" si="0"/>
        <v>畜生斗笠·战</v>
      </c>
      <c r="I9" s="29">
        <f t="shared" si="1"/>
        <v>410931</v>
      </c>
      <c r="J9" s="29">
        <v>480</v>
      </c>
      <c r="K9">
        <v>400000</v>
      </c>
      <c r="L9">
        <v>1</v>
      </c>
      <c r="M9">
        <f t="shared" si="2"/>
        <v>9</v>
      </c>
      <c r="N9">
        <f t="shared" si="3"/>
        <v>31</v>
      </c>
      <c r="P9" s="31">
        <f>P6+1</f>
        <v>410913</v>
      </c>
      <c r="Q9">
        <f t="shared" si="7"/>
        <v>500</v>
      </c>
      <c r="R9" s="31">
        <v>0</v>
      </c>
      <c r="S9" s="23">
        <v>9</v>
      </c>
      <c r="T9">
        <v>1</v>
      </c>
      <c r="U9">
        <v>4</v>
      </c>
      <c r="W9" s="23">
        <v>80</v>
      </c>
      <c r="X9" s="28">
        <v>9</v>
      </c>
      <c r="AA9" s="23">
        <v>7</v>
      </c>
      <c r="AB9" s="23">
        <v>31</v>
      </c>
      <c r="AC9" s="33">
        <v>9</v>
      </c>
      <c r="AD9" s="23" t="s">
        <v>1047</v>
      </c>
      <c r="AE9" s="23" t="s">
        <v>1048</v>
      </c>
      <c r="AF9" s="23" t="s">
        <v>1049</v>
      </c>
      <c r="AG9" s="23" t="s">
        <v>1050</v>
      </c>
      <c r="AH9">
        <f t="array" ref="AH9">VLOOKUP(AD9&amp;AH$1,IF({1,0},$F$3:$F$218&amp;$G$3:$G$218,$I$3:$I$218),2,0)</f>
        <v>410931</v>
      </c>
      <c r="AI9">
        <f t="array" ref="AI9">VLOOKUP(AE9&amp;AI$1,IF({1,0},$F$3:$F$218&amp;$G$3:$G$218,$I$3:$I$218),2,0)</f>
        <v>411031</v>
      </c>
      <c r="AJ9">
        <f t="array" ref="AJ9">VLOOKUP(AF9&amp;AJ$1,IF({1,0},$F$3:$F$218&amp;$G$3:$G$218,$I$3:$I$218),2,0)</f>
        <v>411131</v>
      </c>
      <c r="AK9">
        <f t="array" ref="AK9">VLOOKUP(AG9&amp;AK$1,IF({1,0},$F$3:$F$218&amp;$G$3:$G$218,$I$3:$I$218),2,0)</f>
        <v>411231</v>
      </c>
      <c r="AL9" s="36" t="str">
        <f t="shared" si="4"/>
        <v>{410931,411031,411131,411231}</v>
      </c>
      <c r="AM9" s="3"/>
      <c r="AN9">
        <f t="array" ref="AN9">VLOOKUP(AD9&amp;AN$1,IF({1,0},$F$3:$F$218&amp;$G$3:$G$218,$I$3:$I$218),2,0)</f>
        <v>420931</v>
      </c>
      <c r="AO9">
        <f t="array" ref="AO9">VLOOKUP(AE9&amp;AO$1,IF({1,0},$F$3:$F$218&amp;$G$3:$G$218,$I$3:$I$218),2,0)</f>
        <v>421031</v>
      </c>
      <c r="AP9">
        <f t="array" ref="AP9">VLOOKUP(AF9&amp;AP$1,IF({1,0},$F$3:$F$218&amp;$G$3:$G$218,$I$3:$I$218),2,0)</f>
        <v>421131</v>
      </c>
      <c r="AQ9">
        <f t="array" ref="AQ9">VLOOKUP(AG9&amp;AQ$1,IF({1,0},$F$3:$F$218&amp;$G$3:$G$218,$I$3:$I$218),2,0)</f>
        <v>421231</v>
      </c>
      <c r="AR9" s="36" t="str">
        <f t="shared" si="5"/>
        <v>{420931,421031,421131,421231}</v>
      </c>
      <c r="AT9">
        <f t="array" ref="AT9">VLOOKUP(AD9&amp;AT$1,IF({1,0},$F$3:$F$218&amp;$G$3:$G$218,$I$3:$I$218),2,0)</f>
        <v>430931</v>
      </c>
      <c r="AU9">
        <f t="array" ref="AU9">VLOOKUP(AE9&amp;AU$1,IF({1,0},$F$3:$F$218&amp;$G$3:$G$218,$I$3:$I$218),2,0)</f>
        <v>431031</v>
      </c>
      <c r="AV9">
        <f t="array" ref="AV9">VLOOKUP(AF9&amp;AV$1,IF({1,0},$F$3:$F$218&amp;$G$3:$G$218,$I$3:$I$218),2,0)</f>
        <v>431131</v>
      </c>
      <c r="AW9">
        <f t="array" ref="AW9">VLOOKUP(AG9&amp;AW$1,IF({1,0},$F$3:$F$218&amp;$G$3:$G$218,$I$3:$I$218),2,0)</f>
        <v>431231</v>
      </c>
      <c r="AX9" s="36" t="str">
        <f t="shared" si="6"/>
        <v>{430931,431031,431131,431231}</v>
      </c>
    </row>
    <row r="10" ht="16.5" spans="1:50">
      <c r="A10" s="23">
        <v>8</v>
      </c>
      <c r="B10" s="23">
        <v>9</v>
      </c>
      <c r="C10" s="23">
        <v>32</v>
      </c>
      <c r="D10" t="s">
        <v>1023</v>
      </c>
      <c r="E10" s="28" t="s">
        <v>1046</v>
      </c>
      <c r="F10" s="23" t="s">
        <v>1051</v>
      </c>
      <c r="G10" s="23" t="s">
        <v>996</v>
      </c>
      <c r="H10" s="29" t="str">
        <f t="shared" si="0"/>
        <v>神·畜生斗笠·战</v>
      </c>
      <c r="I10" s="29">
        <f t="shared" si="1"/>
        <v>410932</v>
      </c>
      <c r="J10" s="29">
        <v>720</v>
      </c>
      <c r="K10">
        <v>400000</v>
      </c>
      <c r="L10">
        <v>1</v>
      </c>
      <c r="M10">
        <f t="shared" si="2"/>
        <v>9</v>
      </c>
      <c r="N10">
        <f t="shared" si="3"/>
        <v>32</v>
      </c>
      <c r="P10" s="31">
        <f>P9</f>
        <v>410913</v>
      </c>
      <c r="Q10">
        <f t="shared" si="7"/>
        <v>501</v>
      </c>
      <c r="R10" s="31">
        <v>0</v>
      </c>
      <c r="S10" s="23">
        <v>9</v>
      </c>
      <c r="T10">
        <v>1</v>
      </c>
      <c r="U10">
        <v>4</v>
      </c>
      <c r="W10" s="23">
        <v>80</v>
      </c>
      <c r="X10" s="28">
        <v>9</v>
      </c>
      <c r="AA10" s="23">
        <v>8</v>
      </c>
      <c r="AB10" s="23">
        <v>32</v>
      </c>
      <c r="AC10" s="33">
        <v>9</v>
      </c>
      <c r="AD10" s="23" t="s">
        <v>1051</v>
      </c>
      <c r="AE10" s="23" t="s">
        <v>1052</v>
      </c>
      <c r="AF10" s="23" t="s">
        <v>1053</v>
      </c>
      <c r="AG10" s="23" t="s">
        <v>1054</v>
      </c>
      <c r="AH10">
        <f t="array" ref="AH10">VLOOKUP(AD10&amp;AH$1,IF({1,0},$F$3:$F$218&amp;$G$3:$G$218,$I$3:$I$218),2,0)</f>
        <v>410932</v>
      </c>
      <c r="AI10">
        <f t="array" ref="AI10">VLOOKUP(AE10&amp;AI$1,IF({1,0},$F$3:$F$218&amp;$G$3:$G$218,$I$3:$I$218),2,0)</f>
        <v>411032</v>
      </c>
      <c r="AJ10">
        <f t="array" ref="AJ10">VLOOKUP(AF10&amp;AJ$1,IF({1,0},$F$3:$F$218&amp;$G$3:$G$218,$I$3:$I$218),2,0)</f>
        <v>411132</v>
      </c>
      <c r="AK10">
        <f t="array" ref="AK10">VLOOKUP(AG10&amp;AK$1,IF({1,0},$F$3:$F$218&amp;$G$3:$G$218,$I$3:$I$218),2,0)</f>
        <v>411232</v>
      </c>
      <c r="AL10" s="36" t="str">
        <f t="shared" si="4"/>
        <v>{410932,411032,411132,411232}</v>
      </c>
      <c r="AM10" s="3"/>
      <c r="AN10">
        <f t="array" ref="AN10">VLOOKUP(AD10&amp;AN$1,IF({1,0},$F$3:$F$218&amp;$G$3:$G$218,$I$3:$I$218),2,0)</f>
        <v>420932</v>
      </c>
      <c r="AO10">
        <f t="array" ref="AO10">VLOOKUP(AE10&amp;AO$1,IF({1,0},$F$3:$F$218&amp;$G$3:$G$218,$I$3:$I$218),2,0)</f>
        <v>421032</v>
      </c>
      <c r="AP10">
        <f t="array" ref="AP10">VLOOKUP(AF10&amp;AP$1,IF({1,0},$F$3:$F$218&amp;$G$3:$G$218,$I$3:$I$218),2,0)</f>
        <v>421132</v>
      </c>
      <c r="AQ10">
        <f t="array" ref="AQ10">VLOOKUP(AG10&amp;AQ$1,IF({1,0},$F$3:$F$218&amp;$G$3:$G$218,$I$3:$I$218),2,0)</f>
        <v>421232</v>
      </c>
      <c r="AR10" s="36" t="str">
        <f t="shared" si="5"/>
        <v>{420932,421032,421132,421232}</v>
      </c>
      <c r="AT10">
        <f t="array" ref="AT10">VLOOKUP(AD10&amp;AT$1,IF({1,0},$F$3:$F$218&amp;$G$3:$G$218,$I$3:$I$218),2,0)</f>
        <v>430932</v>
      </c>
      <c r="AU10">
        <f t="array" ref="AU10">VLOOKUP(AE10&amp;AU$1,IF({1,0},$F$3:$F$218&amp;$G$3:$G$218,$I$3:$I$218),2,0)</f>
        <v>431032</v>
      </c>
      <c r="AV10">
        <f t="array" ref="AV10">VLOOKUP(AF10&amp;AV$1,IF({1,0},$F$3:$F$218&amp;$G$3:$G$218,$I$3:$I$218),2,0)</f>
        <v>431132</v>
      </c>
      <c r="AW10">
        <f t="array" ref="AW10">VLOOKUP(AG10&amp;AW$1,IF({1,0},$F$3:$F$218&amp;$G$3:$G$218,$I$3:$I$218),2,0)</f>
        <v>431232</v>
      </c>
      <c r="AX10" s="36" t="str">
        <f t="shared" si="6"/>
        <v>{430932,431032,431132,431232}</v>
      </c>
    </row>
    <row r="11" ht="17.25" spans="1:50">
      <c r="A11" s="23">
        <v>9</v>
      </c>
      <c r="B11" s="23">
        <v>9</v>
      </c>
      <c r="C11" s="23">
        <v>33</v>
      </c>
      <c r="D11" t="s">
        <v>1028</v>
      </c>
      <c r="E11" s="28" t="s">
        <v>1046</v>
      </c>
      <c r="F11" s="23" t="s">
        <v>1055</v>
      </c>
      <c r="G11" s="23" t="s">
        <v>996</v>
      </c>
      <c r="H11" s="29" t="str">
        <f t="shared" si="0"/>
        <v>圣·畜生斗笠·战</v>
      </c>
      <c r="I11" s="29">
        <f t="shared" si="1"/>
        <v>410933</v>
      </c>
      <c r="J11" s="29">
        <v>1020</v>
      </c>
      <c r="K11">
        <v>400000</v>
      </c>
      <c r="L11">
        <v>1</v>
      </c>
      <c r="M11">
        <f t="shared" si="2"/>
        <v>9</v>
      </c>
      <c r="N11">
        <f t="shared" si="3"/>
        <v>33</v>
      </c>
      <c r="P11" s="31">
        <f>P10</f>
        <v>410913</v>
      </c>
      <c r="Q11">
        <f t="shared" si="7"/>
        <v>502</v>
      </c>
      <c r="R11" s="31">
        <v>0</v>
      </c>
      <c r="S11" s="23">
        <v>9</v>
      </c>
      <c r="T11">
        <v>1</v>
      </c>
      <c r="U11">
        <v>4</v>
      </c>
      <c r="W11" s="23">
        <v>80</v>
      </c>
      <c r="X11" s="28">
        <v>9</v>
      </c>
      <c r="AA11" s="34">
        <v>9</v>
      </c>
      <c r="AB11" s="34">
        <v>33</v>
      </c>
      <c r="AC11" s="35">
        <v>9</v>
      </c>
      <c r="AD11" s="34" t="s">
        <v>1055</v>
      </c>
      <c r="AE11" s="34" t="s">
        <v>1056</v>
      </c>
      <c r="AF11" s="34" t="s">
        <v>1057</v>
      </c>
      <c r="AG11" s="34" t="s">
        <v>1058</v>
      </c>
      <c r="AH11">
        <f t="array" ref="AH11">VLOOKUP(AD11&amp;AH$1,IF({1,0},$F$3:$F$218&amp;$G$3:$G$218,$I$3:$I$218),2,0)</f>
        <v>410933</v>
      </c>
      <c r="AI11">
        <f t="array" ref="AI11">VLOOKUP(AE11&amp;AI$1,IF({1,0},$F$3:$F$218&amp;$G$3:$G$218,$I$3:$I$218),2,0)</f>
        <v>411033</v>
      </c>
      <c r="AJ11">
        <f t="array" ref="AJ11">VLOOKUP(AF11&amp;AJ$1,IF({1,0},$F$3:$F$218&amp;$G$3:$G$218,$I$3:$I$218),2,0)</f>
        <v>411133</v>
      </c>
      <c r="AK11">
        <f t="array" ref="AK11">VLOOKUP(AG11&amp;AK$1,IF({1,0},$F$3:$F$218&amp;$G$3:$G$218,$I$3:$I$218),2,0)</f>
        <v>411233</v>
      </c>
      <c r="AL11" s="36" t="str">
        <f t="shared" si="4"/>
        <v>{410933,411033,411133,411233}</v>
      </c>
      <c r="AM11" s="3"/>
      <c r="AN11">
        <f t="array" ref="AN11">VLOOKUP(AD11&amp;AN$1,IF({1,0},$F$3:$F$218&amp;$G$3:$G$218,$I$3:$I$218),2,0)</f>
        <v>420933</v>
      </c>
      <c r="AO11">
        <f t="array" ref="AO11">VLOOKUP(AE11&amp;AO$1,IF({1,0},$F$3:$F$218&amp;$G$3:$G$218,$I$3:$I$218),2,0)</f>
        <v>421033</v>
      </c>
      <c r="AP11">
        <f t="array" ref="AP11">VLOOKUP(AF11&amp;AP$1,IF({1,0},$F$3:$F$218&amp;$G$3:$G$218,$I$3:$I$218),2,0)</f>
        <v>421133</v>
      </c>
      <c r="AQ11">
        <f t="array" ref="AQ11">VLOOKUP(AG11&amp;AQ$1,IF({1,0},$F$3:$F$218&amp;$G$3:$G$218,$I$3:$I$218),2,0)</f>
        <v>421233</v>
      </c>
      <c r="AR11" s="36" t="str">
        <f t="shared" si="5"/>
        <v>{420933,421033,421133,421233}</v>
      </c>
      <c r="AT11">
        <f t="array" ref="AT11">VLOOKUP(AD11&amp;AT$1,IF({1,0},$F$3:$F$218&amp;$G$3:$G$218,$I$3:$I$218),2,0)</f>
        <v>430933</v>
      </c>
      <c r="AU11">
        <f t="array" ref="AU11">VLOOKUP(AE11&amp;AU$1,IF({1,0},$F$3:$F$218&amp;$G$3:$G$218,$I$3:$I$218),2,0)</f>
        <v>431033</v>
      </c>
      <c r="AV11">
        <f t="array" ref="AV11">VLOOKUP(AF11&amp;AV$1,IF({1,0},$F$3:$F$218&amp;$G$3:$G$218,$I$3:$I$218),2,0)</f>
        <v>431133</v>
      </c>
      <c r="AW11">
        <f t="array" ref="AW11">VLOOKUP(AG11&amp;AW$1,IF({1,0},$F$3:$F$218&amp;$G$3:$G$218,$I$3:$I$218),2,0)</f>
        <v>431233</v>
      </c>
      <c r="AX11" s="36" t="str">
        <f t="shared" si="6"/>
        <v>{430933,431033,431133,431233}</v>
      </c>
    </row>
    <row r="12" ht="17.25" spans="1:50">
      <c r="A12" s="23">
        <v>10</v>
      </c>
      <c r="B12" s="23">
        <v>9</v>
      </c>
      <c r="C12" s="23">
        <v>41</v>
      </c>
      <c r="E12" s="28" t="s">
        <v>1059</v>
      </c>
      <c r="F12" s="23" t="s">
        <v>1060</v>
      </c>
      <c r="G12" s="23" t="s">
        <v>996</v>
      </c>
      <c r="H12" s="29" t="str">
        <f t="shared" si="0"/>
        <v>修罗斗笠·战</v>
      </c>
      <c r="I12" s="29">
        <f t="shared" si="1"/>
        <v>410941</v>
      </c>
      <c r="J12" s="29">
        <v>920</v>
      </c>
      <c r="K12">
        <v>400000</v>
      </c>
      <c r="L12">
        <v>1</v>
      </c>
      <c r="M12">
        <f t="shared" si="2"/>
        <v>9</v>
      </c>
      <c r="N12">
        <f t="shared" si="3"/>
        <v>41</v>
      </c>
      <c r="P12" s="31">
        <f>P9+1</f>
        <v>410914</v>
      </c>
      <c r="Q12">
        <f t="shared" si="7"/>
        <v>500</v>
      </c>
      <c r="R12" s="31">
        <v>0</v>
      </c>
      <c r="S12" s="23">
        <v>9</v>
      </c>
      <c r="T12">
        <v>1</v>
      </c>
      <c r="U12">
        <v>4</v>
      </c>
      <c r="W12" s="23">
        <v>80</v>
      </c>
      <c r="X12" s="28">
        <v>10</v>
      </c>
      <c r="AA12" s="23">
        <v>10</v>
      </c>
      <c r="AB12" s="23">
        <v>41</v>
      </c>
      <c r="AC12" s="33">
        <v>10</v>
      </c>
      <c r="AD12" s="23" t="s">
        <v>1060</v>
      </c>
      <c r="AE12" s="23" t="s">
        <v>1061</v>
      </c>
      <c r="AF12" s="23" t="s">
        <v>1062</v>
      </c>
      <c r="AG12" s="23" t="s">
        <v>1063</v>
      </c>
      <c r="AH12">
        <f t="array" ref="AH12">VLOOKUP(AD12&amp;AH$1,IF({1,0},$F$3:$F$218&amp;$G$3:$G$218,$I$3:$I$218),2,0)</f>
        <v>410941</v>
      </c>
      <c r="AI12">
        <f t="array" ref="AI12">VLOOKUP(AE12&amp;AI$1,IF({1,0},$F$3:$F$218&amp;$G$3:$G$218,$I$3:$I$218),2,0)</f>
        <v>411041</v>
      </c>
      <c r="AJ12">
        <f t="array" ref="AJ12">VLOOKUP(AF12&amp;AJ$1,IF({1,0},$F$3:$F$218&amp;$G$3:$G$218,$I$3:$I$218),2,0)</f>
        <v>411141</v>
      </c>
      <c r="AK12">
        <f t="array" ref="AK12">VLOOKUP(AG12&amp;AK$1,IF({1,0},$F$3:$F$218&amp;$G$3:$G$218,$I$3:$I$218),2,0)</f>
        <v>411241</v>
      </c>
      <c r="AL12" s="36" t="str">
        <f t="shared" si="4"/>
        <v>{410941,411041,411141,411241}</v>
      </c>
      <c r="AM12" s="3"/>
      <c r="AN12">
        <f t="array" ref="AN12">VLOOKUP(AD12&amp;AN$1,IF({1,0},$F$3:$F$218&amp;$G$3:$G$218,$I$3:$I$218),2,0)</f>
        <v>420941</v>
      </c>
      <c r="AO12">
        <f t="array" ref="AO12">VLOOKUP(AE12&amp;AO$1,IF({1,0},$F$3:$F$218&amp;$G$3:$G$218,$I$3:$I$218),2,0)</f>
        <v>421041</v>
      </c>
      <c r="AP12">
        <f t="array" ref="AP12">VLOOKUP(AF12&amp;AP$1,IF({1,0},$F$3:$F$218&amp;$G$3:$G$218,$I$3:$I$218),2,0)</f>
        <v>421141</v>
      </c>
      <c r="AQ12">
        <f t="array" ref="AQ12">VLOOKUP(AG12&amp;AQ$1,IF({1,0},$F$3:$F$218&amp;$G$3:$G$218,$I$3:$I$218),2,0)</f>
        <v>421241</v>
      </c>
      <c r="AR12" s="36" t="str">
        <f t="shared" si="5"/>
        <v>{420941,421041,421141,421241}</v>
      </c>
      <c r="AT12">
        <f t="array" ref="AT12">VLOOKUP(AD12&amp;AT$1,IF({1,0},$F$3:$F$218&amp;$G$3:$G$218,$I$3:$I$218),2,0)</f>
        <v>430941</v>
      </c>
      <c r="AU12">
        <f t="array" ref="AU12">VLOOKUP(AE12&amp;AU$1,IF({1,0},$F$3:$F$218&amp;$G$3:$G$218,$I$3:$I$218),2,0)</f>
        <v>431041</v>
      </c>
      <c r="AV12">
        <f t="array" ref="AV12">VLOOKUP(AF12&amp;AV$1,IF({1,0},$F$3:$F$218&amp;$G$3:$G$218,$I$3:$I$218),2,0)</f>
        <v>431141</v>
      </c>
      <c r="AW12">
        <f t="array" ref="AW12">VLOOKUP(AG12&amp;AW$1,IF({1,0},$F$3:$F$218&amp;$G$3:$G$218,$I$3:$I$218),2,0)</f>
        <v>431241</v>
      </c>
      <c r="AX12" s="36" t="str">
        <f t="shared" si="6"/>
        <v>{430941,431041,431141,431241}</v>
      </c>
    </row>
    <row r="13" ht="16.5" spans="1:50">
      <c r="A13" s="23">
        <v>11</v>
      </c>
      <c r="B13" s="23">
        <v>9</v>
      </c>
      <c r="C13" s="23">
        <v>42</v>
      </c>
      <c r="D13" t="s">
        <v>1023</v>
      </c>
      <c r="E13" s="28" t="s">
        <v>1059</v>
      </c>
      <c r="F13" s="23" t="s">
        <v>1064</v>
      </c>
      <c r="G13" s="23" t="s">
        <v>996</v>
      </c>
      <c r="H13" s="29" t="str">
        <f t="shared" si="0"/>
        <v>神·修罗斗笠·战</v>
      </c>
      <c r="I13" s="29">
        <f t="shared" si="1"/>
        <v>410942</v>
      </c>
      <c r="J13" s="29">
        <v>1380</v>
      </c>
      <c r="K13">
        <v>400000</v>
      </c>
      <c r="L13">
        <v>1</v>
      </c>
      <c r="M13">
        <f t="shared" si="2"/>
        <v>9</v>
      </c>
      <c r="N13">
        <f t="shared" si="3"/>
        <v>42</v>
      </c>
      <c r="P13" s="31">
        <f>P12</f>
        <v>410914</v>
      </c>
      <c r="Q13">
        <f t="shared" si="7"/>
        <v>501</v>
      </c>
      <c r="R13" s="31">
        <v>0</v>
      </c>
      <c r="S13" s="23">
        <v>9</v>
      </c>
      <c r="T13">
        <v>1</v>
      </c>
      <c r="U13">
        <v>4</v>
      </c>
      <c r="W13" s="23">
        <v>80</v>
      </c>
      <c r="X13" s="28">
        <v>10</v>
      </c>
      <c r="AA13" s="23">
        <v>11</v>
      </c>
      <c r="AB13" s="23">
        <v>42</v>
      </c>
      <c r="AC13" s="33">
        <v>10</v>
      </c>
      <c r="AD13" s="23" t="s">
        <v>1064</v>
      </c>
      <c r="AE13" s="23" t="s">
        <v>1065</v>
      </c>
      <c r="AF13" s="23" t="s">
        <v>1066</v>
      </c>
      <c r="AG13" s="23" t="s">
        <v>1067</v>
      </c>
      <c r="AH13">
        <f t="array" ref="AH13">VLOOKUP(AD13&amp;AH$1,IF({1,0},$F$3:$F$218&amp;$G$3:$G$218,$I$3:$I$218),2,0)</f>
        <v>410942</v>
      </c>
      <c r="AI13">
        <f t="array" ref="AI13">VLOOKUP(AE13&amp;AI$1,IF({1,0},$F$3:$F$218&amp;$G$3:$G$218,$I$3:$I$218),2,0)</f>
        <v>411042</v>
      </c>
      <c r="AJ13">
        <f t="array" ref="AJ13">VLOOKUP(AF13&amp;AJ$1,IF({1,0},$F$3:$F$218&amp;$G$3:$G$218,$I$3:$I$218),2,0)</f>
        <v>411142</v>
      </c>
      <c r="AK13">
        <f t="array" ref="AK13">VLOOKUP(AG13&amp;AK$1,IF({1,0},$F$3:$F$218&amp;$G$3:$G$218,$I$3:$I$218),2,0)</f>
        <v>411242</v>
      </c>
      <c r="AL13" s="36" t="str">
        <f t="shared" si="4"/>
        <v>{410942,411042,411142,411242}</v>
      </c>
      <c r="AM13" s="3"/>
      <c r="AN13">
        <f t="array" ref="AN13">VLOOKUP(AD13&amp;AN$1,IF({1,0},$F$3:$F$218&amp;$G$3:$G$218,$I$3:$I$218),2,0)</f>
        <v>420942</v>
      </c>
      <c r="AO13">
        <f t="array" ref="AO13">VLOOKUP(AE13&amp;AO$1,IF({1,0},$F$3:$F$218&amp;$G$3:$G$218,$I$3:$I$218),2,0)</f>
        <v>421042</v>
      </c>
      <c r="AP13">
        <f t="array" ref="AP13">VLOOKUP(AF13&amp;AP$1,IF({1,0},$F$3:$F$218&amp;$G$3:$G$218,$I$3:$I$218),2,0)</f>
        <v>421142</v>
      </c>
      <c r="AQ13">
        <f t="array" ref="AQ13">VLOOKUP(AG13&amp;AQ$1,IF({1,0},$F$3:$F$218&amp;$G$3:$G$218,$I$3:$I$218),2,0)</f>
        <v>421242</v>
      </c>
      <c r="AR13" s="36" t="str">
        <f t="shared" si="5"/>
        <v>{420942,421042,421142,421242}</v>
      </c>
      <c r="AT13">
        <f t="array" ref="AT13">VLOOKUP(AD13&amp;AT$1,IF({1,0},$F$3:$F$218&amp;$G$3:$G$218,$I$3:$I$218),2,0)</f>
        <v>430942</v>
      </c>
      <c r="AU13">
        <f t="array" ref="AU13">VLOOKUP(AE13&amp;AU$1,IF({1,0},$F$3:$F$218&amp;$G$3:$G$218,$I$3:$I$218),2,0)</f>
        <v>431042</v>
      </c>
      <c r="AV13">
        <f t="array" ref="AV13">VLOOKUP(AF13&amp;AV$1,IF({1,0},$F$3:$F$218&amp;$G$3:$G$218,$I$3:$I$218),2,0)</f>
        <v>431142</v>
      </c>
      <c r="AW13">
        <f t="array" ref="AW13">VLOOKUP(AG13&amp;AW$1,IF({1,0},$F$3:$F$218&amp;$G$3:$G$218,$I$3:$I$218),2,0)</f>
        <v>431242</v>
      </c>
      <c r="AX13" s="36" t="str">
        <f t="shared" si="6"/>
        <v>{430942,431042,431142,431242}</v>
      </c>
    </row>
    <row r="14" ht="16.5" spans="1:50">
      <c r="A14" s="23">
        <v>12</v>
      </c>
      <c r="B14" s="23">
        <v>9</v>
      </c>
      <c r="C14" s="23">
        <v>43</v>
      </c>
      <c r="D14" t="s">
        <v>1028</v>
      </c>
      <c r="E14" s="28" t="s">
        <v>1059</v>
      </c>
      <c r="F14" s="23" t="s">
        <v>1068</v>
      </c>
      <c r="G14" s="23" t="s">
        <v>996</v>
      </c>
      <c r="H14" s="29" t="str">
        <f t="shared" si="0"/>
        <v>圣·修罗斗笠·战</v>
      </c>
      <c r="I14" s="29">
        <f t="shared" si="1"/>
        <v>410943</v>
      </c>
      <c r="J14" s="29">
        <v>2210</v>
      </c>
      <c r="K14">
        <v>400000</v>
      </c>
      <c r="L14">
        <v>1</v>
      </c>
      <c r="M14">
        <f t="shared" si="2"/>
        <v>9</v>
      </c>
      <c r="N14">
        <f t="shared" si="3"/>
        <v>43</v>
      </c>
      <c r="P14" s="31">
        <f>P13</f>
        <v>410914</v>
      </c>
      <c r="Q14">
        <f t="shared" si="7"/>
        <v>502</v>
      </c>
      <c r="R14" s="31">
        <v>0</v>
      </c>
      <c r="S14" s="23">
        <v>9</v>
      </c>
      <c r="T14">
        <v>1</v>
      </c>
      <c r="U14">
        <v>4</v>
      </c>
      <c r="W14" s="23">
        <v>80</v>
      </c>
      <c r="X14" s="28">
        <v>10</v>
      </c>
      <c r="AA14" s="23">
        <v>12</v>
      </c>
      <c r="AB14" s="23">
        <v>43</v>
      </c>
      <c r="AC14" s="33">
        <v>10</v>
      </c>
      <c r="AD14" s="23" t="s">
        <v>1068</v>
      </c>
      <c r="AE14" s="23" t="s">
        <v>1069</v>
      </c>
      <c r="AF14" s="23" t="s">
        <v>1070</v>
      </c>
      <c r="AG14" s="23" t="s">
        <v>1071</v>
      </c>
      <c r="AH14">
        <f t="array" ref="AH14">VLOOKUP(AD14&amp;AH$1,IF({1,0},$F$3:$F$218&amp;$G$3:$G$218,$I$3:$I$218),2,0)</f>
        <v>410943</v>
      </c>
      <c r="AI14">
        <f t="array" ref="AI14">VLOOKUP(AE14&amp;AI$1,IF({1,0},$F$3:$F$218&amp;$G$3:$G$218,$I$3:$I$218),2,0)</f>
        <v>411043</v>
      </c>
      <c r="AJ14">
        <f t="array" ref="AJ14">VLOOKUP(AF14&amp;AJ$1,IF({1,0},$F$3:$F$218&amp;$G$3:$G$218,$I$3:$I$218),2,0)</f>
        <v>411143</v>
      </c>
      <c r="AK14">
        <f t="array" ref="AK14">VLOOKUP(AG14&amp;AK$1,IF({1,0},$F$3:$F$218&amp;$G$3:$G$218,$I$3:$I$218),2,0)</f>
        <v>411243</v>
      </c>
      <c r="AL14" s="36" t="str">
        <f t="shared" si="4"/>
        <v>{410943,411043,411143,411243}</v>
      </c>
      <c r="AM14" s="3"/>
      <c r="AN14">
        <f t="array" ref="AN14">VLOOKUP(AD14&amp;AN$1,IF({1,0},$F$3:$F$218&amp;$G$3:$G$218,$I$3:$I$218),2,0)</f>
        <v>420943</v>
      </c>
      <c r="AO14">
        <f t="array" ref="AO14">VLOOKUP(AE14&amp;AO$1,IF({1,0},$F$3:$F$218&amp;$G$3:$G$218,$I$3:$I$218),2,0)</f>
        <v>421043</v>
      </c>
      <c r="AP14">
        <f t="array" ref="AP14">VLOOKUP(AF14&amp;AP$1,IF({1,0},$F$3:$F$218&amp;$G$3:$G$218,$I$3:$I$218),2,0)</f>
        <v>421143</v>
      </c>
      <c r="AQ14">
        <f t="array" ref="AQ14">VLOOKUP(AG14&amp;AQ$1,IF({1,0},$F$3:$F$218&amp;$G$3:$G$218,$I$3:$I$218),2,0)</f>
        <v>421243</v>
      </c>
      <c r="AR14" s="36" t="str">
        <f t="shared" si="5"/>
        <v>{420943,421043,421143,421243}</v>
      </c>
      <c r="AT14">
        <f t="array" ref="AT14">VLOOKUP(AD14&amp;AT$1,IF({1,0},$F$3:$F$218&amp;$G$3:$G$218,$I$3:$I$218),2,0)</f>
        <v>430943</v>
      </c>
      <c r="AU14">
        <f t="array" ref="AU14">VLOOKUP(AE14&amp;AU$1,IF({1,0},$F$3:$F$218&amp;$G$3:$G$218,$I$3:$I$218),2,0)</f>
        <v>431043</v>
      </c>
      <c r="AV14">
        <f t="array" ref="AV14">VLOOKUP(AF14&amp;AV$1,IF({1,0},$F$3:$F$218&amp;$G$3:$G$218,$I$3:$I$218),2,0)</f>
        <v>431143</v>
      </c>
      <c r="AW14">
        <f t="array" ref="AW14">VLOOKUP(AG14&amp;AW$1,IF({1,0},$F$3:$F$218&amp;$G$3:$G$218,$I$3:$I$218),2,0)</f>
        <v>431243</v>
      </c>
      <c r="AX14" s="36" t="str">
        <f t="shared" si="6"/>
        <v>{430943,431043,431143,431243}</v>
      </c>
    </row>
    <row r="15" ht="16.5" spans="1:50">
      <c r="A15" s="23">
        <v>13</v>
      </c>
      <c r="B15" s="23">
        <v>9</v>
      </c>
      <c r="C15" s="23">
        <v>51</v>
      </c>
      <c r="E15" s="28" t="s">
        <v>1072</v>
      </c>
      <c r="F15" s="23" t="s">
        <v>1073</v>
      </c>
      <c r="G15" s="23" t="s">
        <v>996</v>
      </c>
      <c r="H15" s="29" t="str">
        <f t="shared" si="0"/>
        <v>人间斗笠·战</v>
      </c>
      <c r="I15" s="29">
        <f t="shared" si="1"/>
        <v>410951</v>
      </c>
      <c r="J15" s="29">
        <v>1750</v>
      </c>
      <c r="K15">
        <v>400000</v>
      </c>
      <c r="L15">
        <v>1</v>
      </c>
      <c r="M15">
        <f t="shared" si="2"/>
        <v>9</v>
      </c>
      <c r="N15">
        <f t="shared" si="3"/>
        <v>51</v>
      </c>
      <c r="P15" s="31">
        <f>P12+1</f>
        <v>410915</v>
      </c>
      <c r="Q15">
        <f t="shared" si="7"/>
        <v>500</v>
      </c>
      <c r="R15" s="31">
        <v>0</v>
      </c>
      <c r="S15" s="23">
        <v>9</v>
      </c>
      <c r="T15">
        <v>1</v>
      </c>
      <c r="U15">
        <v>4</v>
      </c>
      <c r="W15" s="23">
        <v>80</v>
      </c>
      <c r="X15" s="28">
        <v>11</v>
      </c>
      <c r="AA15" s="23">
        <v>13</v>
      </c>
      <c r="AB15" s="23">
        <v>51</v>
      </c>
      <c r="AC15" s="33">
        <v>11</v>
      </c>
      <c r="AD15" s="23" t="s">
        <v>1073</v>
      </c>
      <c r="AE15" s="23" t="s">
        <v>1074</v>
      </c>
      <c r="AF15" s="23" t="s">
        <v>1075</v>
      </c>
      <c r="AG15" s="23" t="s">
        <v>1076</v>
      </c>
      <c r="AH15">
        <f t="array" ref="AH15">VLOOKUP(AD15&amp;AH$1,IF({1,0},$F$3:$F$218&amp;$G$3:$G$218,$I$3:$I$218),2,0)</f>
        <v>410951</v>
      </c>
      <c r="AI15">
        <f t="array" ref="AI15">VLOOKUP(AE15&amp;AI$1,IF({1,0},$F$3:$F$218&amp;$G$3:$G$218,$I$3:$I$218),2,0)</f>
        <v>411051</v>
      </c>
      <c r="AJ15">
        <f t="array" ref="AJ15">VLOOKUP(AF15&amp;AJ$1,IF({1,0},$F$3:$F$218&amp;$G$3:$G$218,$I$3:$I$218),2,0)</f>
        <v>411151</v>
      </c>
      <c r="AK15">
        <f t="array" ref="AK15">VLOOKUP(AG15&amp;AK$1,IF({1,0},$F$3:$F$218&amp;$G$3:$G$218,$I$3:$I$218),2,0)</f>
        <v>411251</v>
      </c>
      <c r="AL15" s="36" t="str">
        <f t="shared" si="4"/>
        <v>{410951,411051,411151,411251}</v>
      </c>
      <c r="AM15" s="3"/>
      <c r="AN15">
        <f t="array" ref="AN15">VLOOKUP(AD15&amp;AN$1,IF({1,0},$F$3:$F$218&amp;$G$3:$G$218,$I$3:$I$218),2,0)</f>
        <v>420951</v>
      </c>
      <c r="AO15">
        <f t="array" ref="AO15">VLOOKUP(AE15&amp;AO$1,IF({1,0},$F$3:$F$218&amp;$G$3:$G$218,$I$3:$I$218),2,0)</f>
        <v>421051</v>
      </c>
      <c r="AP15">
        <f t="array" ref="AP15">VLOOKUP(AF15&amp;AP$1,IF({1,0},$F$3:$F$218&amp;$G$3:$G$218,$I$3:$I$218),2,0)</f>
        <v>421151</v>
      </c>
      <c r="AQ15">
        <f t="array" ref="AQ15">VLOOKUP(AG15&amp;AQ$1,IF({1,0},$F$3:$F$218&amp;$G$3:$G$218,$I$3:$I$218),2,0)</f>
        <v>421251</v>
      </c>
      <c r="AR15" s="36" t="str">
        <f t="shared" si="5"/>
        <v>{420951,421051,421151,421251}</v>
      </c>
      <c r="AT15">
        <f t="array" ref="AT15">VLOOKUP(AD15&amp;AT$1,IF({1,0},$F$3:$F$218&amp;$G$3:$G$218,$I$3:$I$218),2,0)</f>
        <v>430951</v>
      </c>
      <c r="AU15">
        <f t="array" ref="AU15">VLOOKUP(AE15&amp;AU$1,IF({1,0},$F$3:$F$218&amp;$G$3:$G$218,$I$3:$I$218),2,0)</f>
        <v>431051</v>
      </c>
      <c r="AV15">
        <f t="array" ref="AV15">VLOOKUP(AF15&amp;AV$1,IF({1,0},$F$3:$F$218&amp;$G$3:$G$218,$I$3:$I$218),2,0)</f>
        <v>431151</v>
      </c>
      <c r="AW15">
        <f t="array" ref="AW15">VLOOKUP(AG15&amp;AW$1,IF({1,0},$F$3:$F$218&amp;$G$3:$G$218,$I$3:$I$218),2,0)</f>
        <v>431251</v>
      </c>
      <c r="AX15" s="36" t="str">
        <f t="shared" si="6"/>
        <v>{430951,431051,431151,431251}</v>
      </c>
    </row>
    <row r="16" ht="16.5" spans="1:50">
      <c r="A16" s="23">
        <v>14</v>
      </c>
      <c r="B16" s="23">
        <v>9</v>
      </c>
      <c r="C16" s="23">
        <v>52</v>
      </c>
      <c r="D16" t="s">
        <v>1023</v>
      </c>
      <c r="E16" s="28" t="s">
        <v>1072</v>
      </c>
      <c r="F16" s="23" t="s">
        <v>1077</v>
      </c>
      <c r="G16" s="23" t="s">
        <v>996</v>
      </c>
      <c r="H16" s="29" t="str">
        <f t="shared" si="0"/>
        <v>神·人间斗笠·战</v>
      </c>
      <c r="I16" s="29">
        <f t="shared" si="1"/>
        <v>410952</v>
      </c>
      <c r="J16" s="29">
        <v>2630</v>
      </c>
      <c r="K16">
        <v>400000</v>
      </c>
      <c r="L16">
        <v>1</v>
      </c>
      <c r="M16">
        <f t="shared" si="2"/>
        <v>9</v>
      </c>
      <c r="N16">
        <f t="shared" si="3"/>
        <v>52</v>
      </c>
      <c r="P16" s="31">
        <f>P15</f>
        <v>410915</v>
      </c>
      <c r="Q16">
        <f t="shared" si="7"/>
        <v>501</v>
      </c>
      <c r="R16" s="31">
        <v>0</v>
      </c>
      <c r="S16" s="23">
        <v>9</v>
      </c>
      <c r="T16">
        <v>1</v>
      </c>
      <c r="U16">
        <v>4</v>
      </c>
      <c r="W16" s="23">
        <v>80</v>
      </c>
      <c r="X16" s="28">
        <v>11</v>
      </c>
      <c r="AA16" s="23">
        <v>14</v>
      </c>
      <c r="AB16" s="23">
        <v>52</v>
      </c>
      <c r="AC16" s="33">
        <v>11</v>
      </c>
      <c r="AD16" s="23" t="s">
        <v>1077</v>
      </c>
      <c r="AE16" s="23" t="s">
        <v>1078</v>
      </c>
      <c r="AF16" s="23" t="s">
        <v>1079</v>
      </c>
      <c r="AG16" s="23" t="s">
        <v>1080</v>
      </c>
      <c r="AH16">
        <f t="array" ref="AH16">VLOOKUP(AD16&amp;AH$1,IF({1,0},$F$3:$F$218&amp;$G$3:$G$218,$I$3:$I$218),2,0)</f>
        <v>410952</v>
      </c>
      <c r="AI16">
        <f t="array" ref="AI16">VLOOKUP(AE16&amp;AI$1,IF({1,0},$F$3:$F$218&amp;$G$3:$G$218,$I$3:$I$218),2,0)</f>
        <v>411052</v>
      </c>
      <c r="AJ16">
        <f t="array" ref="AJ16">VLOOKUP(AF16&amp;AJ$1,IF({1,0},$F$3:$F$218&amp;$G$3:$G$218,$I$3:$I$218),2,0)</f>
        <v>411152</v>
      </c>
      <c r="AK16">
        <f t="array" ref="AK16">VLOOKUP(AG16&amp;AK$1,IF({1,0},$F$3:$F$218&amp;$G$3:$G$218,$I$3:$I$218),2,0)</f>
        <v>411252</v>
      </c>
      <c r="AL16" s="36" t="str">
        <f t="shared" si="4"/>
        <v>{410952,411052,411152,411252}</v>
      </c>
      <c r="AM16" s="3"/>
      <c r="AN16">
        <f t="array" ref="AN16">VLOOKUP(AD16&amp;AN$1,IF({1,0},$F$3:$F$218&amp;$G$3:$G$218,$I$3:$I$218),2,0)</f>
        <v>420952</v>
      </c>
      <c r="AO16">
        <f t="array" ref="AO16">VLOOKUP(AE16&amp;AO$1,IF({1,0},$F$3:$F$218&amp;$G$3:$G$218,$I$3:$I$218),2,0)</f>
        <v>421052</v>
      </c>
      <c r="AP16">
        <f t="array" ref="AP16">VLOOKUP(AF16&amp;AP$1,IF({1,0},$F$3:$F$218&amp;$G$3:$G$218,$I$3:$I$218),2,0)</f>
        <v>421152</v>
      </c>
      <c r="AQ16">
        <f t="array" ref="AQ16">VLOOKUP(AG16&amp;AQ$1,IF({1,0},$F$3:$F$218&amp;$G$3:$G$218,$I$3:$I$218),2,0)</f>
        <v>421252</v>
      </c>
      <c r="AR16" s="36" t="str">
        <f t="shared" si="5"/>
        <v>{420952,421052,421152,421252}</v>
      </c>
      <c r="AT16">
        <f t="array" ref="AT16">VLOOKUP(AD16&amp;AT$1,IF({1,0},$F$3:$F$218&amp;$G$3:$G$218,$I$3:$I$218),2,0)</f>
        <v>430952</v>
      </c>
      <c r="AU16">
        <f t="array" ref="AU16">VLOOKUP(AE16&amp;AU$1,IF({1,0},$F$3:$F$218&amp;$G$3:$G$218,$I$3:$I$218),2,0)</f>
        <v>431052</v>
      </c>
      <c r="AV16">
        <f t="array" ref="AV16">VLOOKUP(AF16&amp;AV$1,IF({1,0},$F$3:$F$218&amp;$G$3:$G$218,$I$3:$I$218),2,0)</f>
        <v>431152</v>
      </c>
      <c r="AW16">
        <f t="array" ref="AW16">VLOOKUP(AG16&amp;AW$1,IF({1,0},$F$3:$F$218&amp;$G$3:$G$218,$I$3:$I$218),2,0)</f>
        <v>431252</v>
      </c>
      <c r="AX16" s="36" t="str">
        <f t="shared" si="6"/>
        <v>{430952,431052,431152,431252}</v>
      </c>
    </row>
    <row r="17" ht="16.5" spans="1:50">
      <c r="A17" s="23">
        <v>15</v>
      </c>
      <c r="B17" s="23">
        <v>9</v>
      </c>
      <c r="C17" s="23">
        <v>53</v>
      </c>
      <c r="D17" t="s">
        <v>1028</v>
      </c>
      <c r="E17" s="28" t="s">
        <v>1072</v>
      </c>
      <c r="F17" s="23" t="s">
        <v>1081</v>
      </c>
      <c r="G17" s="23" t="s">
        <v>996</v>
      </c>
      <c r="H17" s="29" t="str">
        <f t="shared" si="0"/>
        <v>圣·人间斗笠·战</v>
      </c>
      <c r="I17" s="29">
        <f t="shared" si="1"/>
        <v>410953</v>
      </c>
      <c r="J17" s="29">
        <v>4210</v>
      </c>
      <c r="K17">
        <v>400000</v>
      </c>
      <c r="L17">
        <v>1</v>
      </c>
      <c r="M17">
        <f t="shared" si="2"/>
        <v>9</v>
      </c>
      <c r="N17">
        <f t="shared" si="3"/>
        <v>53</v>
      </c>
      <c r="P17" s="31">
        <f>P16</f>
        <v>410915</v>
      </c>
      <c r="Q17">
        <f t="shared" si="7"/>
        <v>502</v>
      </c>
      <c r="R17" s="31">
        <v>0</v>
      </c>
      <c r="S17" s="23">
        <v>9</v>
      </c>
      <c r="T17">
        <v>1</v>
      </c>
      <c r="U17">
        <v>4</v>
      </c>
      <c r="W17" s="23">
        <v>80</v>
      </c>
      <c r="X17" s="28">
        <v>11</v>
      </c>
      <c r="AA17" s="23">
        <v>15</v>
      </c>
      <c r="AB17" s="23">
        <v>53</v>
      </c>
      <c r="AC17" s="33">
        <v>11</v>
      </c>
      <c r="AD17" s="23" t="s">
        <v>1081</v>
      </c>
      <c r="AE17" s="23" t="s">
        <v>1082</v>
      </c>
      <c r="AF17" s="23" t="s">
        <v>1083</v>
      </c>
      <c r="AG17" s="23" t="s">
        <v>1084</v>
      </c>
      <c r="AH17">
        <f t="array" ref="AH17">VLOOKUP(AD17&amp;AH$1,IF({1,0},$F$3:$F$218&amp;$G$3:$G$218,$I$3:$I$218),2,0)</f>
        <v>410953</v>
      </c>
      <c r="AI17">
        <f t="array" ref="AI17">VLOOKUP(AE17&amp;AI$1,IF({1,0},$F$3:$F$218&amp;$G$3:$G$218,$I$3:$I$218),2,0)</f>
        <v>411053</v>
      </c>
      <c r="AJ17">
        <f t="array" ref="AJ17">VLOOKUP(AF17&amp;AJ$1,IF({1,0},$F$3:$F$218&amp;$G$3:$G$218,$I$3:$I$218),2,0)</f>
        <v>411153</v>
      </c>
      <c r="AK17">
        <f t="array" ref="AK17">VLOOKUP(AG17&amp;AK$1,IF({1,0},$F$3:$F$218&amp;$G$3:$G$218,$I$3:$I$218),2,0)</f>
        <v>411253</v>
      </c>
      <c r="AL17" s="36" t="str">
        <f t="shared" si="4"/>
        <v>{410953,411053,411153,411253}</v>
      </c>
      <c r="AM17" s="3"/>
      <c r="AN17">
        <f t="array" ref="AN17">VLOOKUP(AD17&amp;AN$1,IF({1,0},$F$3:$F$218&amp;$G$3:$G$218,$I$3:$I$218),2,0)</f>
        <v>420953</v>
      </c>
      <c r="AO17">
        <f t="array" ref="AO17">VLOOKUP(AE17&amp;AO$1,IF({1,0},$F$3:$F$218&amp;$G$3:$G$218,$I$3:$I$218),2,0)</f>
        <v>421053</v>
      </c>
      <c r="AP17">
        <f t="array" ref="AP17">VLOOKUP(AF17&amp;AP$1,IF({1,0},$F$3:$F$218&amp;$G$3:$G$218,$I$3:$I$218),2,0)</f>
        <v>421153</v>
      </c>
      <c r="AQ17">
        <f t="array" ref="AQ17">VLOOKUP(AG17&amp;AQ$1,IF({1,0},$F$3:$F$218&amp;$G$3:$G$218,$I$3:$I$218),2,0)</f>
        <v>421253</v>
      </c>
      <c r="AR17" s="36" t="str">
        <f t="shared" si="5"/>
        <v>{420953,421053,421153,421253}</v>
      </c>
      <c r="AT17">
        <f t="array" ref="AT17">VLOOKUP(AD17&amp;AT$1,IF({1,0},$F$3:$F$218&amp;$G$3:$G$218,$I$3:$I$218),2,0)</f>
        <v>430953</v>
      </c>
      <c r="AU17">
        <f t="array" ref="AU17">VLOOKUP(AE17&amp;AU$1,IF({1,0},$F$3:$F$218&amp;$G$3:$G$218,$I$3:$I$218),2,0)</f>
        <v>431053</v>
      </c>
      <c r="AV17">
        <f t="array" ref="AV17">VLOOKUP(AF17&amp;AV$1,IF({1,0},$F$3:$F$218&amp;$G$3:$G$218,$I$3:$I$218),2,0)</f>
        <v>431153</v>
      </c>
      <c r="AW17">
        <f t="array" ref="AW17">VLOOKUP(AG17&amp;AW$1,IF({1,0},$F$3:$F$218&amp;$G$3:$G$218,$I$3:$I$218),2,0)</f>
        <v>431253</v>
      </c>
      <c r="AX17" s="36" t="str">
        <f t="shared" si="6"/>
        <v>{430953,431053,431153,431253}</v>
      </c>
    </row>
    <row r="18" ht="16.5" spans="1:50">
      <c r="A18" s="23">
        <v>16</v>
      </c>
      <c r="B18" s="23">
        <v>9</v>
      </c>
      <c r="C18" s="23">
        <v>61</v>
      </c>
      <c r="E18" s="28" t="s">
        <v>42</v>
      </c>
      <c r="F18" s="23" t="s">
        <v>1085</v>
      </c>
      <c r="G18" s="23" t="s">
        <v>996</v>
      </c>
      <c r="H18" s="29" t="str">
        <f t="shared" si="0"/>
        <v>天道斗笠·战</v>
      </c>
      <c r="I18" s="29">
        <f t="shared" si="1"/>
        <v>410961</v>
      </c>
      <c r="J18" s="29">
        <v>3330</v>
      </c>
      <c r="K18">
        <v>400000</v>
      </c>
      <c r="L18">
        <v>1</v>
      </c>
      <c r="M18">
        <f t="shared" si="2"/>
        <v>9</v>
      </c>
      <c r="N18">
        <f t="shared" si="3"/>
        <v>61</v>
      </c>
      <c r="P18" s="31">
        <f>P15+1</f>
        <v>410916</v>
      </c>
      <c r="Q18">
        <f t="shared" si="7"/>
        <v>500</v>
      </c>
      <c r="R18" s="31">
        <v>0</v>
      </c>
      <c r="S18" s="23">
        <v>9</v>
      </c>
      <c r="T18">
        <v>1</v>
      </c>
      <c r="U18">
        <v>4</v>
      </c>
      <c r="W18" s="23">
        <v>80</v>
      </c>
      <c r="X18" s="28">
        <v>12</v>
      </c>
      <c r="AA18" s="23">
        <v>16</v>
      </c>
      <c r="AB18" s="23">
        <v>61</v>
      </c>
      <c r="AC18" s="33">
        <v>12</v>
      </c>
      <c r="AD18" s="23" t="s">
        <v>1085</v>
      </c>
      <c r="AE18" s="23" t="s">
        <v>1086</v>
      </c>
      <c r="AF18" s="23" t="s">
        <v>1087</v>
      </c>
      <c r="AG18" s="23" t="s">
        <v>1088</v>
      </c>
      <c r="AH18">
        <f t="array" ref="AH18">VLOOKUP(AD18&amp;AH$1,IF({1,0},$F$3:$F$218&amp;$G$3:$G$218,$I$3:$I$218),2,0)</f>
        <v>410961</v>
      </c>
      <c r="AI18">
        <f t="array" ref="AI18">VLOOKUP(AE18&amp;AI$1,IF({1,0},$F$3:$F$218&amp;$G$3:$G$218,$I$3:$I$218),2,0)</f>
        <v>411061</v>
      </c>
      <c r="AJ18">
        <f t="array" ref="AJ18">VLOOKUP(AF18&amp;AJ$1,IF({1,0},$F$3:$F$218&amp;$G$3:$G$218,$I$3:$I$218),2,0)</f>
        <v>411161</v>
      </c>
      <c r="AK18">
        <f t="array" ref="AK18">VLOOKUP(AG18&amp;AK$1,IF({1,0},$F$3:$F$218&amp;$G$3:$G$218,$I$3:$I$218),2,0)</f>
        <v>411261</v>
      </c>
      <c r="AL18" s="36" t="str">
        <f t="shared" si="4"/>
        <v>{410961,411061,411161,411261}</v>
      </c>
      <c r="AM18" s="3"/>
      <c r="AN18">
        <f t="array" ref="AN18">VLOOKUP(AD18&amp;AN$1,IF({1,0},$F$3:$F$218&amp;$G$3:$G$218,$I$3:$I$218),2,0)</f>
        <v>420961</v>
      </c>
      <c r="AO18">
        <f t="array" ref="AO18">VLOOKUP(AE18&amp;AO$1,IF({1,0},$F$3:$F$218&amp;$G$3:$G$218,$I$3:$I$218),2,0)</f>
        <v>421061</v>
      </c>
      <c r="AP18">
        <f t="array" ref="AP18">VLOOKUP(AF18&amp;AP$1,IF({1,0},$F$3:$F$218&amp;$G$3:$G$218,$I$3:$I$218),2,0)</f>
        <v>421161</v>
      </c>
      <c r="AQ18">
        <f t="array" ref="AQ18">VLOOKUP(AG18&amp;AQ$1,IF({1,0},$F$3:$F$218&amp;$G$3:$G$218,$I$3:$I$218),2,0)</f>
        <v>421261</v>
      </c>
      <c r="AR18" s="36" t="str">
        <f t="shared" si="5"/>
        <v>{420961,421061,421161,421261}</v>
      </c>
      <c r="AT18">
        <f t="array" ref="AT18">VLOOKUP(AD18&amp;AT$1,IF({1,0},$F$3:$F$218&amp;$G$3:$G$218,$I$3:$I$218),2,0)</f>
        <v>430961</v>
      </c>
      <c r="AU18">
        <f t="array" ref="AU18">VLOOKUP(AE18&amp;AU$1,IF({1,0},$F$3:$F$218&amp;$G$3:$G$218,$I$3:$I$218),2,0)</f>
        <v>431061</v>
      </c>
      <c r="AV18">
        <f t="array" ref="AV18">VLOOKUP(AF18&amp;AV$1,IF({1,0},$F$3:$F$218&amp;$G$3:$G$218,$I$3:$I$218),2,0)</f>
        <v>431161</v>
      </c>
      <c r="AW18">
        <f t="array" ref="AW18">VLOOKUP(AG18&amp;AW$1,IF({1,0},$F$3:$F$218&amp;$G$3:$G$218,$I$3:$I$218),2,0)</f>
        <v>431261</v>
      </c>
      <c r="AX18" s="36" t="str">
        <f t="shared" si="6"/>
        <v>{430961,431061,431161,431261}</v>
      </c>
    </row>
    <row r="19" ht="16.5" spans="1:50">
      <c r="A19" s="23">
        <v>17</v>
      </c>
      <c r="B19" s="23">
        <v>9</v>
      </c>
      <c r="C19" s="23">
        <v>62</v>
      </c>
      <c r="D19" t="s">
        <v>1023</v>
      </c>
      <c r="E19" s="28" t="s">
        <v>42</v>
      </c>
      <c r="F19" s="23" t="s">
        <v>1089</v>
      </c>
      <c r="G19" s="23" t="s">
        <v>996</v>
      </c>
      <c r="H19" s="29" t="str">
        <f t="shared" si="0"/>
        <v>神·天道斗笠·战</v>
      </c>
      <c r="I19" s="29">
        <f t="shared" si="1"/>
        <v>410962</v>
      </c>
      <c r="J19" s="29">
        <v>5000</v>
      </c>
      <c r="K19">
        <v>400000</v>
      </c>
      <c r="L19">
        <v>1</v>
      </c>
      <c r="M19">
        <f t="shared" si="2"/>
        <v>9</v>
      </c>
      <c r="N19">
        <f t="shared" si="3"/>
        <v>62</v>
      </c>
      <c r="P19" s="31">
        <f>P18</f>
        <v>410916</v>
      </c>
      <c r="Q19">
        <f t="shared" si="7"/>
        <v>501</v>
      </c>
      <c r="R19" s="31">
        <v>0</v>
      </c>
      <c r="S19" s="23">
        <v>9</v>
      </c>
      <c r="T19">
        <v>1</v>
      </c>
      <c r="U19">
        <v>4</v>
      </c>
      <c r="W19" s="23">
        <v>80</v>
      </c>
      <c r="X19" s="28">
        <v>12</v>
      </c>
      <c r="AA19" s="23">
        <v>17</v>
      </c>
      <c r="AB19" s="23">
        <v>62</v>
      </c>
      <c r="AC19" s="33">
        <v>12</v>
      </c>
      <c r="AD19" s="23" t="s">
        <v>1089</v>
      </c>
      <c r="AE19" s="23" t="s">
        <v>1090</v>
      </c>
      <c r="AF19" s="23" t="s">
        <v>1091</v>
      </c>
      <c r="AG19" s="23" t="s">
        <v>1092</v>
      </c>
      <c r="AH19">
        <f t="array" ref="AH19">VLOOKUP(AD19&amp;AH$1,IF({1,0},$F$3:$F$218&amp;$G$3:$G$218,$I$3:$I$218),2,0)</f>
        <v>410962</v>
      </c>
      <c r="AI19">
        <f t="array" ref="AI19">VLOOKUP(AE19&amp;AI$1,IF({1,0},$F$3:$F$218&amp;$G$3:$G$218,$I$3:$I$218),2,0)</f>
        <v>411062</v>
      </c>
      <c r="AJ19">
        <f t="array" ref="AJ19">VLOOKUP(AF19&amp;AJ$1,IF({1,0},$F$3:$F$218&amp;$G$3:$G$218,$I$3:$I$218),2,0)</f>
        <v>411162</v>
      </c>
      <c r="AK19">
        <f t="array" ref="AK19">VLOOKUP(AG19&amp;AK$1,IF({1,0},$F$3:$F$218&amp;$G$3:$G$218,$I$3:$I$218),2,0)</f>
        <v>411262</v>
      </c>
      <c r="AL19" s="36" t="str">
        <f t="shared" si="4"/>
        <v>{410962,411062,411162,411262}</v>
      </c>
      <c r="AM19" s="3"/>
      <c r="AN19">
        <f t="array" ref="AN19">VLOOKUP(AD19&amp;AN$1,IF({1,0},$F$3:$F$218&amp;$G$3:$G$218,$I$3:$I$218),2,0)</f>
        <v>420962</v>
      </c>
      <c r="AO19">
        <f t="array" ref="AO19">VLOOKUP(AE19&amp;AO$1,IF({1,0},$F$3:$F$218&amp;$G$3:$G$218,$I$3:$I$218),2,0)</f>
        <v>421062</v>
      </c>
      <c r="AP19">
        <f t="array" ref="AP19">VLOOKUP(AF19&amp;AP$1,IF({1,0},$F$3:$F$218&amp;$G$3:$G$218,$I$3:$I$218),2,0)</f>
        <v>421162</v>
      </c>
      <c r="AQ19">
        <f t="array" ref="AQ19">VLOOKUP(AG19&amp;AQ$1,IF({1,0},$F$3:$F$218&amp;$G$3:$G$218,$I$3:$I$218),2,0)</f>
        <v>421262</v>
      </c>
      <c r="AR19" s="36" t="str">
        <f t="shared" si="5"/>
        <v>{420962,421062,421162,421262}</v>
      </c>
      <c r="AT19">
        <f t="array" ref="AT19">VLOOKUP(AD19&amp;AT$1,IF({1,0},$F$3:$F$218&amp;$G$3:$G$218,$I$3:$I$218),2,0)</f>
        <v>430962</v>
      </c>
      <c r="AU19">
        <f t="array" ref="AU19">VLOOKUP(AE19&amp;AU$1,IF({1,0},$F$3:$F$218&amp;$G$3:$G$218,$I$3:$I$218),2,0)</f>
        <v>431062</v>
      </c>
      <c r="AV19">
        <f t="array" ref="AV19">VLOOKUP(AF19&amp;AV$1,IF({1,0},$F$3:$F$218&amp;$G$3:$G$218,$I$3:$I$218),2,0)</f>
        <v>431162</v>
      </c>
      <c r="AW19">
        <f t="array" ref="AW19">VLOOKUP(AG19&amp;AW$1,IF({1,0},$F$3:$F$218&amp;$G$3:$G$218,$I$3:$I$218),2,0)</f>
        <v>431262</v>
      </c>
      <c r="AX19" s="36" t="str">
        <f t="shared" si="6"/>
        <v>{430962,431062,431162,431262}</v>
      </c>
    </row>
    <row r="20" ht="16.5" spans="1:50">
      <c r="A20" s="23">
        <v>18</v>
      </c>
      <c r="B20" s="23">
        <v>9</v>
      </c>
      <c r="C20" s="23">
        <v>63</v>
      </c>
      <c r="D20" t="s">
        <v>1028</v>
      </c>
      <c r="E20" s="28" t="s">
        <v>42</v>
      </c>
      <c r="F20" s="23" t="s">
        <v>1093</v>
      </c>
      <c r="G20" s="23" t="s">
        <v>996</v>
      </c>
      <c r="H20" s="29" t="str">
        <f t="shared" si="0"/>
        <v>圣·天道斗笠·战</v>
      </c>
      <c r="I20" s="29">
        <f t="shared" si="1"/>
        <v>410963</v>
      </c>
      <c r="J20" s="29">
        <v>8000</v>
      </c>
      <c r="K20">
        <v>400000</v>
      </c>
      <c r="L20">
        <v>1</v>
      </c>
      <c r="M20">
        <f t="shared" si="2"/>
        <v>9</v>
      </c>
      <c r="N20">
        <f t="shared" si="3"/>
        <v>63</v>
      </c>
      <c r="P20" s="31">
        <f>P19</f>
        <v>410916</v>
      </c>
      <c r="Q20">
        <f t="shared" si="7"/>
        <v>502</v>
      </c>
      <c r="R20" s="31">
        <v>0</v>
      </c>
      <c r="S20" s="23">
        <v>9</v>
      </c>
      <c r="T20">
        <v>1</v>
      </c>
      <c r="U20">
        <v>4</v>
      </c>
      <c r="W20" s="23">
        <v>80</v>
      </c>
      <c r="X20" s="28">
        <v>12</v>
      </c>
      <c r="AA20" s="23">
        <v>18</v>
      </c>
      <c r="AB20" s="23">
        <v>63</v>
      </c>
      <c r="AC20" s="33">
        <v>12</v>
      </c>
      <c r="AD20" s="23" t="s">
        <v>1093</v>
      </c>
      <c r="AE20" s="23" t="s">
        <v>1094</v>
      </c>
      <c r="AF20" s="23" t="s">
        <v>1095</v>
      </c>
      <c r="AG20" s="23" t="s">
        <v>1096</v>
      </c>
      <c r="AH20">
        <f t="array" ref="AH20">VLOOKUP(AD20&amp;AH$1,IF({1,0},$F$3:$F$218&amp;$G$3:$G$218,$I$3:$I$218),2,0)</f>
        <v>410963</v>
      </c>
      <c r="AI20">
        <f t="array" ref="AI20">VLOOKUP(AE20&amp;AI$1,IF({1,0},$F$3:$F$218&amp;$G$3:$G$218,$I$3:$I$218),2,0)</f>
        <v>411063</v>
      </c>
      <c r="AJ20">
        <f t="array" ref="AJ20">VLOOKUP(AF20&amp;AJ$1,IF({1,0},$F$3:$F$218&amp;$G$3:$G$218,$I$3:$I$218),2,0)</f>
        <v>411163</v>
      </c>
      <c r="AK20">
        <f t="array" ref="AK20">VLOOKUP(AG20&amp;AK$1,IF({1,0},$F$3:$F$218&amp;$G$3:$G$218,$I$3:$I$218),2,0)</f>
        <v>411263</v>
      </c>
      <c r="AL20" s="36" t="str">
        <f t="shared" si="4"/>
        <v>{410963,411063,411163,411263}</v>
      </c>
      <c r="AM20" s="3"/>
      <c r="AN20">
        <f t="array" ref="AN20">VLOOKUP(AD20&amp;AN$1,IF({1,0},$F$3:$F$218&amp;$G$3:$G$218,$I$3:$I$218),2,0)</f>
        <v>420963</v>
      </c>
      <c r="AO20">
        <f t="array" ref="AO20">VLOOKUP(AE20&amp;AO$1,IF({1,0},$F$3:$F$218&amp;$G$3:$G$218,$I$3:$I$218),2,0)</f>
        <v>421063</v>
      </c>
      <c r="AP20">
        <f t="array" ref="AP20">VLOOKUP(AF20&amp;AP$1,IF({1,0},$F$3:$F$218&amp;$G$3:$G$218,$I$3:$I$218),2,0)</f>
        <v>421163</v>
      </c>
      <c r="AQ20">
        <f t="array" ref="AQ20">VLOOKUP(AG20&amp;AQ$1,IF({1,0},$F$3:$F$218&amp;$G$3:$G$218,$I$3:$I$218),2,0)</f>
        <v>421263</v>
      </c>
      <c r="AR20" s="36" t="str">
        <f t="shared" si="5"/>
        <v>{420963,421063,421163,421263}</v>
      </c>
      <c r="AT20">
        <f t="array" ref="AT20">VLOOKUP(AD20&amp;AT$1,IF({1,0},$F$3:$F$218&amp;$G$3:$G$218,$I$3:$I$218),2,0)</f>
        <v>430963</v>
      </c>
      <c r="AU20">
        <f t="array" ref="AU20">VLOOKUP(AE20&amp;AU$1,IF({1,0},$F$3:$F$218&amp;$G$3:$G$218,$I$3:$I$218),2,0)</f>
        <v>431063</v>
      </c>
      <c r="AV20">
        <f t="array" ref="AV20">VLOOKUP(AF20&amp;AV$1,IF({1,0},$F$3:$F$218&amp;$G$3:$G$218,$I$3:$I$218),2,0)</f>
        <v>431163</v>
      </c>
      <c r="AW20">
        <f t="array" ref="AW20">VLOOKUP(AG20&amp;AW$1,IF({1,0},$F$3:$F$218&amp;$G$3:$G$218,$I$3:$I$218),2,0)</f>
        <v>431263</v>
      </c>
      <c r="AX20" s="36" t="str">
        <f t="shared" si="6"/>
        <v>{430963,431063,431163,431263}</v>
      </c>
    </row>
    <row r="21" ht="16.5" spans="1:24">
      <c r="A21" s="23">
        <v>19</v>
      </c>
      <c r="B21" s="23">
        <v>10</v>
      </c>
      <c r="C21" s="23">
        <v>11</v>
      </c>
      <c r="E21" t="str">
        <f t="shared" ref="E21:E52" si="8">E3</f>
        <v>地狱</v>
      </c>
      <c r="F21" s="23" t="s">
        <v>1020</v>
      </c>
      <c r="G21" s="23" t="s">
        <v>996</v>
      </c>
      <c r="H21" s="29" t="str">
        <f t="shared" si="0"/>
        <v>地狱面甲·战</v>
      </c>
      <c r="I21" s="29">
        <f t="shared" si="1"/>
        <v>411011</v>
      </c>
      <c r="J21" s="29">
        <v>180</v>
      </c>
      <c r="K21">
        <v>400000</v>
      </c>
      <c r="L21">
        <v>1</v>
      </c>
      <c r="M21">
        <f t="shared" si="2"/>
        <v>10</v>
      </c>
      <c r="N21">
        <f t="shared" si="3"/>
        <v>11</v>
      </c>
      <c r="P21" s="31">
        <f>P3+100</f>
        <v>411011</v>
      </c>
      <c r="Q21">
        <f>Q3+3</f>
        <v>503</v>
      </c>
      <c r="R21" s="31">
        <v>0</v>
      </c>
      <c r="S21" s="23">
        <v>10</v>
      </c>
      <c r="T21">
        <v>1</v>
      </c>
      <c r="U21">
        <v>4</v>
      </c>
      <c r="W21" s="23">
        <v>80</v>
      </c>
      <c r="X21">
        <f>X3</f>
        <v>7</v>
      </c>
    </row>
    <row r="22" ht="16.5" spans="1:24">
      <c r="A22" s="23">
        <v>20</v>
      </c>
      <c r="B22" s="23">
        <v>10</v>
      </c>
      <c r="C22" s="23">
        <v>12</v>
      </c>
      <c r="D22" t="s">
        <v>1023</v>
      </c>
      <c r="E22" t="str">
        <f t="shared" si="8"/>
        <v>地狱</v>
      </c>
      <c r="F22" s="23" t="s">
        <v>1025</v>
      </c>
      <c r="G22" s="23" t="s">
        <v>996</v>
      </c>
      <c r="H22" s="29" t="str">
        <f t="shared" si="0"/>
        <v>神·地狱面甲·战</v>
      </c>
      <c r="I22" s="29">
        <f t="shared" si="1"/>
        <v>411012</v>
      </c>
      <c r="J22" s="29">
        <v>270</v>
      </c>
      <c r="K22">
        <v>400000</v>
      </c>
      <c r="L22">
        <v>1</v>
      </c>
      <c r="M22">
        <f t="shared" si="2"/>
        <v>10</v>
      </c>
      <c r="N22">
        <f t="shared" si="3"/>
        <v>12</v>
      </c>
      <c r="P22" s="31">
        <f t="shared" ref="P22:P39" si="9">P4+100</f>
        <v>411011</v>
      </c>
      <c r="Q22">
        <f>Q4+3</f>
        <v>504</v>
      </c>
      <c r="R22" s="31">
        <v>0</v>
      </c>
      <c r="S22" s="23">
        <v>10</v>
      </c>
      <c r="T22">
        <v>1</v>
      </c>
      <c r="U22">
        <v>4</v>
      </c>
      <c r="W22" s="23">
        <v>80</v>
      </c>
      <c r="X22">
        <f t="shared" ref="X22:X85" si="10">X4</f>
        <v>7</v>
      </c>
    </row>
    <row r="23" ht="16.5" spans="1:24">
      <c r="A23" s="23">
        <v>21</v>
      </c>
      <c r="B23" s="23">
        <v>10</v>
      </c>
      <c r="C23" s="23">
        <v>13</v>
      </c>
      <c r="D23" t="s">
        <v>1028</v>
      </c>
      <c r="E23" t="str">
        <f t="shared" si="8"/>
        <v>地狱</v>
      </c>
      <c r="F23" s="23" t="s">
        <v>1030</v>
      </c>
      <c r="G23" s="23" t="s">
        <v>996</v>
      </c>
      <c r="H23" s="29" t="str">
        <f t="shared" si="0"/>
        <v>圣·地狱面甲·战</v>
      </c>
      <c r="I23" s="29">
        <f t="shared" si="1"/>
        <v>411013</v>
      </c>
      <c r="J23" s="29">
        <v>370</v>
      </c>
      <c r="K23">
        <v>400000</v>
      </c>
      <c r="L23">
        <v>1</v>
      </c>
      <c r="M23">
        <f t="shared" si="2"/>
        <v>10</v>
      </c>
      <c r="N23">
        <f t="shared" si="3"/>
        <v>13</v>
      </c>
      <c r="P23" s="31">
        <f t="shared" si="9"/>
        <v>411011</v>
      </c>
      <c r="Q23">
        <f>Q5+3</f>
        <v>505</v>
      </c>
      <c r="R23" s="31">
        <v>0</v>
      </c>
      <c r="S23" s="23">
        <v>10</v>
      </c>
      <c r="T23">
        <v>1</v>
      </c>
      <c r="U23">
        <v>4</v>
      </c>
      <c r="W23" s="23">
        <v>80</v>
      </c>
      <c r="X23">
        <f t="shared" si="10"/>
        <v>7</v>
      </c>
    </row>
    <row r="24" ht="16.5" spans="1:24">
      <c r="A24" s="23">
        <v>22</v>
      </c>
      <c r="B24" s="23">
        <v>10</v>
      </c>
      <c r="C24" s="23">
        <v>21</v>
      </c>
      <c r="E24" t="str">
        <f t="shared" si="8"/>
        <v>饿鬼</v>
      </c>
      <c r="F24" s="23" t="s">
        <v>1035</v>
      </c>
      <c r="G24" s="23" t="s">
        <v>996</v>
      </c>
      <c r="H24" s="29" t="str">
        <f t="shared" si="0"/>
        <v>饿鬼面甲·战</v>
      </c>
      <c r="I24" s="29">
        <f t="shared" si="1"/>
        <v>411021</v>
      </c>
      <c r="J24" s="29">
        <v>270</v>
      </c>
      <c r="K24">
        <v>400000</v>
      </c>
      <c r="L24">
        <v>1</v>
      </c>
      <c r="M24">
        <f t="shared" si="2"/>
        <v>10</v>
      </c>
      <c r="N24">
        <f t="shared" si="3"/>
        <v>21</v>
      </c>
      <c r="P24" s="31">
        <f t="shared" si="9"/>
        <v>411012</v>
      </c>
      <c r="Q24">
        <f>Q21</f>
        <v>503</v>
      </c>
      <c r="R24" s="31">
        <v>0</v>
      </c>
      <c r="S24" s="23">
        <v>10</v>
      </c>
      <c r="T24">
        <v>1</v>
      </c>
      <c r="U24">
        <v>4</v>
      </c>
      <c r="W24" s="23">
        <v>80</v>
      </c>
      <c r="X24">
        <f t="shared" si="10"/>
        <v>8</v>
      </c>
    </row>
    <row r="25" ht="16.5" spans="1:24">
      <c r="A25" s="23">
        <v>23</v>
      </c>
      <c r="B25" s="23">
        <v>10</v>
      </c>
      <c r="C25" s="23">
        <v>22</v>
      </c>
      <c r="D25" t="s">
        <v>1023</v>
      </c>
      <c r="E25" t="str">
        <f t="shared" si="8"/>
        <v>饿鬼</v>
      </c>
      <c r="F25" s="23" t="s">
        <v>1039</v>
      </c>
      <c r="G25" s="23" t="s">
        <v>996</v>
      </c>
      <c r="H25" s="29" t="str">
        <f t="shared" si="0"/>
        <v>神·饿鬼面甲·战</v>
      </c>
      <c r="I25" s="29">
        <f t="shared" si="1"/>
        <v>411022</v>
      </c>
      <c r="J25" s="29">
        <v>400</v>
      </c>
      <c r="K25">
        <v>400000</v>
      </c>
      <c r="L25">
        <v>1</v>
      </c>
      <c r="M25">
        <f t="shared" si="2"/>
        <v>10</v>
      </c>
      <c r="N25">
        <f t="shared" si="3"/>
        <v>22</v>
      </c>
      <c r="P25" s="31">
        <f t="shared" si="9"/>
        <v>411012</v>
      </c>
      <c r="Q25">
        <f t="shared" ref="Q25:Q38" si="11">Q22</f>
        <v>504</v>
      </c>
      <c r="R25" s="31">
        <v>0</v>
      </c>
      <c r="S25" s="23">
        <v>10</v>
      </c>
      <c r="T25">
        <v>1</v>
      </c>
      <c r="U25">
        <v>4</v>
      </c>
      <c r="W25" s="23">
        <v>80</v>
      </c>
      <c r="X25">
        <f t="shared" si="10"/>
        <v>8</v>
      </c>
    </row>
    <row r="26" ht="16.5" spans="1:24">
      <c r="A26" s="23">
        <v>24</v>
      </c>
      <c r="B26" s="23">
        <v>10</v>
      </c>
      <c r="C26" s="23">
        <v>23</v>
      </c>
      <c r="D26" t="s">
        <v>1028</v>
      </c>
      <c r="E26" t="str">
        <f t="shared" si="8"/>
        <v>饿鬼</v>
      </c>
      <c r="F26" s="23" t="s">
        <v>1043</v>
      </c>
      <c r="G26" s="23" t="s">
        <v>996</v>
      </c>
      <c r="H26" s="29" t="str">
        <f t="shared" si="0"/>
        <v>圣·饿鬼面甲·战</v>
      </c>
      <c r="I26" s="29">
        <f t="shared" si="1"/>
        <v>411023</v>
      </c>
      <c r="J26" s="29">
        <v>560</v>
      </c>
      <c r="K26">
        <v>400000</v>
      </c>
      <c r="L26">
        <v>1</v>
      </c>
      <c r="M26">
        <f t="shared" si="2"/>
        <v>10</v>
      </c>
      <c r="N26">
        <f t="shared" si="3"/>
        <v>23</v>
      </c>
      <c r="P26" s="31">
        <f t="shared" si="9"/>
        <v>411012</v>
      </c>
      <c r="Q26">
        <f t="shared" si="11"/>
        <v>505</v>
      </c>
      <c r="R26" s="31">
        <v>0</v>
      </c>
      <c r="S26" s="23">
        <v>10</v>
      </c>
      <c r="T26">
        <v>1</v>
      </c>
      <c r="U26">
        <v>4</v>
      </c>
      <c r="W26" s="23">
        <v>80</v>
      </c>
      <c r="X26">
        <f t="shared" si="10"/>
        <v>8</v>
      </c>
    </row>
    <row r="27" ht="16.5" spans="1:24">
      <c r="A27" s="23">
        <v>25</v>
      </c>
      <c r="B27" s="23">
        <v>10</v>
      </c>
      <c r="C27" s="23">
        <v>31</v>
      </c>
      <c r="E27" t="str">
        <f t="shared" si="8"/>
        <v>畜生</v>
      </c>
      <c r="F27" s="23" t="s">
        <v>1048</v>
      </c>
      <c r="G27" s="23" t="s">
        <v>996</v>
      </c>
      <c r="H27" s="29" t="str">
        <f t="shared" si="0"/>
        <v>畜生面甲·战</v>
      </c>
      <c r="I27" s="29">
        <f t="shared" si="1"/>
        <v>411031</v>
      </c>
      <c r="J27" s="29">
        <v>480</v>
      </c>
      <c r="K27">
        <v>400000</v>
      </c>
      <c r="L27">
        <v>1</v>
      </c>
      <c r="M27">
        <f t="shared" si="2"/>
        <v>10</v>
      </c>
      <c r="N27">
        <f t="shared" si="3"/>
        <v>31</v>
      </c>
      <c r="P27" s="31">
        <f t="shared" si="9"/>
        <v>411013</v>
      </c>
      <c r="Q27">
        <f t="shared" si="11"/>
        <v>503</v>
      </c>
      <c r="R27" s="31">
        <v>0</v>
      </c>
      <c r="S27" s="23">
        <v>10</v>
      </c>
      <c r="T27">
        <v>1</v>
      </c>
      <c r="U27">
        <v>4</v>
      </c>
      <c r="W27" s="23">
        <v>80</v>
      </c>
      <c r="X27">
        <f t="shared" si="10"/>
        <v>9</v>
      </c>
    </row>
    <row r="28" ht="16.5" spans="1:24">
      <c r="A28" s="23">
        <v>26</v>
      </c>
      <c r="B28" s="23">
        <v>10</v>
      </c>
      <c r="C28" s="23">
        <v>32</v>
      </c>
      <c r="D28" t="s">
        <v>1023</v>
      </c>
      <c r="E28" t="str">
        <f t="shared" si="8"/>
        <v>畜生</v>
      </c>
      <c r="F28" s="23" t="s">
        <v>1052</v>
      </c>
      <c r="G28" s="23" t="s">
        <v>996</v>
      </c>
      <c r="H28" s="29" t="str">
        <f t="shared" si="0"/>
        <v>神·畜生面甲·战</v>
      </c>
      <c r="I28" s="29">
        <f t="shared" si="1"/>
        <v>411032</v>
      </c>
      <c r="J28" s="29">
        <v>720</v>
      </c>
      <c r="K28">
        <v>400000</v>
      </c>
      <c r="L28">
        <v>1</v>
      </c>
      <c r="M28">
        <f t="shared" si="2"/>
        <v>10</v>
      </c>
      <c r="N28">
        <f t="shared" si="3"/>
        <v>32</v>
      </c>
      <c r="P28" s="31">
        <f t="shared" si="9"/>
        <v>411013</v>
      </c>
      <c r="Q28">
        <f t="shared" si="11"/>
        <v>504</v>
      </c>
      <c r="R28" s="31">
        <v>0</v>
      </c>
      <c r="S28" s="23">
        <v>10</v>
      </c>
      <c r="T28">
        <v>1</v>
      </c>
      <c r="U28">
        <v>4</v>
      </c>
      <c r="W28" s="23">
        <v>80</v>
      </c>
      <c r="X28">
        <f t="shared" si="10"/>
        <v>9</v>
      </c>
    </row>
    <row r="29" ht="16.5" spans="1:24">
      <c r="A29" s="23">
        <v>27</v>
      </c>
      <c r="B29" s="23">
        <v>10</v>
      </c>
      <c r="C29" s="23">
        <v>33</v>
      </c>
      <c r="D29" t="s">
        <v>1028</v>
      </c>
      <c r="E29" t="str">
        <f t="shared" si="8"/>
        <v>畜生</v>
      </c>
      <c r="F29" s="23" t="s">
        <v>1056</v>
      </c>
      <c r="G29" s="23" t="s">
        <v>996</v>
      </c>
      <c r="H29" s="29" t="str">
        <f t="shared" si="0"/>
        <v>圣·畜生面甲·战</v>
      </c>
      <c r="I29" s="29">
        <f t="shared" si="1"/>
        <v>411033</v>
      </c>
      <c r="J29" s="29">
        <v>1020</v>
      </c>
      <c r="K29">
        <v>400000</v>
      </c>
      <c r="L29">
        <v>1</v>
      </c>
      <c r="M29">
        <f t="shared" si="2"/>
        <v>10</v>
      </c>
      <c r="N29">
        <f t="shared" si="3"/>
        <v>33</v>
      </c>
      <c r="P29" s="31">
        <f t="shared" si="9"/>
        <v>411013</v>
      </c>
      <c r="Q29">
        <f t="shared" si="11"/>
        <v>505</v>
      </c>
      <c r="R29" s="31">
        <v>0</v>
      </c>
      <c r="S29" s="23">
        <v>10</v>
      </c>
      <c r="T29">
        <v>1</v>
      </c>
      <c r="U29">
        <v>4</v>
      </c>
      <c r="W29" s="23">
        <v>80</v>
      </c>
      <c r="X29">
        <f t="shared" si="10"/>
        <v>9</v>
      </c>
    </row>
    <row r="30" ht="16.5" spans="1:24">
      <c r="A30" s="23">
        <v>28</v>
      </c>
      <c r="B30" s="23">
        <v>10</v>
      </c>
      <c r="C30" s="23">
        <v>41</v>
      </c>
      <c r="E30" t="str">
        <f t="shared" si="8"/>
        <v>修罗</v>
      </c>
      <c r="F30" s="23" t="s">
        <v>1061</v>
      </c>
      <c r="G30" s="23" t="s">
        <v>996</v>
      </c>
      <c r="H30" s="29" t="str">
        <f t="shared" si="0"/>
        <v>修罗面甲·战</v>
      </c>
      <c r="I30" s="29">
        <f t="shared" si="1"/>
        <v>411041</v>
      </c>
      <c r="J30" s="29">
        <v>920</v>
      </c>
      <c r="K30">
        <v>400000</v>
      </c>
      <c r="L30">
        <v>1</v>
      </c>
      <c r="M30">
        <f t="shared" si="2"/>
        <v>10</v>
      </c>
      <c r="N30">
        <f t="shared" si="3"/>
        <v>41</v>
      </c>
      <c r="P30" s="31">
        <f t="shared" si="9"/>
        <v>411014</v>
      </c>
      <c r="Q30">
        <f t="shared" si="11"/>
        <v>503</v>
      </c>
      <c r="R30" s="31">
        <v>0</v>
      </c>
      <c r="S30" s="23">
        <v>10</v>
      </c>
      <c r="T30">
        <v>1</v>
      </c>
      <c r="U30">
        <v>4</v>
      </c>
      <c r="W30" s="23">
        <v>80</v>
      </c>
      <c r="X30">
        <f t="shared" si="10"/>
        <v>10</v>
      </c>
    </row>
    <row r="31" ht="16.5" spans="1:24">
      <c r="A31" s="23">
        <v>29</v>
      </c>
      <c r="B31" s="23">
        <v>10</v>
      </c>
      <c r="C31" s="23">
        <v>42</v>
      </c>
      <c r="D31" t="s">
        <v>1023</v>
      </c>
      <c r="E31" t="str">
        <f t="shared" si="8"/>
        <v>修罗</v>
      </c>
      <c r="F31" s="23" t="s">
        <v>1065</v>
      </c>
      <c r="G31" s="23" t="s">
        <v>996</v>
      </c>
      <c r="H31" s="29" t="str">
        <f t="shared" si="0"/>
        <v>神·修罗面甲·战</v>
      </c>
      <c r="I31" s="29">
        <f t="shared" si="1"/>
        <v>411042</v>
      </c>
      <c r="J31" s="29">
        <v>1380</v>
      </c>
      <c r="K31">
        <v>400000</v>
      </c>
      <c r="L31">
        <v>1</v>
      </c>
      <c r="M31">
        <f t="shared" si="2"/>
        <v>10</v>
      </c>
      <c r="N31">
        <f t="shared" si="3"/>
        <v>42</v>
      </c>
      <c r="P31" s="31">
        <f t="shared" si="9"/>
        <v>411014</v>
      </c>
      <c r="Q31">
        <f t="shared" si="11"/>
        <v>504</v>
      </c>
      <c r="R31" s="31">
        <v>0</v>
      </c>
      <c r="S31" s="23">
        <v>10</v>
      </c>
      <c r="T31">
        <v>1</v>
      </c>
      <c r="U31">
        <v>4</v>
      </c>
      <c r="W31" s="23">
        <v>80</v>
      </c>
      <c r="X31">
        <f t="shared" si="10"/>
        <v>10</v>
      </c>
    </row>
    <row r="32" ht="16.5" spans="1:24">
      <c r="A32" s="23">
        <v>30</v>
      </c>
      <c r="B32" s="23">
        <v>10</v>
      </c>
      <c r="C32" s="23">
        <v>43</v>
      </c>
      <c r="D32" t="s">
        <v>1028</v>
      </c>
      <c r="E32" t="str">
        <f t="shared" si="8"/>
        <v>修罗</v>
      </c>
      <c r="F32" s="23" t="s">
        <v>1069</v>
      </c>
      <c r="G32" s="23" t="s">
        <v>996</v>
      </c>
      <c r="H32" s="29" t="str">
        <f t="shared" si="0"/>
        <v>圣·修罗面甲·战</v>
      </c>
      <c r="I32" s="29">
        <f t="shared" si="1"/>
        <v>411043</v>
      </c>
      <c r="J32" s="29">
        <v>2210</v>
      </c>
      <c r="K32">
        <v>400000</v>
      </c>
      <c r="L32">
        <v>1</v>
      </c>
      <c r="M32">
        <f t="shared" si="2"/>
        <v>10</v>
      </c>
      <c r="N32">
        <f t="shared" si="3"/>
        <v>43</v>
      </c>
      <c r="P32" s="31">
        <f t="shared" si="9"/>
        <v>411014</v>
      </c>
      <c r="Q32">
        <f t="shared" si="11"/>
        <v>505</v>
      </c>
      <c r="R32" s="31">
        <v>0</v>
      </c>
      <c r="S32" s="23">
        <v>10</v>
      </c>
      <c r="T32">
        <v>1</v>
      </c>
      <c r="U32">
        <v>4</v>
      </c>
      <c r="W32" s="23">
        <v>80</v>
      </c>
      <c r="X32">
        <f t="shared" si="10"/>
        <v>10</v>
      </c>
    </row>
    <row r="33" ht="16.5" spans="1:24">
      <c r="A33" s="23">
        <v>31</v>
      </c>
      <c r="B33" s="23">
        <v>10</v>
      </c>
      <c r="C33" s="23">
        <v>51</v>
      </c>
      <c r="E33" t="str">
        <f t="shared" si="8"/>
        <v>人间</v>
      </c>
      <c r="F33" s="23" t="s">
        <v>1074</v>
      </c>
      <c r="G33" s="23" t="s">
        <v>996</v>
      </c>
      <c r="H33" s="29" t="str">
        <f t="shared" si="0"/>
        <v>人间面甲·战</v>
      </c>
      <c r="I33" s="29">
        <f t="shared" si="1"/>
        <v>411051</v>
      </c>
      <c r="J33" s="29">
        <v>1750</v>
      </c>
      <c r="K33">
        <v>400000</v>
      </c>
      <c r="L33">
        <v>1</v>
      </c>
      <c r="M33">
        <f t="shared" si="2"/>
        <v>10</v>
      </c>
      <c r="N33">
        <f t="shared" si="3"/>
        <v>51</v>
      </c>
      <c r="P33" s="31">
        <f t="shared" si="9"/>
        <v>411015</v>
      </c>
      <c r="Q33">
        <f t="shared" si="11"/>
        <v>503</v>
      </c>
      <c r="R33" s="31">
        <v>0</v>
      </c>
      <c r="S33" s="23">
        <v>10</v>
      </c>
      <c r="T33">
        <v>1</v>
      </c>
      <c r="U33">
        <v>4</v>
      </c>
      <c r="W33" s="23">
        <v>80</v>
      </c>
      <c r="X33">
        <f t="shared" si="10"/>
        <v>11</v>
      </c>
    </row>
    <row r="34" ht="16.5" spans="1:24">
      <c r="A34" s="23">
        <v>32</v>
      </c>
      <c r="B34" s="23">
        <v>10</v>
      </c>
      <c r="C34" s="23">
        <v>52</v>
      </c>
      <c r="D34" t="s">
        <v>1023</v>
      </c>
      <c r="E34" t="str">
        <f t="shared" si="8"/>
        <v>人间</v>
      </c>
      <c r="F34" s="23" t="s">
        <v>1078</v>
      </c>
      <c r="G34" s="23" t="s">
        <v>996</v>
      </c>
      <c r="H34" s="29" t="str">
        <f t="shared" si="0"/>
        <v>神·人间面甲·战</v>
      </c>
      <c r="I34" s="29">
        <f t="shared" si="1"/>
        <v>411052</v>
      </c>
      <c r="J34" s="29">
        <v>2630</v>
      </c>
      <c r="K34">
        <v>400000</v>
      </c>
      <c r="L34">
        <v>1</v>
      </c>
      <c r="M34">
        <f t="shared" si="2"/>
        <v>10</v>
      </c>
      <c r="N34">
        <f t="shared" si="3"/>
        <v>52</v>
      </c>
      <c r="P34" s="31">
        <f t="shared" si="9"/>
        <v>411015</v>
      </c>
      <c r="Q34">
        <f t="shared" si="11"/>
        <v>504</v>
      </c>
      <c r="R34" s="31">
        <v>0</v>
      </c>
      <c r="S34" s="23">
        <v>10</v>
      </c>
      <c r="T34">
        <v>1</v>
      </c>
      <c r="U34">
        <v>4</v>
      </c>
      <c r="W34" s="23">
        <v>80</v>
      </c>
      <c r="X34">
        <f t="shared" si="10"/>
        <v>11</v>
      </c>
    </row>
    <row r="35" ht="16.5" spans="1:24">
      <c r="A35" s="23">
        <v>33</v>
      </c>
      <c r="B35" s="23">
        <v>10</v>
      </c>
      <c r="C35" s="23">
        <v>53</v>
      </c>
      <c r="D35" t="s">
        <v>1028</v>
      </c>
      <c r="E35" t="str">
        <f t="shared" si="8"/>
        <v>人间</v>
      </c>
      <c r="F35" s="23" t="s">
        <v>1082</v>
      </c>
      <c r="G35" s="23" t="s">
        <v>996</v>
      </c>
      <c r="H35" s="29" t="str">
        <f t="shared" si="0"/>
        <v>圣·人间面甲·战</v>
      </c>
      <c r="I35" s="29">
        <f t="shared" si="1"/>
        <v>411053</v>
      </c>
      <c r="J35" s="29">
        <v>4210</v>
      </c>
      <c r="K35">
        <v>400000</v>
      </c>
      <c r="L35">
        <v>1</v>
      </c>
      <c r="M35">
        <f t="shared" si="2"/>
        <v>10</v>
      </c>
      <c r="N35">
        <f t="shared" si="3"/>
        <v>53</v>
      </c>
      <c r="P35" s="31">
        <f t="shared" si="9"/>
        <v>411015</v>
      </c>
      <c r="Q35">
        <f t="shared" si="11"/>
        <v>505</v>
      </c>
      <c r="R35" s="31">
        <v>0</v>
      </c>
      <c r="S35" s="23">
        <v>10</v>
      </c>
      <c r="T35">
        <v>1</v>
      </c>
      <c r="U35">
        <v>4</v>
      </c>
      <c r="W35" s="23">
        <v>80</v>
      </c>
      <c r="X35">
        <f t="shared" si="10"/>
        <v>11</v>
      </c>
    </row>
    <row r="36" ht="16.5" spans="1:24">
      <c r="A36" s="23">
        <v>34</v>
      </c>
      <c r="B36" s="23">
        <v>10</v>
      </c>
      <c r="C36" s="23">
        <v>61</v>
      </c>
      <c r="E36" t="str">
        <f t="shared" si="8"/>
        <v>天道</v>
      </c>
      <c r="F36" s="23" t="s">
        <v>1086</v>
      </c>
      <c r="G36" s="23" t="s">
        <v>996</v>
      </c>
      <c r="H36" s="29" t="str">
        <f t="shared" si="0"/>
        <v>天道面甲·战</v>
      </c>
      <c r="I36" s="29">
        <f t="shared" si="1"/>
        <v>411061</v>
      </c>
      <c r="J36" s="29">
        <v>3330</v>
      </c>
      <c r="K36">
        <v>400000</v>
      </c>
      <c r="L36">
        <v>1</v>
      </c>
      <c r="M36">
        <f t="shared" si="2"/>
        <v>10</v>
      </c>
      <c r="N36">
        <f t="shared" si="3"/>
        <v>61</v>
      </c>
      <c r="P36" s="31">
        <f t="shared" si="9"/>
        <v>411016</v>
      </c>
      <c r="Q36">
        <f t="shared" si="11"/>
        <v>503</v>
      </c>
      <c r="R36" s="31">
        <v>0</v>
      </c>
      <c r="S36" s="23">
        <v>10</v>
      </c>
      <c r="T36">
        <v>1</v>
      </c>
      <c r="U36">
        <v>4</v>
      </c>
      <c r="W36" s="23">
        <v>80</v>
      </c>
      <c r="X36">
        <f t="shared" si="10"/>
        <v>12</v>
      </c>
    </row>
    <row r="37" ht="16.5" spans="1:24">
      <c r="A37" s="23">
        <v>35</v>
      </c>
      <c r="B37" s="23">
        <v>10</v>
      </c>
      <c r="C37" s="23">
        <v>62</v>
      </c>
      <c r="D37" t="s">
        <v>1023</v>
      </c>
      <c r="E37" t="str">
        <f t="shared" si="8"/>
        <v>天道</v>
      </c>
      <c r="F37" s="23" t="s">
        <v>1090</v>
      </c>
      <c r="G37" s="23" t="s">
        <v>996</v>
      </c>
      <c r="H37" s="29" t="str">
        <f t="shared" si="0"/>
        <v>神·天道面甲·战</v>
      </c>
      <c r="I37" s="29">
        <f t="shared" si="1"/>
        <v>411062</v>
      </c>
      <c r="J37" s="29">
        <v>5000</v>
      </c>
      <c r="K37">
        <v>400000</v>
      </c>
      <c r="L37">
        <v>1</v>
      </c>
      <c r="M37">
        <f t="shared" si="2"/>
        <v>10</v>
      </c>
      <c r="N37">
        <f t="shared" si="3"/>
        <v>62</v>
      </c>
      <c r="P37" s="31">
        <f t="shared" si="9"/>
        <v>411016</v>
      </c>
      <c r="Q37">
        <f t="shared" si="11"/>
        <v>504</v>
      </c>
      <c r="R37" s="31">
        <v>0</v>
      </c>
      <c r="S37" s="23">
        <v>10</v>
      </c>
      <c r="T37">
        <v>1</v>
      </c>
      <c r="U37">
        <v>4</v>
      </c>
      <c r="W37" s="23">
        <v>80</v>
      </c>
      <c r="X37">
        <f t="shared" si="10"/>
        <v>12</v>
      </c>
    </row>
    <row r="38" ht="16.5" spans="1:24">
      <c r="A38" s="23">
        <v>36</v>
      </c>
      <c r="B38" s="23">
        <v>10</v>
      </c>
      <c r="C38" s="23">
        <v>63</v>
      </c>
      <c r="D38" t="s">
        <v>1028</v>
      </c>
      <c r="E38" t="str">
        <f t="shared" si="8"/>
        <v>天道</v>
      </c>
      <c r="F38" s="23" t="s">
        <v>1094</v>
      </c>
      <c r="G38" s="23" t="s">
        <v>996</v>
      </c>
      <c r="H38" s="29" t="str">
        <f t="shared" si="0"/>
        <v>圣·天道面甲·战</v>
      </c>
      <c r="I38" s="29">
        <f t="shared" si="1"/>
        <v>411063</v>
      </c>
      <c r="J38" s="29">
        <v>8000</v>
      </c>
      <c r="K38">
        <v>400000</v>
      </c>
      <c r="L38">
        <v>1</v>
      </c>
      <c r="M38">
        <f t="shared" si="2"/>
        <v>10</v>
      </c>
      <c r="N38">
        <f t="shared" si="3"/>
        <v>63</v>
      </c>
      <c r="P38" s="31">
        <f t="shared" si="9"/>
        <v>411016</v>
      </c>
      <c r="Q38">
        <f t="shared" si="11"/>
        <v>505</v>
      </c>
      <c r="R38" s="31">
        <v>0</v>
      </c>
      <c r="S38" s="23">
        <v>10</v>
      </c>
      <c r="T38">
        <v>1</v>
      </c>
      <c r="U38">
        <v>4</v>
      </c>
      <c r="W38" s="23">
        <v>80</v>
      </c>
      <c r="X38">
        <f t="shared" si="10"/>
        <v>12</v>
      </c>
    </row>
    <row r="39" ht="16.5" spans="1:24">
      <c r="A39" s="23">
        <v>37</v>
      </c>
      <c r="B39" s="23">
        <v>11</v>
      </c>
      <c r="C39" s="23">
        <v>11</v>
      </c>
      <c r="E39" t="str">
        <f t="shared" si="8"/>
        <v>地狱</v>
      </c>
      <c r="F39" s="23" t="s">
        <v>1021</v>
      </c>
      <c r="G39" s="23" t="s">
        <v>996</v>
      </c>
      <c r="H39" s="29" t="str">
        <f t="shared" si="0"/>
        <v>地狱披风·战</v>
      </c>
      <c r="I39" s="29">
        <f t="shared" si="1"/>
        <v>411111</v>
      </c>
      <c r="J39" s="29">
        <v>180</v>
      </c>
      <c r="K39">
        <v>400000</v>
      </c>
      <c r="L39">
        <v>1</v>
      </c>
      <c r="M39">
        <f t="shared" si="2"/>
        <v>11</v>
      </c>
      <c r="N39">
        <f t="shared" si="3"/>
        <v>11</v>
      </c>
      <c r="P39" s="31">
        <f t="shared" si="9"/>
        <v>411111</v>
      </c>
      <c r="Q39">
        <f>IF(S39=S38,IF(T39=T38,IF(U39=U38,Q38,Q38+1),Q38+1),Q38+1)</f>
        <v>506</v>
      </c>
      <c r="R39" s="31">
        <v>0</v>
      </c>
      <c r="S39" s="23">
        <v>11</v>
      </c>
      <c r="T39">
        <v>1</v>
      </c>
      <c r="U39">
        <v>4</v>
      </c>
      <c r="W39" s="23">
        <v>80</v>
      </c>
      <c r="X39">
        <f t="shared" si="10"/>
        <v>7</v>
      </c>
    </row>
    <row r="40" ht="16.5" spans="1:24">
      <c r="A40" s="23">
        <v>38</v>
      </c>
      <c r="B40" s="23">
        <v>11</v>
      </c>
      <c r="C40" s="23">
        <v>12</v>
      </c>
      <c r="D40" t="s">
        <v>1023</v>
      </c>
      <c r="E40" t="str">
        <f t="shared" si="8"/>
        <v>地狱</v>
      </c>
      <c r="F40" s="23" t="s">
        <v>1026</v>
      </c>
      <c r="G40" s="23" t="s">
        <v>996</v>
      </c>
      <c r="H40" s="29" t="str">
        <f t="shared" si="0"/>
        <v>神·地狱披风·战</v>
      </c>
      <c r="I40" s="29">
        <f t="shared" si="1"/>
        <v>411112</v>
      </c>
      <c r="J40" s="29">
        <v>270</v>
      </c>
      <c r="K40">
        <v>400000</v>
      </c>
      <c r="L40">
        <v>1</v>
      </c>
      <c r="M40">
        <f t="shared" si="2"/>
        <v>11</v>
      </c>
      <c r="N40">
        <f t="shared" si="3"/>
        <v>12</v>
      </c>
      <c r="P40" s="31">
        <f t="shared" ref="P40:P47" si="12">P22+100</f>
        <v>411111</v>
      </c>
      <c r="Q40">
        <f>Q39+1</f>
        <v>507</v>
      </c>
      <c r="R40" s="31">
        <v>0</v>
      </c>
      <c r="S40" s="23">
        <v>11</v>
      </c>
      <c r="T40">
        <v>1</v>
      </c>
      <c r="U40">
        <v>4</v>
      </c>
      <c r="W40" s="23">
        <v>80</v>
      </c>
      <c r="X40">
        <f t="shared" si="10"/>
        <v>7</v>
      </c>
    </row>
    <row r="41" ht="16.5" spans="1:24">
      <c r="A41" s="23">
        <v>39</v>
      </c>
      <c r="B41" s="23">
        <v>11</v>
      </c>
      <c r="C41" s="23">
        <v>13</v>
      </c>
      <c r="D41" t="s">
        <v>1028</v>
      </c>
      <c r="E41" t="str">
        <f t="shared" si="8"/>
        <v>地狱</v>
      </c>
      <c r="F41" s="23" t="s">
        <v>1031</v>
      </c>
      <c r="G41" s="23" t="s">
        <v>996</v>
      </c>
      <c r="H41" s="29" t="str">
        <f t="shared" si="0"/>
        <v>圣·地狱披风·战</v>
      </c>
      <c r="I41" s="29">
        <f t="shared" si="1"/>
        <v>411113</v>
      </c>
      <c r="J41" s="29">
        <v>370</v>
      </c>
      <c r="K41">
        <v>400000</v>
      </c>
      <c r="L41">
        <v>1</v>
      </c>
      <c r="M41">
        <f t="shared" si="2"/>
        <v>11</v>
      </c>
      <c r="N41">
        <f t="shared" si="3"/>
        <v>13</v>
      </c>
      <c r="P41" s="31">
        <f t="shared" si="12"/>
        <v>411111</v>
      </c>
      <c r="Q41">
        <f>Q40+1</f>
        <v>508</v>
      </c>
      <c r="R41" s="31">
        <v>0</v>
      </c>
      <c r="S41" s="23">
        <v>11</v>
      </c>
      <c r="T41">
        <v>1</v>
      </c>
      <c r="U41">
        <v>4</v>
      </c>
      <c r="W41" s="23">
        <v>80</v>
      </c>
      <c r="X41">
        <f t="shared" si="10"/>
        <v>7</v>
      </c>
    </row>
    <row r="42" ht="16.5" spans="1:24">
      <c r="A42" s="23">
        <v>40</v>
      </c>
      <c r="B42" s="23">
        <v>11</v>
      </c>
      <c r="C42" s="23">
        <v>21</v>
      </c>
      <c r="E42" t="str">
        <f t="shared" si="8"/>
        <v>饿鬼</v>
      </c>
      <c r="F42" s="23" t="s">
        <v>1036</v>
      </c>
      <c r="G42" s="23" t="s">
        <v>996</v>
      </c>
      <c r="H42" s="29" t="str">
        <f t="shared" si="0"/>
        <v>饿鬼披风·战</v>
      </c>
      <c r="I42" s="29">
        <f t="shared" si="1"/>
        <v>411121</v>
      </c>
      <c r="J42" s="29">
        <v>270</v>
      </c>
      <c r="K42">
        <v>400000</v>
      </c>
      <c r="L42">
        <v>1</v>
      </c>
      <c r="M42">
        <f t="shared" si="2"/>
        <v>11</v>
      </c>
      <c r="N42">
        <f t="shared" si="3"/>
        <v>21</v>
      </c>
      <c r="P42" s="31">
        <f t="shared" si="12"/>
        <v>411112</v>
      </c>
      <c r="Q42">
        <f>Q39</f>
        <v>506</v>
      </c>
      <c r="R42" s="31">
        <v>0</v>
      </c>
      <c r="S42" s="23">
        <v>11</v>
      </c>
      <c r="T42">
        <v>1</v>
      </c>
      <c r="U42">
        <v>4</v>
      </c>
      <c r="W42" s="23">
        <v>80</v>
      </c>
      <c r="X42">
        <f t="shared" si="10"/>
        <v>8</v>
      </c>
    </row>
    <row r="43" ht="16.5" spans="1:24">
      <c r="A43" s="23">
        <v>41</v>
      </c>
      <c r="B43" s="23">
        <v>11</v>
      </c>
      <c r="C43" s="23">
        <v>22</v>
      </c>
      <c r="D43" t="s">
        <v>1023</v>
      </c>
      <c r="E43" t="str">
        <f t="shared" si="8"/>
        <v>饿鬼</v>
      </c>
      <c r="F43" s="23" t="s">
        <v>1040</v>
      </c>
      <c r="G43" s="23" t="s">
        <v>996</v>
      </c>
      <c r="H43" s="29" t="str">
        <f t="shared" si="0"/>
        <v>神·饿鬼披风·战</v>
      </c>
      <c r="I43" s="29">
        <f t="shared" si="1"/>
        <v>411122</v>
      </c>
      <c r="J43" s="29">
        <v>400</v>
      </c>
      <c r="K43">
        <v>400000</v>
      </c>
      <c r="L43">
        <v>1</v>
      </c>
      <c r="M43">
        <f t="shared" si="2"/>
        <v>11</v>
      </c>
      <c r="N43">
        <f t="shared" si="3"/>
        <v>22</v>
      </c>
      <c r="P43" s="31">
        <f t="shared" si="12"/>
        <v>411112</v>
      </c>
      <c r="Q43">
        <f t="shared" ref="Q43:Q56" si="13">Q40</f>
        <v>507</v>
      </c>
      <c r="R43" s="31">
        <v>0</v>
      </c>
      <c r="S43" s="23">
        <v>11</v>
      </c>
      <c r="T43">
        <v>1</v>
      </c>
      <c r="U43">
        <v>4</v>
      </c>
      <c r="W43" s="23">
        <v>80</v>
      </c>
      <c r="X43">
        <f t="shared" si="10"/>
        <v>8</v>
      </c>
    </row>
    <row r="44" ht="16.5" spans="1:24">
      <c r="A44" s="23">
        <v>42</v>
      </c>
      <c r="B44" s="23">
        <v>11</v>
      </c>
      <c r="C44" s="23">
        <v>23</v>
      </c>
      <c r="D44" t="s">
        <v>1028</v>
      </c>
      <c r="E44" t="str">
        <f t="shared" si="8"/>
        <v>饿鬼</v>
      </c>
      <c r="F44" s="23" t="s">
        <v>1044</v>
      </c>
      <c r="G44" s="23" t="s">
        <v>996</v>
      </c>
      <c r="H44" s="29" t="str">
        <f t="shared" si="0"/>
        <v>圣·饿鬼披风·战</v>
      </c>
      <c r="I44" s="29">
        <f t="shared" si="1"/>
        <v>411123</v>
      </c>
      <c r="J44" s="29">
        <v>560</v>
      </c>
      <c r="K44">
        <v>400000</v>
      </c>
      <c r="L44">
        <v>1</v>
      </c>
      <c r="M44">
        <f t="shared" si="2"/>
        <v>11</v>
      </c>
      <c r="N44">
        <f t="shared" si="3"/>
        <v>23</v>
      </c>
      <c r="P44" s="31">
        <f t="shared" si="12"/>
        <v>411112</v>
      </c>
      <c r="Q44">
        <f t="shared" si="13"/>
        <v>508</v>
      </c>
      <c r="R44" s="31">
        <v>0</v>
      </c>
      <c r="S44" s="23">
        <v>11</v>
      </c>
      <c r="T44">
        <v>1</v>
      </c>
      <c r="U44">
        <v>4</v>
      </c>
      <c r="W44" s="23">
        <v>80</v>
      </c>
      <c r="X44">
        <f t="shared" si="10"/>
        <v>8</v>
      </c>
    </row>
    <row r="45" ht="16.5" spans="1:24">
      <c r="A45" s="23">
        <v>43</v>
      </c>
      <c r="B45" s="23">
        <v>11</v>
      </c>
      <c r="C45" s="23">
        <v>31</v>
      </c>
      <c r="E45" t="str">
        <f t="shared" si="8"/>
        <v>畜生</v>
      </c>
      <c r="F45" s="23" t="s">
        <v>1049</v>
      </c>
      <c r="G45" s="23" t="s">
        <v>996</v>
      </c>
      <c r="H45" s="29" t="str">
        <f t="shared" si="0"/>
        <v>畜生披风·战</v>
      </c>
      <c r="I45" s="29">
        <f t="shared" si="1"/>
        <v>411131</v>
      </c>
      <c r="J45" s="29">
        <v>480</v>
      </c>
      <c r="K45">
        <v>400000</v>
      </c>
      <c r="L45">
        <v>1</v>
      </c>
      <c r="M45">
        <f t="shared" si="2"/>
        <v>11</v>
      </c>
      <c r="N45">
        <f t="shared" si="3"/>
        <v>31</v>
      </c>
      <c r="P45" s="31">
        <f t="shared" si="12"/>
        <v>411113</v>
      </c>
      <c r="Q45">
        <f t="shared" si="13"/>
        <v>506</v>
      </c>
      <c r="R45" s="31">
        <v>0</v>
      </c>
      <c r="S45" s="23">
        <v>11</v>
      </c>
      <c r="T45">
        <v>1</v>
      </c>
      <c r="U45">
        <v>4</v>
      </c>
      <c r="W45" s="23">
        <v>80</v>
      </c>
      <c r="X45">
        <f t="shared" si="10"/>
        <v>9</v>
      </c>
    </row>
    <row r="46" ht="16.5" spans="1:24">
      <c r="A46" s="23">
        <v>44</v>
      </c>
      <c r="B46" s="23">
        <v>11</v>
      </c>
      <c r="C46" s="23">
        <v>32</v>
      </c>
      <c r="D46" t="s">
        <v>1023</v>
      </c>
      <c r="E46" t="str">
        <f t="shared" si="8"/>
        <v>畜生</v>
      </c>
      <c r="F46" s="23" t="s">
        <v>1053</v>
      </c>
      <c r="G46" s="23" t="s">
        <v>996</v>
      </c>
      <c r="H46" s="29" t="str">
        <f t="shared" si="0"/>
        <v>神·畜生披风·战</v>
      </c>
      <c r="I46" s="29">
        <f t="shared" si="1"/>
        <v>411132</v>
      </c>
      <c r="J46" s="29">
        <v>720</v>
      </c>
      <c r="K46">
        <v>400000</v>
      </c>
      <c r="L46">
        <v>1</v>
      </c>
      <c r="M46">
        <f t="shared" si="2"/>
        <v>11</v>
      </c>
      <c r="N46">
        <f t="shared" si="3"/>
        <v>32</v>
      </c>
      <c r="P46" s="31">
        <f t="shared" si="12"/>
        <v>411113</v>
      </c>
      <c r="Q46">
        <f t="shared" si="13"/>
        <v>507</v>
      </c>
      <c r="R46" s="31">
        <v>0</v>
      </c>
      <c r="S46" s="23">
        <v>11</v>
      </c>
      <c r="T46">
        <v>1</v>
      </c>
      <c r="U46">
        <v>4</v>
      </c>
      <c r="W46" s="23">
        <v>80</v>
      </c>
      <c r="X46">
        <f t="shared" si="10"/>
        <v>9</v>
      </c>
    </row>
    <row r="47" ht="16.5" spans="1:24">
      <c r="A47" s="23">
        <v>45</v>
      </c>
      <c r="B47" s="23">
        <v>11</v>
      </c>
      <c r="C47" s="23">
        <v>33</v>
      </c>
      <c r="D47" t="s">
        <v>1028</v>
      </c>
      <c r="E47" t="str">
        <f t="shared" si="8"/>
        <v>畜生</v>
      </c>
      <c r="F47" s="23" t="s">
        <v>1057</v>
      </c>
      <c r="G47" s="23" t="s">
        <v>996</v>
      </c>
      <c r="H47" s="29" t="str">
        <f t="shared" si="0"/>
        <v>圣·畜生披风·战</v>
      </c>
      <c r="I47" s="29">
        <f t="shared" si="1"/>
        <v>411133</v>
      </c>
      <c r="J47" s="29">
        <v>1020</v>
      </c>
      <c r="K47">
        <v>400000</v>
      </c>
      <c r="L47">
        <v>1</v>
      </c>
      <c r="M47">
        <f t="shared" si="2"/>
        <v>11</v>
      </c>
      <c r="N47">
        <f t="shared" si="3"/>
        <v>33</v>
      </c>
      <c r="P47" s="31">
        <f t="shared" si="12"/>
        <v>411113</v>
      </c>
      <c r="Q47">
        <f t="shared" si="13"/>
        <v>508</v>
      </c>
      <c r="R47" s="31">
        <v>0</v>
      </c>
      <c r="S47" s="23">
        <v>11</v>
      </c>
      <c r="T47">
        <v>1</v>
      </c>
      <c r="U47">
        <v>4</v>
      </c>
      <c r="W47" s="23">
        <v>80</v>
      </c>
      <c r="X47">
        <f t="shared" si="10"/>
        <v>9</v>
      </c>
    </row>
    <row r="48" ht="16.5" spans="1:24">
      <c r="A48" s="23">
        <v>46</v>
      </c>
      <c r="B48" s="23">
        <v>11</v>
      </c>
      <c r="C48" s="23">
        <v>41</v>
      </c>
      <c r="E48" t="str">
        <f t="shared" si="8"/>
        <v>修罗</v>
      </c>
      <c r="F48" s="23" t="s">
        <v>1062</v>
      </c>
      <c r="G48" s="23" t="s">
        <v>996</v>
      </c>
      <c r="H48" s="29" t="str">
        <f t="shared" si="0"/>
        <v>修罗披风·战</v>
      </c>
      <c r="I48" s="29">
        <f t="shared" si="1"/>
        <v>411141</v>
      </c>
      <c r="J48" s="29">
        <v>920</v>
      </c>
      <c r="K48">
        <v>400000</v>
      </c>
      <c r="L48">
        <v>1</v>
      </c>
      <c r="M48">
        <f t="shared" si="2"/>
        <v>11</v>
      </c>
      <c r="N48">
        <f t="shared" si="3"/>
        <v>41</v>
      </c>
      <c r="P48" s="31">
        <f t="shared" ref="P48:P57" si="14">P30+100</f>
        <v>411114</v>
      </c>
      <c r="Q48">
        <f t="shared" si="13"/>
        <v>506</v>
      </c>
      <c r="R48" s="31">
        <v>0</v>
      </c>
      <c r="S48" s="23">
        <v>11</v>
      </c>
      <c r="T48">
        <v>1</v>
      </c>
      <c r="U48">
        <v>4</v>
      </c>
      <c r="W48" s="23">
        <v>80</v>
      </c>
      <c r="X48">
        <f t="shared" si="10"/>
        <v>10</v>
      </c>
    </row>
    <row r="49" ht="16.5" spans="1:24">
      <c r="A49" s="23">
        <v>47</v>
      </c>
      <c r="B49" s="23">
        <v>11</v>
      </c>
      <c r="C49" s="23">
        <v>42</v>
      </c>
      <c r="D49" t="s">
        <v>1023</v>
      </c>
      <c r="E49" t="str">
        <f t="shared" si="8"/>
        <v>修罗</v>
      </c>
      <c r="F49" s="23" t="s">
        <v>1066</v>
      </c>
      <c r="G49" s="23" t="s">
        <v>996</v>
      </c>
      <c r="H49" s="29" t="str">
        <f t="shared" si="0"/>
        <v>神·修罗披风·战</v>
      </c>
      <c r="I49" s="29">
        <f t="shared" si="1"/>
        <v>411142</v>
      </c>
      <c r="J49" s="29">
        <v>1380</v>
      </c>
      <c r="K49">
        <v>400000</v>
      </c>
      <c r="L49">
        <v>1</v>
      </c>
      <c r="M49">
        <f t="shared" si="2"/>
        <v>11</v>
      </c>
      <c r="N49">
        <f t="shared" si="3"/>
        <v>42</v>
      </c>
      <c r="P49" s="31">
        <f t="shared" si="14"/>
        <v>411114</v>
      </c>
      <c r="Q49">
        <f t="shared" si="13"/>
        <v>507</v>
      </c>
      <c r="R49" s="31">
        <v>0</v>
      </c>
      <c r="S49" s="23">
        <v>11</v>
      </c>
      <c r="T49">
        <v>1</v>
      </c>
      <c r="U49">
        <v>4</v>
      </c>
      <c r="W49" s="23">
        <v>80</v>
      </c>
      <c r="X49">
        <f t="shared" si="10"/>
        <v>10</v>
      </c>
    </row>
    <row r="50" ht="16.5" spans="1:24">
      <c r="A50" s="23">
        <v>48</v>
      </c>
      <c r="B50" s="23">
        <v>11</v>
      </c>
      <c r="C50" s="23">
        <v>43</v>
      </c>
      <c r="D50" t="s">
        <v>1028</v>
      </c>
      <c r="E50" t="str">
        <f t="shared" si="8"/>
        <v>修罗</v>
      </c>
      <c r="F50" s="23" t="s">
        <v>1070</v>
      </c>
      <c r="G50" s="23" t="s">
        <v>996</v>
      </c>
      <c r="H50" s="29" t="str">
        <f t="shared" si="0"/>
        <v>圣·修罗披风·战</v>
      </c>
      <c r="I50" s="29">
        <f t="shared" si="1"/>
        <v>411143</v>
      </c>
      <c r="J50" s="29">
        <v>2210</v>
      </c>
      <c r="K50">
        <v>400000</v>
      </c>
      <c r="L50">
        <v>1</v>
      </c>
      <c r="M50">
        <f t="shared" si="2"/>
        <v>11</v>
      </c>
      <c r="N50">
        <f t="shared" si="3"/>
        <v>43</v>
      </c>
      <c r="P50" s="31">
        <f t="shared" si="14"/>
        <v>411114</v>
      </c>
      <c r="Q50">
        <f t="shared" si="13"/>
        <v>508</v>
      </c>
      <c r="R50" s="31">
        <v>0</v>
      </c>
      <c r="S50" s="23">
        <v>11</v>
      </c>
      <c r="T50">
        <v>1</v>
      </c>
      <c r="U50">
        <v>4</v>
      </c>
      <c r="W50" s="23">
        <v>80</v>
      </c>
      <c r="X50">
        <f t="shared" si="10"/>
        <v>10</v>
      </c>
    </row>
    <row r="51" ht="16.5" spans="1:24">
      <c r="A51" s="23">
        <v>49</v>
      </c>
      <c r="B51" s="23">
        <v>11</v>
      </c>
      <c r="C51" s="23">
        <v>51</v>
      </c>
      <c r="E51" t="str">
        <f t="shared" si="8"/>
        <v>人间</v>
      </c>
      <c r="F51" s="23" t="s">
        <v>1075</v>
      </c>
      <c r="G51" s="23" t="s">
        <v>996</v>
      </c>
      <c r="H51" s="29" t="str">
        <f t="shared" si="0"/>
        <v>人间披风·战</v>
      </c>
      <c r="I51" s="29">
        <f t="shared" si="1"/>
        <v>411151</v>
      </c>
      <c r="J51" s="29">
        <v>1750</v>
      </c>
      <c r="K51">
        <v>400000</v>
      </c>
      <c r="L51">
        <v>1</v>
      </c>
      <c r="M51">
        <f t="shared" si="2"/>
        <v>11</v>
      </c>
      <c r="N51">
        <f t="shared" si="3"/>
        <v>51</v>
      </c>
      <c r="P51" s="31">
        <f t="shared" si="14"/>
        <v>411115</v>
      </c>
      <c r="Q51">
        <f t="shared" si="13"/>
        <v>506</v>
      </c>
      <c r="R51" s="31">
        <v>0</v>
      </c>
      <c r="S51" s="23">
        <v>11</v>
      </c>
      <c r="T51">
        <v>1</v>
      </c>
      <c r="U51">
        <v>4</v>
      </c>
      <c r="W51" s="23">
        <v>80</v>
      </c>
      <c r="X51">
        <f t="shared" si="10"/>
        <v>11</v>
      </c>
    </row>
    <row r="52" ht="16.5" spans="1:24">
      <c r="A52" s="23">
        <v>50</v>
      </c>
      <c r="B52" s="23">
        <v>11</v>
      </c>
      <c r="C52" s="23">
        <v>52</v>
      </c>
      <c r="D52" t="s">
        <v>1023</v>
      </c>
      <c r="E52" t="str">
        <f t="shared" si="8"/>
        <v>人间</v>
      </c>
      <c r="F52" s="23" t="s">
        <v>1079</v>
      </c>
      <c r="G52" s="23" t="s">
        <v>996</v>
      </c>
      <c r="H52" s="29" t="str">
        <f t="shared" si="0"/>
        <v>神·人间披风·战</v>
      </c>
      <c r="I52" s="29">
        <f t="shared" si="1"/>
        <v>411152</v>
      </c>
      <c r="J52" s="29">
        <v>2630</v>
      </c>
      <c r="K52">
        <v>400000</v>
      </c>
      <c r="L52">
        <v>1</v>
      </c>
      <c r="M52">
        <f t="shared" si="2"/>
        <v>11</v>
      </c>
      <c r="N52">
        <f t="shared" si="3"/>
        <v>52</v>
      </c>
      <c r="P52" s="31">
        <f t="shared" si="14"/>
        <v>411115</v>
      </c>
      <c r="Q52">
        <f t="shared" si="13"/>
        <v>507</v>
      </c>
      <c r="R52" s="31">
        <v>0</v>
      </c>
      <c r="S52" s="23">
        <v>11</v>
      </c>
      <c r="T52">
        <v>1</v>
      </c>
      <c r="U52">
        <v>4</v>
      </c>
      <c r="W52" s="23">
        <v>80</v>
      </c>
      <c r="X52">
        <f t="shared" si="10"/>
        <v>11</v>
      </c>
    </row>
    <row r="53" ht="16.5" spans="1:24">
      <c r="A53" s="23">
        <v>51</v>
      </c>
      <c r="B53" s="23">
        <v>11</v>
      </c>
      <c r="C53" s="23">
        <v>53</v>
      </c>
      <c r="D53" t="s">
        <v>1028</v>
      </c>
      <c r="E53" t="str">
        <f t="shared" ref="E53:E74" si="15">E35</f>
        <v>人间</v>
      </c>
      <c r="F53" s="23" t="s">
        <v>1083</v>
      </c>
      <c r="G53" s="23" t="s">
        <v>996</v>
      </c>
      <c r="H53" s="29" t="str">
        <f t="shared" si="0"/>
        <v>圣·人间披风·战</v>
      </c>
      <c r="I53" s="29">
        <f t="shared" si="1"/>
        <v>411153</v>
      </c>
      <c r="J53" s="29">
        <v>4210</v>
      </c>
      <c r="K53">
        <v>400000</v>
      </c>
      <c r="L53">
        <v>1</v>
      </c>
      <c r="M53">
        <f t="shared" si="2"/>
        <v>11</v>
      </c>
      <c r="N53">
        <f t="shared" si="3"/>
        <v>53</v>
      </c>
      <c r="P53" s="31">
        <f t="shared" si="14"/>
        <v>411115</v>
      </c>
      <c r="Q53">
        <f t="shared" si="13"/>
        <v>508</v>
      </c>
      <c r="R53" s="31">
        <v>0</v>
      </c>
      <c r="S53" s="23">
        <v>11</v>
      </c>
      <c r="T53">
        <v>1</v>
      </c>
      <c r="U53">
        <v>4</v>
      </c>
      <c r="W53" s="23">
        <v>80</v>
      </c>
      <c r="X53">
        <f t="shared" si="10"/>
        <v>11</v>
      </c>
    </row>
    <row r="54" ht="16.5" spans="1:24">
      <c r="A54" s="23">
        <v>52</v>
      </c>
      <c r="B54" s="23">
        <v>11</v>
      </c>
      <c r="C54" s="23">
        <v>61</v>
      </c>
      <c r="E54" t="str">
        <f t="shared" si="15"/>
        <v>天道</v>
      </c>
      <c r="F54" s="23" t="s">
        <v>1087</v>
      </c>
      <c r="G54" s="23" t="s">
        <v>996</v>
      </c>
      <c r="H54" s="29" t="str">
        <f t="shared" si="0"/>
        <v>天道披风·战</v>
      </c>
      <c r="I54" s="29">
        <f t="shared" si="1"/>
        <v>411161</v>
      </c>
      <c r="J54" s="29">
        <v>3330</v>
      </c>
      <c r="K54">
        <v>400000</v>
      </c>
      <c r="L54">
        <v>1</v>
      </c>
      <c r="M54">
        <f t="shared" si="2"/>
        <v>11</v>
      </c>
      <c r="N54">
        <f t="shared" si="3"/>
        <v>61</v>
      </c>
      <c r="P54" s="31">
        <f t="shared" si="14"/>
        <v>411116</v>
      </c>
      <c r="Q54">
        <f t="shared" si="13"/>
        <v>506</v>
      </c>
      <c r="R54" s="31">
        <v>0</v>
      </c>
      <c r="S54" s="23">
        <v>11</v>
      </c>
      <c r="T54">
        <v>1</v>
      </c>
      <c r="U54">
        <v>4</v>
      </c>
      <c r="W54" s="23">
        <v>80</v>
      </c>
      <c r="X54">
        <f t="shared" si="10"/>
        <v>12</v>
      </c>
    </row>
    <row r="55" ht="16.5" spans="1:24">
      <c r="A55" s="23">
        <v>53</v>
      </c>
      <c r="B55" s="23">
        <v>11</v>
      </c>
      <c r="C55" s="23">
        <v>62</v>
      </c>
      <c r="D55" t="s">
        <v>1023</v>
      </c>
      <c r="E55" t="str">
        <f t="shared" si="15"/>
        <v>天道</v>
      </c>
      <c r="F55" s="23" t="s">
        <v>1091</v>
      </c>
      <c r="G55" s="23" t="s">
        <v>996</v>
      </c>
      <c r="H55" s="29" t="str">
        <f t="shared" si="0"/>
        <v>神·天道披风·战</v>
      </c>
      <c r="I55" s="29">
        <f t="shared" si="1"/>
        <v>411162</v>
      </c>
      <c r="J55" s="29">
        <v>5000</v>
      </c>
      <c r="K55">
        <v>400000</v>
      </c>
      <c r="L55">
        <v>1</v>
      </c>
      <c r="M55">
        <f t="shared" si="2"/>
        <v>11</v>
      </c>
      <c r="N55">
        <f t="shared" si="3"/>
        <v>62</v>
      </c>
      <c r="P55" s="31">
        <f t="shared" si="14"/>
        <v>411116</v>
      </c>
      <c r="Q55">
        <f t="shared" si="13"/>
        <v>507</v>
      </c>
      <c r="R55" s="31">
        <v>0</v>
      </c>
      <c r="S55" s="23">
        <v>11</v>
      </c>
      <c r="T55">
        <v>1</v>
      </c>
      <c r="U55">
        <v>4</v>
      </c>
      <c r="W55" s="23">
        <v>80</v>
      </c>
      <c r="X55">
        <f t="shared" si="10"/>
        <v>12</v>
      </c>
    </row>
    <row r="56" ht="16.5" spans="1:24">
      <c r="A56" s="23">
        <v>54</v>
      </c>
      <c r="B56" s="23">
        <v>11</v>
      </c>
      <c r="C56" s="23">
        <v>63</v>
      </c>
      <c r="D56" t="s">
        <v>1028</v>
      </c>
      <c r="E56" t="str">
        <f t="shared" si="15"/>
        <v>天道</v>
      </c>
      <c r="F56" s="23" t="s">
        <v>1095</v>
      </c>
      <c r="G56" s="23" t="s">
        <v>996</v>
      </c>
      <c r="H56" s="29" t="str">
        <f t="shared" si="0"/>
        <v>圣·天道披风·战</v>
      </c>
      <c r="I56" s="29">
        <f t="shared" si="1"/>
        <v>411163</v>
      </c>
      <c r="J56" s="29">
        <v>8000</v>
      </c>
      <c r="K56">
        <v>400000</v>
      </c>
      <c r="L56">
        <v>1</v>
      </c>
      <c r="M56">
        <f t="shared" si="2"/>
        <v>11</v>
      </c>
      <c r="N56">
        <f t="shared" si="3"/>
        <v>63</v>
      </c>
      <c r="P56" s="31">
        <f t="shared" si="14"/>
        <v>411116</v>
      </c>
      <c r="Q56">
        <f t="shared" si="13"/>
        <v>508</v>
      </c>
      <c r="R56" s="31">
        <v>0</v>
      </c>
      <c r="S56" s="23">
        <v>11</v>
      </c>
      <c r="T56">
        <v>1</v>
      </c>
      <c r="U56">
        <v>4</v>
      </c>
      <c r="W56" s="23">
        <v>80</v>
      </c>
      <c r="X56">
        <f t="shared" si="10"/>
        <v>12</v>
      </c>
    </row>
    <row r="57" ht="16.5" spans="1:24">
      <c r="A57" s="23">
        <v>55</v>
      </c>
      <c r="B57" s="23">
        <v>12</v>
      </c>
      <c r="C57" s="23">
        <v>11</v>
      </c>
      <c r="E57" t="str">
        <f t="shared" si="15"/>
        <v>地狱</v>
      </c>
      <c r="F57" s="23" t="s">
        <v>1022</v>
      </c>
      <c r="G57" s="23" t="s">
        <v>996</v>
      </c>
      <c r="H57" s="29" t="str">
        <f t="shared" si="0"/>
        <v>地狱盾牌·战</v>
      </c>
      <c r="I57" s="29">
        <f t="shared" si="1"/>
        <v>411211</v>
      </c>
      <c r="J57" s="29">
        <v>180</v>
      </c>
      <c r="K57">
        <v>400000</v>
      </c>
      <c r="L57">
        <v>1</v>
      </c>
      <c r="M57">
        <f t="shared" si="2"/>
        <v>12</v>
      </c>
      <c r="N57">
        <f t="shared" si="3"/>
        <v>11</v>
      </c>
      <c r="P57" s="31">
        <f t="shared" si="14"/>
        <v>411211</v>
      </c>
      <c r="Q57">
        <f>IF(S57=S56,IF(T57=T56,IF(U57=U56,Q56,Q56+1),Q56+1),Q56+1)</f>
        <v>509</v>
      </c>
      <c r="R57" s="31">
        <v>0</v>
      </c>
      <c r="S57" s="23">
        <v>12</v>
      </c>
      <c r="T57">
        <v>1</v>
      </c>
      <c r="U57">
        <v>4</v>
      </c>
      <c r="W57" s="23">
        <v>80</v>
      </c>
      <c r="X57">
        <f t="shared" si="10"/>
        <v>7</v>
      </c>
    </row>
    <row r="58" ht="16.5" spans="1:24">
      <c r="A58" s="23">
        <v>56</v>
      </c>
      <c r="B58" s="23">
        <v>12</v>
      </c>
      <c r="C58" s="23">
        <v>12</v>
      </c>
      <c r="D58" t="s">
        <v>1023</v>
      </c>
      <c r="E58" t="str">
        <f t="shared" si="15"/>
        <v>地狱</v>
      </c>
      <c r="F58" s="23" t="s">
        <v>1027</v>
      </c>
      <c r="G58" s="23" t="s">
        <v>996</v>
      </c>
      <c r="H58" s="29" t="str">
        <f t="shared" si="0"/>
        <v>神·地狱盾牌·战</v>
      </c>
      <c r="I58" s="29">
        <f t="shared" si="1"/>
        <v>411212</v>
      </c>
      <c r="J58" s="29">
        <v>270</v>
      </c>
      <c r="K58">
        <v>400000</v>
      </c>
      <c r="L58">
        <v>1</v>
      </c>
      <c r="M58">
        <f t="shared" si="2"/>
        <v>12</v>
      </c>
      <c r="N58">
        <f t="shared" si="3"/>
        <v>12</v>
      </c>
      <c r="P58" s="31">
        <f t="shared" ref="P58:P74" si="16">P40+100</f>
        <v>411211</v>
      </c>
      <c r="Q58">
        <f>Q57+1</f>
        <v>510</v>
      </c>
      <c r="R58" s="31">
        <v>0</v>
      </c>
      <c r="S58" s="23">
        <v>12</v>
      </c>
      <c r="T58">
        <v>1</v>
      </c>
      <c r="U58">
        <v>4</v>
      </c>
      <c r="W58" s="23">
        <v>80</v>
      </c>
      <c r="X58">
        <f t="shared" si="10"/>
        <v>7</v>
      </c>
    </row>
    <row r="59" ht="16.5" spans="1:24">
      <c r="A59" s="23">
        <v>57</v>
      </c>
      <c r="B59" s="23">
        <v>12</v>
      </c>
      <c r="C59" s="23">
        <v>13</v>
      </c>
      <c r="D59" t="s">
        <v>1028</v>
      </c>
      <c r="E59" t="str">
        <f t="shared" si="15"/>
        <v>地狱</v>
      </c>
      <c r="F59" s="23" t="s">
        <v>1032</v>
      </c>
      <c r="G59" s="23" t="s">
        <v>996</v>
      </c>
      <c r="H59" s="29" t="str">
        <f t="shared" si="0"/>
        <v>圣·地狱盾牌·战</v>
      </c>
      <c r="I59" s="29">
        <f t="shared" si="1"/>
        <v>411213</v>
      </c>
      <c r="J59" s="29">
        <v>370</v>
      </c>
      <c r="K59">
        <v>400000</v>
      </c>
      <c r="L59">
        <v>1</v>
      </c>
      <c r="M59">
        <f t="shared" si="2"/>
        <v>12</v>
      </c>
      <c r="N59">
        <f t="shared" si="3"/>
        <v>13</v>
      </c>
      <c r="P59" s="31">
        <f t="shared" si="16"/>
        <v>411211</v>
      </c>
      <c r="Q59">
        <f>Q58+1</f>
        <v>511</v>
      </c>
      <c r="R59" s="31">
        <v>0</v>
      </c>
      <c r="S59" s="23">
        <v>12</v>
      </c>
      <c r="T59">
        <v>1</v>
      </c>
      <c r="U59">
        <v>4</v>
      </c>
      <c r="W59" s="23">
        <v>80</v>
      </c>
      <c r="X59">
        <f t="shared" si="10"/>
        <v>7</v>
      </c>
    </row>
    <row r="60" ht="16.5" spans="1:24">
      <c r="A60" s="23">
        <v>58</v>
      </c>
      <c r="B60" s="23">
        <v>12</v>
      </c>
      <c r="C60" s="23">
        <v>21</v>
      </c>
      <c r="E60" t="str">
        <f t="shared" si="15"/>
        <v>饿鬼</v>
      </c>
      <c r="F60" s="23" t="s">
        <v>1037</v>
      </c>
      <c r="G60" s="23" t="s">
        <v>996</v>
      </c>
      <c r="H60" s="29" t="str">
        <f t="shared" si="0"/>
        <v>饿鬼盾牌·战</v>
      </c>
      <c r="I60" s="29">
        <f t="shared" si="1"/>
        <v>411221</v>
      </c>
      <c r="J60" s="29">
        <v>270</v>
      </c>
      <c r="K60">
        <v>400000</v>
      </c>
      <c r="L60">
        <v>1</v>
      </c>
      <c r="M60">
        <f t="shared" si="2"/>
        <v>12</v>
      </c>
      <c r="N60">
        <f t="shared" si="3"/>
        <v>21</v>
      </c>
      <c r="P60" s="31">
        <f t="shared" si="16"/>
        <v>411212</v>
      </c>
      <c r="Q60">
        <f>Q57</f>
        <v>509</v>
      </c>
      <c r="R60" s="31">
        <v>0</v>
      </c>
      <c r="S60" s="23">
        <v>12</v>
      </c>
      <c r="T60">
        <v>1</v>
      </c>
      <c r="U60">
        <v>4</v>
      </c>
      <c r="W60" s="23">
        <v>80</v>
      </c>
      <c r="X60">
        <f t="shared" si="10"/>
        <v>8</v>
      </c>
    </row>
    <row r="61" ht="16.5" spans="1:24">
      <c r="A61" s="23">
        <v>59</v>
      </c>
      <c r="B61" s="23">
        <v>12</v>
      </c>
      <c r="C61" s="23">
        <v>22</v>
      </c>
      <c r="D61" t="s">
        <v>1023</v>
      </c>
      <c r="E61" t="str">
        <f t="shared" si="15"/>
        <v>饿鬼</v>
      </c>
      <c r="F61" s="23" t="s">
        <v>1041</v>
      </c>
      <c r="G61" s="23" t="s">
        <v>996</v>
      </c>
      <c r="H61" s="29" t="str">
        <f t="shared" si="0"/>
        <v>神·饿鬼盾牌·战</v>
      </c>
      <c r="I61" s="29">
        <f t="shared" si="1"/>
        <v>411222</v>
      </c>
      <c r="J61" s="29">
        <v>400</v>
      </c>
      <c r="K61">
        <v>400000</v>
      </c>
      <c r="L61">
        <v>1</v>
      </c>
      <c r="M61">
        <f t="shared" si="2"/>
        <v>12</v>
      </c>
      <c r="N61">
        <f t="shared" si="3"/>
        <v>22</v>
      </c>
      <c r="P61" s="31">
        <f t="shared" si="16"/>
        <v>411212</v>
      </c>
      <c r="Q61">
        <f t="shared" ref="Q61:Q74" si="17">Q58</f>
        <v>510</v>
      </c>
      <c r="R61" s="31">
        <v>0</v>
      </c>
      <c r="S61" s="23">
        <v>12</v>
      </c>
      <c r="T61">
        <v>1</v>
      </c>
      <c r="U61">
        <v>4</v>
      </c>
      <c r="W61" s="23">
        <v>80</v>
      </c>
      <c r="X61">
        <f t="shared" si="10"/>
        <v>8</v>
      </c>
    </row>
    <row r="62" ht="16.5" spans="1:24">
      <c r="A62" s="23">
        <v>60</v>
      </c>
      <c r="B62" s="23">
        <v>12</v>
      </c>
      <c r="C62" s="23">
        <v>23</v>
      </c>
      <c r="D62" t="s">
        <v>1028</v>
      </c>
      <c r="E62" t="str">
        <f t="shared" si="15"/>
        <v>饿鬼</v>
      </c>
      <c r="F62" s="23" t="s">
        <v>1045</v>
      </c>
      <c r="G62" s="23" t="s">
        <v>996</v>
      </c>
      <c r="H62" s="29" t="str">
        <f t="shared" si="0"/>
        <v>圣·饿鬼盾牌·战</v>
      </c>
      <c r="I62" s="29">
        <f t="shared" si="1"/>
        <v>411223</v>
      </c>
      <c r="J62" s="29">
        <v>560</v>
      </c>
      <c r="K62">
        <v>400000</v>
      </c>
      <c r="L62">
        <v>1</v>
      </c>
      <c r="M62">
        <f t="shared" si="2"/>
        <v>12</v>
      </c>
      <c r="N62">
        <f t="shared" si="3"/>
        <v>23</v>
      </c>
      <c r="P62" s="31">
        <f t="shared" si="16"/>
        <v>411212</v>
      </c>
      <c r="Q62">
        <f t="shared" si="17"/>
        <v>511</v>
      </c>
      <c r="R62" s="31">
        <v>0</v>
      </c>
      <c r="S62" s="23">
        <v>12</v>
      </c>
      <c r="T62">
        <v>1</v>
      </c>
      <c r="U62">
        <v>4</v>
      </c>
      <c r="W62" s="23">
        <v>80</v>
      </c>
      <c r="X62">
        <f t="shared" si="10"/>
        <v>8</v>
      </c>
    </row>
    <row r="63" ht="16.5" spans="1:24">
      <c r="A63" s="23">
        <v>61</v>
      </c>
      <c r="B63" s="23">
        <v>12</v>
      </c>
      <c r="C63" s="23">
        <v>31</v>
      </c>
      <c r="E63" t="str">
        <f t="shared" si="15"/>
        <v>畜生</v>
      </c>
      <c r="F63" s="23" t="s">
        <v>1050</v>
      </c>
      <c r="G63" s="23" t="s">
        <v>996</v>
      </c>
      <c r="H63" s="29" t="str">
        <f t="shared" si="0"/>
        <v>畜生盾牌·战</v>
      </c>
      <c r="I63" s="29">
        <f t="shared" si="1"/>
        <v>411231</v>
      </c>
      <c r="J63" s="29">
        <v>480</v>
      </c>
      <c r="K63">
        <v>400000</v>
      </c>
      <c r="L63">
        <v>1</v>
      </c>
      <c r="M63">
        <f t="shared" si="2"/>
        <v>12</v>
      </c>
      <c r="N63">
        <f t="shared" si="3"/>
        <v>31</v>
      </c>
      <c r="P63" s="31">
        <f t="shared" si="16"/>
        <v>411213</v>
      </c>
      <c r="Q63">
        <f t="shared" si="17"/>
        <v>509</v>
      </c>
      <c r="R63" s="31">
        <v>0</v>
      </c>
      <c r="S63" s="23">
        <v>12</v>
      </c>
      <c r="T63">
        <v>1</v>
      </c>
      <c r="U63">
        <v>4</v>
      </c>
      <c r="W63" s="23">
        <v>80</v>
      </c>
      <c r="X63">
        <f t="shared" si="10"/>
        <v>9</v>
      </c>
    </row>
    <row r="64" ht="16.5" spans="1:24">
      <c r="A64" s="23">
        <v>62</v>
      </c>
      <c r="B64" s="23">
        <v>12</v>
      </c>
      <c r="C64" s="23">
        <v>32</v>
      </c>
      <c r="D64" t="s">
        <v>1023</v>
      </c>
      <c r="E64" t="str">
        <f t="shared" si="15"/>
        <v>畜生</v>
      </c>
      <c r="F64" s="23" t="s">
        <v>1054</v>
      </c>
      <c r="G64" s="23" t="s">
        <v>996</v>
      </c>
      <c r="H64" s="29" t="str">
        <f t="shared" si="0"/>
        <v>神·畜生盾牌·战</v>
      </c>
      <c r="I64" s="29">
        <f t="shared" si="1"/>
        <v>411232</v>
      </c>
      <c r="J64" s="29">
        <v>720</v>
      </c>
      <c r="K64">
        <v>400000</v>
      </c>
      <c r="L64">
        <v>1</v>
      </c>
      <c r="M64">
        <f t="shared" si="2"/>
        <v>12</v>
      </c>
      <c r="N64">
        <f t="shared" si="3"/>
        <v>32</v>
      </c>
      <c r="P64" s="31">
        <f t="shared" si="16"/>
        <v>411213</v>
      </c>
      <c r="Q64">
        <f t="shared" si="17"/>
        <v>510</v>
      </c>
      <c r="R64" s="31">
        <v>0</v>
      </c>
      <c r="S64" s="23">
        <v>12</v>
      </c>
      <c r="T64">
        <v>1</v>
      </c>
      <c r="U64">
        <v>4</v>
      </c>
      <c r="W64" s="23">
        <v>80</v>
      </c>
      <c r="X64">
        <f t="shared" si="10"/>
        <v>9</v>
      </c>
    </row>
    <row r="65" ht="16.5" spans="1:24">
      <c r="A65" s="23">
        <v>63</v>
      </c>
      <c r="B65" s="23">
        <v>12</v>
      </c>
      <c r="C65" s="23">
        <v>33</v>
      </c>
      <c r="D65" t="s">
        <v>1028</v>
      </c>
      <c r="E65" t="str">
        <f t="shared" si="15"/>
        <v>畜生</v>
      </c>
      <c r="F65" s="23" t="s">
        <v>1058</v>
      </c>
      <c r="G65" s="23" t="s">
        <v>996</v>
      </c>
      <c r="H65" s="29" t="str">
        <f t="shared" si="0"/>
        <v>圣·畜生盾牌·战</v>
      </c>
      <c r="I65" s="29">
        <f t="shared" si="1"/>
        <v>411233</v>
      </c>
      <c r="J65" s="29">
        <v>1020</v>
      </c>
      <c r="K65">
        <v>400000</v>
      </c>
      <c r="L65">
        <v>1</v>
      </c>
      <c r="M65">
        <f t="shared" si="2"/>
        <v>12</v>
      </c>
      <c r="N65">
        <f t="shared" si="3"/>
        <v>33</v>
      </c>
      <c r="P65" s="31">
        <f t="shared" si="16"/>
        <v>411213</v>
      </c>
      <c r="Q65">
        <f t="shared" si="17"/>
        <v>511</v>
      </c>
      <c r="R65" s="31">
        <v>0</v>
      </c>
      <c r="S65" s="23">
        <v>12</v>
      </c>
      <c r="T65">
        <v>1</v>
      </c>
      <c r="U65">
        <v>4</v>
      </c>
      <c r="W65" s="23">
        <v>80</v>
      </c>
      <c r="X65">
        <f t="shared" si="10"/>
        <v>9</v>
      </c>
    </row>
    <row r="66" ht="16.5" spans="1:24">
      <c r="A66" s="23">
        <v>64</v>
      </c>
      <c r="B66" s="23">
        <v>12</v>
      </c>
      <c r="C66" s="23">
        <v>41</v>
      </c>
      <c r="E66" t="str">
        <f t="shared" si="15"/>
        <v>修罗</v>
      </c>
      <c r="F66" s="23" t="s">
        <v>1063</v>
      </c>
      <c r="G66" s="23" t="s">
        <v>996</v>
      </c>
      <c r="H66" s="29" t="str">
        <f t="shared" si="0"/>
        <v>修罗盾牌·战</v>
      </c>
      <c r="I66" s="29">
        <f t="shared" si="1"/>
        <v>411241</v>
      </c>
      <c r="J66" s="29">
        <v>920</v>
      </c>
      <c r="K66">
        <v>400000</v>
      </c>
      <c r="L66">
        <v>1</v>
      </c>
      <c r="M66">
        <f t="shared" si="2"/>
        <v>12</v>
      </c>
      <c r="N66">
        <f t="shared" si="3"/>
        <v>41</v>
      </c>
      <c r="P66" s="31">
        <f t="shared" si="16"/>
        <v>411214</v>
      </c>
      <c r="Q66">
        <f t="shared" si="17"/>
        <v>509</v>
      </c>
      <c r="R66" s="31">
        <v>0</v>
      </c>
      <c r="S66" s="23">
        <v>12</v>
      </c>
      <c r="T66">
        <v>1</v>
      </c>
      <c r="U66">
        <v>4</v>
      </c>
      <c r="W66" s="23">
        <v>80</v>
      </c>
      <c r="X66">
        <f t="shared" si="10"/>
        <v>10</v>
      </c>
    </row>
    <row r="67" ht="16.5" spans="1:24">
      <c r="A67" s="23">
        <v>65</v>
      </c>
      <c r="B67" s="23">
        <v>12</v>
      </c>
      <c r="C67" s="23">
        <v>42</v>
      </c>
      <c r="D67" t="s">
        <v>1023</v>
      </c>
      <c r="E67" t="str">
        <f t="shared" si="15"/>
        <v>修罗</v>
      </c>
      <c r="F67" s="23" t="s">
        <v>1067</v>
      </c>
      <c r="G67" s="23" t="s">
        <v>996</v>
      </c>
      <c r="H67" s="29" t="str">
        <f t="shared" ref="H67:H130" si="18">D67&amp;E67&amp;LEFT(F67,2)&amp;"·"&amp;G67</f>
        <v>神·修罗盾牌·战</v>
      </c>
      <c r="I67" s="29">
        <f t="shared" ref="I67:I130" si="19">SUMPRODUCT($K$1:$N$1,K67:N67)</f>
        <v>411242</v>
      </c>
      <c r="J67" s="29">
        <v>1380</v>
      </c>
      <c r="K67">
        <v>400000</v>
      </c>
      <c r="L67">
        <v>1</v>
      </c>
      <c r="M67">
        <f t="shared" ref="M67:M130" si="20">B67</f>
        <v>12</v>
      </c>
      <c r="N67">
        <f t="shared" ref="N67:N130" si="21">C67</f>
        <v>42</v>
      </c>
      <c r="P67" s="31">
        <f t="shared" si="16"/>
        <v>411214</v>
      </c>
      <c r="Q67">
        <f t="shared" si="17"/>
        <v>510</v>
      </c>
      <c r="R67" s="31">
        <v>0</v>
      </c>
      <c r="S67" s="23">
        <v>12</v>
      </c>
      <c r="T67">
        <v>1</v>
      </c>
      <c r="U67">
        <v>4</v>
      </c>
      <c r="W67" s="23">
        <v>80</v>
      </c>
      <c r="X67">
        <f t="shared" si="10"/>
        <v>10</v>
      </c>
    </row>
    <row r="68" ht="16.5" spans="1:24">
      <c r="A68" s="23">
        <v>66</v>
      </c>
      <c r="B68" s="23">
        <v>12</v>
      </c>
      <c r="C68" s="23">
        <v>43</v>
      </c>
      <c r="D68" t="s">
        <v>1028</v>
      </c>
      <c r="E68" t="str">
        <f t="shared" si="15"/>
        <v>修罗</v>
      </c>
      <c r="F68" s="23" t="s">
        <v>1071</v>
      </c>
      <c r="G68" s="23" t="s">
        <v>996</v>
      </c>
      <c r="H68" s="29" t="str">
        <f t="shared" si="18"/>
        <v>圣·修罗盾牌·战</v>
      </c>
      <c r="I68" s="29">
        <f t="shared" si="19"/>
        <v>411243</v>
      </c>
      <c r="J68" s="29">
        <v>2210</v>
      </c>
      <c r="K68">
        <v>400000</v>
      </c>
      <c r="L68">
        <v>1</v>
      </c>
      <c r="M68">
        <f t="shared" si="20"/>
        <v>12</v>
      </c>
      <c r="N68">
        <f t="shared" si="21"/>
        <v>43</v>
      </c>
      <c r="P68" s="31">
        <f t="shared" si="16"/>
        <v>411214</v>
      </c>
      <c r="Q68">
        <f t="shared" si="17"/>
        <v>511</v>
      </c>
      <c r="R68" s="31">
        <v>0</v>
      </c>
      <c r="S68" s="23">
        <v>12</v>
      </c>
      <c r="T68">
        <v>1</v>
      </c>
      <c r="U68">
        <v>4</v>
      </c>
      <c r="W68" s="23">
        <v>80</v>
      </c>
      <c r="X68">
        <f t="shared" si="10"/>
        <v>10</v>
      </c>
    </row>
    <row r="69" ht="16.5" spans="1:24">
      <c r="A69" s="23">
        <v>67</v>
      </c>
      <c r="B69" s="23">
        <v>12</v>
      </c>
      <c r="C69" s="23">
        <v>51</v>
      </c>
      <c r="E69" t="str">
        <f t="shared" si="15"/>
        <v>人间</v>
      </c>
      <c r="F69" s="23" t="s">
        <v>1076</v>
      </c>
      <c r="G69" s="23" t="s">
        <v>996</v>
      </c>
      <c r="H69" s="29" t="str">
        <f t="shared" si="18"/>
        <v>人间盾牌·战</v>
      </c>
      <c r="I69" s="29">
        <f t="shared" si="19"/>
        <v>411251</v>
      </c>
      <c r="J69" s="29">
        <v>1750</v>
      </c>
      <c r="K69">
        <v>400000</v>
      </c>
      <c r="L69">
        <v>1</v>
      </c>
      <c r="M69">
        <f t="shared" si="20"/>
        <v>12</v>
      </c>
      <c r="N69">
        <f t="shared" si="21"/>
        <v>51</v>
      </c>
      <c r="P69" s="31">
        <f t="shared" si="16"/>
        <v>411215</v>
      </c>
      <c r="Q69">
        <f t="shared" si="17"/>
        <v>509</v>
      </c>
      <c r="R69" s="31">
        <v>0</v>
      </c>
      <c r="S69" s="23">
        <v>12</v>
      </c>
      <c r="T69">
        <v>1</v>
      </c>
      <c r="U69">
        <v>4</v>
      </c>
      <c r="W69" s="23">
        <v>80</v>
      </c>
      <c r="X69">
        <f t="shared" si="10"/>
        <v>11</v>
      </c>
    </row>
    <row r="70" ht="16.5" spans="1:24">
      <c r="A70" s="23">
        <v>68</v>
      </c>
      <c r="B70" s="23">
        <v>12</v>
      </c>
      <c r="C70" s="23">
        <v>52</v>
      </c>
      <c r="D70" t="s">
        <v>1023</v>
      </c>
      <c r="E70" t="str">
        <f t="shared" si="15"/>
        <v>人间</v>
      </c>
      <c r="F70" s="23" t="s">
        <v>1080</v>
      </c>
      <c r="G70" s="23" t="s">
        <v>996</v>
      </c>
      <c r="H70" s="29" t="str">
        <f t="shared" si="18"/>
        <v>神·人间盾牌·战</v>
      </c>
      <c r="I70" s="29">
        <f t="shared" si="19"/>
        <v>411252</v>
      </c>
      <c r="J70" s="29">
        <v>2630</v>
      </c>
      <c r="K70">
        <v>400000</v>
      </c>
      <c r="L70">
        <v>1</v>
      </c>
      <c r="M70">
        <f t="shared" si="20"/>
        <v>12</v>
      </c>
      <c r="N70">
        <f t="shared" si="21"/>
        <v>52</v>
      </c>
      <c r="P70" s="31">
        <f t="shared" si="16"/>
        <v>411215</v>
      </c>
      <c r="Q70">
        <f t="shared" si="17"/>
        <v>510</v>
      </c>
      <c r="R70" s="31">
        <v>0</v>
      </c>
      <c r="S70" s="23">
        <v>12</v>
      </c>
      <c r="T70">
        <v>1</v>
      </c>
      <c r="U70">
        <v>4</v>
      </c>
      <c r="W70" s="23">
        <v>80</v>
      </c>
      <c r="X70">
        <f t="shared" si="10"/>
        <v>11</v>
      </c>
    </row>
    <row r="71" ht="16.5" spans="1:24">
      <c r="A71" s="23">
        <v>69</v>
      </c>
      <c r="B71" s="23">
        <v>12</v>
      </c>
      <c r="C71" s="23">
        <v>53</v>
      </c>
      <c r="D71" t="s">
        <v>1028</v>
      </c>
      <c r="E71" t="str">
        <f t="shared" si="15"/>
        <v>人间</v>
      </c>
      <c r="F71" s="23" t="s">
        <v>1084</v>
      </c>
      <c r="G71" s="23" t="s">
        <v>996</v>
      </c>
      <c r="H71" s="29" t="str">
        <f t="shared" si="18"/>
        <v>圣·人间盾牌·战</v>
      </c>
      <c r="I71" s="29">
        <f t="shared" si="19"/>
        <v>411253</v>
      </c>
      <c r="J71" s="29">
        <v>4210</v>
      </c>
      <c r="K71">
        <v>400000</v>
      </c>
      <c r="L71">
        <v>1</v>
      </c>
      <c r="M71">
        <f t="shared" si="20"/>
        <v>12</v>
      </c>
      <c r="N71">
        <f t="shared" si="21"/>
        <v>53</v>
      </c>
      <c r="P71" s="31">
        <f t="shared" si="16"/>
        <v>411215</v>
      </c>
      <c r="Q71">
        <f t="shared" si="17"/>
        <v>511</v>
      </c>
      <c r="R71" s="31">
        <v>0</v>
      </c>
      <c r="S71" s="23">
        <v>12</v>
      </c>
      <c r="T71">
        <v>1</v>
      </c>
      <c r="U71">
        <v>4</v>
      </c>
      <c r="W71" s="23">
        <v>80</v>
      </c>
      <c r="X71">
        <f t="shared" si="10"/>
        <v>11</v>
      </c>
    </row>
    <row r="72" ht="16.5" spans="1:24">
      <c r="A72" s="23">
        <v>70</v>
      </c>
      <c r="B72" s="23">
        <v>12</v>
      </c>
      <c r="C72" s="23">
        <v>61</v>
      </c>
      <c r="E72" t="str">
        <f t="shared" si="15"/>
        <v>天道</v>
      </c>
      <c r="F72" s="23" t="s">
        <v>1088</v>
      </c>
      <c r="G72" s="23" t="s">
        <v>996</v>
      </c>
      <c r="H72" s="29" t="str">
        <f t="shared" si="18"/>
        <v>天道盾牌·战</v>
      </c>
      <c r="I72" s="29">
        <f t="shared" si="19"/>
        <v>411261</v>
      </c>
      <c r="J72" s="29">
        <v>3330</v>
      </c>
      <c r="K72">
        <v>400000</v>
      </c>
      <c r="L72">
        <v>1</v>
      </c>
      <c r="M72">
        <f t="shared" si="20"/>
        <v>12</v>
      </c>
      <c r="N72">
        <f t="shared" si="21"/>
        <v>61</v>
      </c>
      <c r="P72" s="31">
        <f t="shared" si="16"/>
        <v>411216</v>
      </c>
      <c r="Q72">
        <f t="shared" si="17"/>
        <v>509</v>
      </c>
      <c r="R72" s="31">
        <v>0</v>
      </c>
      <c r="S72" s="23">
        <v>12</v>
      </c>
      <c r="T72">
        <v>1</v>
      </c>
      <c r="U72">
        <v>4</v>
      </c>
      <c r="W72" s="23">
        <v>80</v>
      </c>
      <c r="X72">
        <f t="shared" si="10"/>
        <v>12</v>
      </c>
    </row>
    <row r="73" ht="16.5" spans="1:24">
      <c r="A73" s="23">
        <v>71</v>
      </c>
      <c r="B73" s="23">
        <v>12</v>
      </c>
      <c r="C73" s="23">
        <v>62</v>
      </c>
      <c r="D73" t="s">
        <v>1023</v>
      </c>
      <c r="E73" t="str">
        <f t="shared" si="15"/>
        <v>天道</v>
      </c>
      <c r="F73" s="23" t="s">
        <v>1092</v>
      </c>
      <c r="G73" s="23" t="s">
        <v>996</v>
      </c>
      <c r="H73" s="29" t="str">
        <f t="shared" si="18"/>
        <v>神·天道盾牌·战</v>
      </c>
      <c r="I73" s="29">
        <f t="shared" si="19"/>
        <v>411262</v>
      </c>
      <c r="J73" s="29">
        <v>5000</v>
      </c>
      <c r="K73">
        <v>400000</v>
      </c>
      <c r="L73">
        <v>1</v>
      </c>
      <c r="M73">
        <f t="shared" si="20"/>
        <v>12</v>
      </c>
      <c r="N73">
        <f t="shared" si="21"/>
        <v>62</v>
      </c>
      <c r="P73" s="31">
        <f t="shared" si="16"/>
        <v>411216</v>
      </c>
      <c r="Q73">
        <f t="shared" si="17"/>
        <v>510</v>
      </c>
      <c r="R73" s="31">
        <v>0</v>
      </c>
      <c r="S73" s="23">
        <v>12</v>
      </c>
      <c r="T73">
        <v>1</v>
      </c>
      <c r="U73">
        <v>4</v>
      </c>
      <c r="W73" s="23">
        <v>80</v>
      </c>
      <c r="X73">
        <f t="shared" si="10"/>
        <v>12</v>
      </c>
    </row>
    <row r="74" ht="16.5" spans="1:24">
      <c r="A74" s="23">
        <v>72</v>
      </c>
      <c r="B74" s="23">
        <v>12</v>
      </c>
      <c r="C74" s="23">
        <v>63</v>
      </c>
      <c r="D74" t="s">
        <v>1028</v>
      </c>
      <c r="E74" t="str">
        <f t="shared" si="15"/>
        <v>天道</v>
      </c>
      <c r="F74" s="23" t="s">
        <v>1096</v>
      </c>
      <c r="G74" s="23" t="s">
        <v>996</v>
      </c>
      <c r="H74" s="29" t="str">
        <f t="shared" si="18"/>
        <v>圣·天道盾牌·战</v>
      </c>
      <c r="I74" s="29">
        <f t="shared" si="19"/>
        <v>411263</v>
      </c>
      <c r="J74" s="29">
        <v>8000</v>
      </c>
      <c r="K74">
        <v>400000</v>
      </c>
      <c r="L74">
        <v>1</v>
      </c>
      <c r="M74">
        <f t="shared" si="20"/>
        <v>12</v>
      </c>
      <c r="N74">
        <f t="shared" si="21"/>
        <v>63</v>
      </c>
      <c r="P74" s="31">
        <f t="shared" si="16"/>
        <v>411216</v>
      </c>
      <c r="Q74">
        <f t="shared" si="17"/>
        <v>511</v>
      </c>
      <c r="R74" s="31">
        <v>0</v>
      </c>
      <c r="S74" s="23">
        <v>12</v>
      </c>
      <c r="T74">
        <v>1</v>
      </c>
      <c r="U74">
        <v>4</v>
      </c>
      <c r="W74" s="23">
        <v>80</v>
      </c>
      <c r="X74">
        <f t="shared" si="10"/>
        <v>12</v>
      </c>
    </row>
    <row r="75" ht="16.5" spans="1:24">
      <c r="A75" s="23">
        <v>73</v>
      </c>
      <c r="B75" s="23">
        <v>9</v>
      </c>
      <c r="C75" s="23">
        <v>11</v>
      </c>
      <c r="E75" s="28" t="s">
        <v>1018</v>
      </c>
      <c r="F75" s="23" t="s">
        <v>1019</v>
      </c>
      <c r="G75" s="23" t="s">
        <v>997</v>
      </c>
      <c r="H75" s="29" t="str">
        <f t="shared" si="18"/>
        <v>地狱斗笠·法</v>
      </c>
      <c r="I75" s="29">
        <f t="shared" si="19"/>
        <v>420911</v>
      </c>
      <c r="J75" s="29">
        <v>180</v>
      </c>
      <c r="K75">
        <v>400000</v>
      </c>
      <c r="L75">
        <f t="shared" ref="L75:L106" si="22">L3+1</f>
        <v>2</v>
      </c>
      <c r="M75">
        <f t="shared" si="20"/>
        <v>9</v>
      </c>
      <c r="N75">
        <f t="shared" si="21"/>
        <v>11</v>
      </c>
      <c r="P75" s="31">
        <v>410911</v>
      </c>
      <c r="Q75">
        <f t="shared" ref="Q75" si="23">IF(S75=S74,IF(T75=T74,IF(U75=U74,Q74,Q74+1),Q74+1),Q74+1)</f>
        <v>512</v>
      </c>
      <c r="R75" s="31">
        <v>0</v>
      </c>
      <c r="S75" s="23">
        <v>9</v>
      </c>
      <c r="T75">
        <f t="shared" ref="T75:T138" si="24">T3+1</f>
        <v>2</v>
      </c>
      <c r="U75">
        <v>4</v>
      </c>
      <c r="W75" s="23">
        <v>80</v>
      </c>
      <c r="X75">
        <f t="shared" si="10"/>
        <v>7</v>
      </c>
    </row>
    <row r="76" ht="16.5" spans="1:24">
      <c r="A76" s="23">
        <v>74</v>
      </c>
      <c r="B76" s="23">
        <v>9</v>
      </c>
      <c r="C76" s="23">
        <v>12</v>
      </c>
      <c r="D76" s="28" t="s">
        <v>1023</v>
      </c>
      <c r="E76" s="28" t="s">
        <v>1018</v>
      </c>
      <c r="F76" s="23" t="s">
        <v>1024</v>
      </c>
      <c r="G76" s="23" t="s">
        <v>997</v>
      </c>
      <c r="H76" s="29" t="str">
        <f t="shared" si="18"/>
        <v>神·地狱斗笠·法</v>
      </c>
      <c r="I76" s="29">
        <f t="shared" si="19"/>
        <v>420912</v>
      </c>
      <c r="J76" s="29">
        <v>270</v>
      </c>
      <c r="K76">
        <v>400000</v>
      </c>
      <c r="L76">
        <f t="shared" si="22"/>
        <v>2</v>
      </c>
      <c r="M76">
        <f t="shared" si="20"/>
        <v>9</v>
      </c>
      <c r="N76">
        <f t="shared" si="21"/>
        <v>12</v>
      </c>
      <c r="P76" s="31">
        <v>410911</v>
      </c>
      <c r="Q76">
        <f>Q75+1</f>
        <v>513</v>
      </c>
      <c r="R76" s="31">
        <v>0</v>
      </c>
      <c r="S76" s="23">
        <v>9</v>
      </c>
      <c r="T76">
        <f t="shared" si="24"/>
        <v>2</v>
      </c>
      <c r="U76">
        <v>4</v>
      </c>
      <c r="W76" s="23">
        <v>80</v>
      </c>
      <c r="X76">
        <f t="shared" si="10"/>
        <v>7</v>
      </c>
    </row>
    <row r="77" ht="16.5" spans="1:24">
      <c r="A77" s="23">
        <v>75</v>
      </c>
      <c r="B77" s="23">
        <v>9</v>
      </c>
      <c r="C77" s="23">
        <v>13</v>
      </c>
      <c r="D77" s="28" t="s">
        <v>1028</v>
      </c>
      <c r="E77" s="28" t="s">
        <v>1018</v>
      </c>
      <c r="F77" s="23" t="s">
        <v>1029</v>
      </c>
      <c r="G77" s="23" t="s">
        <v>997</v>
      </c>
      <c r="H77" s="29" t="str">
        <f t="shared" si="18"/>
        <v>圣·地狱斗笠·法</v>
      </c>
      <c r="I77" s="29">
        <f t="shared" si="19"/>
        <v>420913</v>
      </c>
      <c r="J77" s="29">
        <v>370</v>
      </c>
      <c r="K77">
        <v>400000</v>
      </c>
      <c r="L77">
        <f t="shared" si="22"/>
        <v>2</v>
      </c>
      <c r="M77">
        <f t="shared" si="20"/>
        <v>9</v>
      </c>
      <c r="N77">
        <f t="shared" si="21"/>
        <v>13</v>
      </c>
      <c r="P77" s="31">
        <v>410911</v>
      </c>
      <c r="Q77">
        <f>Q76+1</f>
        <v>514</v>
      </c>
      <c r="R77" s="31">
        <v>0</v>
      </c>
      <c r="S77" s="23">
        <v>9</v>
      </c>
      <c r="T77">
        <f t="shared" si="24"/>
        <v>2</v>
      </c>
      <c r="U77">
        <v>4</v>
      </c>
      <c r="W77" s="23">
        <v>80</v>
      </c>
      <c r="X77">
        <f t="shared" si="10"/>
        <v>7</v>
      </c>
    </row>
    <row r="78" ht="16.5" spans="1:24">
      <c r="A78" s="23">
        <v>76</v>
      </c>
      <c r="B78" s="23">
        <v>9</v>
      </c>
      <c r="C78" s="23">
        <v>21</v>
      </c>
      <c r="E78" s="28" t="s">
        <v>1033</v>
      </c>
      <c r="F78" s="23" t="s">
        <v>1034</v>
      </c>
      <c r="G78" s="23" t="s">
        <v>997</v>
      </c>
      <c r="H78" s="29" t="str">
        <f t="shared" si="18"/>
        <v>饿鬼斗笠·法</v>
      </c>
      <c r="I78" s="29">
        <f t="shared" si="19"/>
        <v>420921</v>
      </c>
      <c r="J78" s="29">
        <v>270</v>
      </c>
      <c r="K78">
        <v>400000</v>
      </c>
      <c r="L78">
        <f t="shared" si="22"/>
        <v>2</v>
      </c>
      <c r="M78">
        <f t="shared" si="20"/>
        <v>9</v>
      </c>
      <c r="N78">
        <f t="shared" si="21"/>
        <v>21</v>
      </c>
      <c r="P78" s="31">
        <v>410912</v>
      </c>
      <c r="Q78">
        <f>Q75</f>
        <v>512</v>
      </c>
      <c r="R78" s="31">
        <v>0</v>
      </c>
      <c r="S78" s="23">
        <v>9</v>
      </c>
      <c r="T78">
        <f t="shared" si="24"/>
        <v>2</v>
      </c>
      <c r="U78">
        <v>4</v>
      </c>
      <c r="W78" s="23">
        <v>80</v>
      </c>
      <c r="X78">
        <f t="shared" si="10"/>
        <v>8</v>
      </c>
    </row>
    <row r="79" ht="16.5" spans="1:24">
      <c r="A79" s="23">
        <v>77</v>
      </c>
      <c r="B79" s="23">
        <v>9</v>
      </c>
      <c r="C79" s="23">
        <v>22</v>
      </c>
      <c r="D79" t="s">
        <v>1023</v>
      </c>
      <c r="E79" s="28" t="s">
        <v>1033</v>
      </c>
      <c r="F79" s="23" t="s">
        <v>1038</v>
      </c>
      <c r="G79" s="23" t="s">
        <v>997</v>
      </c>
      <c r="H79" s="29" t="str">
        <f t="shared" si="18"/>
        <v>神·饿鬼斗笠·法</v>
      </c>
      <c r="I79" s="29">
        <f t="shared" si="19"/>
        <v>420922</v>
      </c>
      <c r="J79" s="29">
        <v>400</v>
      </c>
      <c r="K79">
        <v>400000</v>
      </c>
      <c r="L79">
        <f t="shared" si="22"/>
        <v>2</v>
      </c>
      <c r="M79">
        <f t="shared" si="20"/>
        <v>9</v>
      </c>
      <c r="N79">
        <f t="shared" si="21"/>
        <v>22</v>
      </c>
      <c r="P79" s="31">
        <v>410912</v>
      </c>
      <c r="Q79">
        <f t="shared" ref="Q79:Q92" si="25">Q76</f>
        <v>513</v>
      </c>
      <c r="R79" s="31">
        <v>0</v>
      </c>
      <c r="S79" s="23">
        <v>9</v>
      </c>
      <c r="T79">
        <f t="shared" si="24"/>
        <v>2</v>
      </c>
      <c r="U79">
        <v>4</v>
      </c>
      <c r="W79" s="23">
        <v>80</v>
      </c>
      <c r="X79">
        <f t="shared" si="10"/>
        <v>8</v>
      </c>
    </row>
    <row r="80" ht="16.5" spans="1:24">
      <c r="A80" s="23">
        <v>78</v>
      </c>
      <c r="B80" s="23">
        <v>9</v>
      </c>
      <c r="C80" s="23">
        <v>23</v>
      </c>
      <c r="D80" t="s">
        <v>1028</v>
      </c>
      <c r="E80" s="28" t="s">
        <v>1033</v>
      </c>
      <c r="F80" s="23" t="s">
        <v>1042</v>
      </c>
      <c r="G80" s="23" t="s">
        <v>997</v>
      </c>
      <c r="H80" s="29" t="str">
        <f t="shared" si="18"/>
        <v>圣·饿鬼斗笠·法</v>
      </c>
      <c r="I80" s="29">
        <f t="shared" si="19"/>
        <v>420923</v>
      </c>
      <c r="J80" s="29">
        <v>560</v>
      </c>
      <c r="K80">
        <v>400000</v>
      </c>
      <c r="L80">
        <f t="shared" si="22"/>
        <v>2</v>
      </c>
      <c r="M80">
        <f t="shared" si="20"/>
        <v>9</v>
      </c>
      <c r="N80">
        <f t="shared" si="21"/>
        <v>23</v>
      </c>
      <c r="P80" s="31">
        <v>410912</v>
      </c>
      <c r="Q80">
        <f t="shared" si="25"/>
        <v>514</v>
      </c>
      <c r="R80" s="31">
        <v>0</v>
      </c>
      <c r="S80" s="23">
        <v>9</v>
      </c>
      <c r="T80">
        <f t="shared" si="24"/>
        <v>2</v>
      </c>
      <c r="U80">
        <v>4</v>
      </c>
      <c r="W80" s="23">
        <v>80</v>
      </c>
      <c r="X80">
        <f t="shared" si="10"/>
        <v>8</v>
      </c>
    </row>
    <row r="81" ht="16.5" spans="1:24">
      <c r="A81" s="23">
        <v>79</v>
      </c>
      <c r="B81" s="23">
        <v>9</v>
      </c>
      <c r="C81" s="23">
        <v>31</v>
      </c>
      <c r="E81" s="28" t="s">
        <v>1046</v>
      </c>
      <c r="F81" s="23" t="s">
        <v>1047</v>
      </c>
      <c r="G81" s="23" t="s">
        <v>997</v>
      </c>
      <c r="H81" s="29" t="str">
        <f t="shared" si="18"/>
        <v>畜生斗笠·法</v>
      </c>
      <c r="I81" s="29">
        <f t="shared" si="19"/>
        <v>420931</v>
      </c>
      <c r="J81" s="29">
        <v>480</v>
      </c>
      <c r="K81">
        <v>400000</v>
      </c>
      <c r="L81">
        <f t="shared" si="22"/>
        <v>2</v>
      </c>
      <c r="M81">
        <f t="shared" si="20"/>
        <v>9</v>
      </c>
      <c r="N81">
        <f t="shared" si="21"/>
        <v>31</v>
      </c>
      <c r="P81" s="31">
        <v>410913</v>
      </c>
      <c r="Q81">
        <f t="shared" si="25"/>
        <v>512</v>
      </c>
      <c r="R81" s="31">
        <v>0</v>
      </c>
      <c r="S81" s="23">
        <v>9</v>
      </c>
      <c r="T81">
        <f t="shared" si="24"/>
        <v>2</v>
      </c>
      <c r="U81">
        <v>4</v>
      </c>
      <c r="W81" s="23">
        <v>80</v>
      </c>
      <c r="X81">
        <f t="shared" si="10"/>
        <v>9</v>
      </c>
    </row>
    <row r="82" ht="16.5" spans="1:24">
      <c r="A82" s="23">
        <v>80</v>
      </c>
      <c r="B82" s="23">
        <v>9</v>
      </c>
      <c r="C82" s="23">
        <v>32</v>
      </c>
      <c r="D82" t="s">
        <v>1023</v>
      </c>
      <c r="E82" s="28" t="s">
        <v>1046</v>
      </c>
      <c r="F82" s="23" t="s">
        <v>1051</v>
      </c>
      <c r="G82" s="23" t="s">
        <v>997</v>
      </c>
      <c r="H82" s="29" t="str">
        <f t="shared" si="18"/>
        <v>神·畜生斗笠·法</v>
      </c>
      <c r="I82" s="29">
        <f t="shared" si="19"/>
        <v>420932</v>
      </c>
      <c r="J82" s="29">
        <v>720</v>
      </c>
      <c r="K82">
        <v>400000</v>
      </c>
      <c r="L82">
        <f t="shared" si="22"/>
        <v>2</v>
      </c>
      <c r="M82">
        <f t="shared" si="20"/>
        <v>9</v>
      </c>
      <c r="N82">
        <f t="shared" si="21"/>
        <v>32</v>
      </c>
      <c r="P82" s="31">
        <v>410913</v>
      </c>
      <c r="Q82">
        <f t="shared" si="25"/>
        <v>513</v>
      </c>
      <c r="R82" s="31">
        <v>0</v>
      </c>
      <c r="S82" s="23">
        <v>9</v>
      </c>
      <c r="T82">
        <f t="shared" si="24"/>
        <v>2</v>
      </c>
      <c r="U82">
        <v>4</v>
      </c>
      <c r="W82" s="23">
        <v>80</v>
      </c>
      <c r="X82">
        <f t="shared" si="10"/>
        <v>9</v>
      </c>
    </row>
    <row r="83" ht="16.5" spans="1:24">
      <c r="A83" s="23">
        <v>81</v>
      </c>
      <c r="B83" s="23">
        <v>9</v>
      </c>
      <c r="C83" s="23">
        <v>33</v>
      </c>
      <c r="D83" t="s">
        <v>1028</v>
      </c>
      <c r="E83" s="28" t="s">
        <v>1046</v>
      </c>
      <c r="F83" s="23" t="s">
        <v>1055</v>
      </c>
      <c r="G83" s="23" t="s">
        <v>997</v>
      </c>
      <c r="H83" s="29" t="str">
        <f t="shared" si="18"/>
        <v>圣·畜生斗笠·法</v>
      </c>
      <c r="I83" s="29">
        <f t="shared" si="19"/>
        <v>420933</v>
      </c>
      <c r="J83" s="29">
        <v>1020</v>
      </c>
      <c r="K83">
        <v>400000</v>
      </c>
      <c r="L83">
        <f t="shared" si="22"/>
        <v>2</v>
      </c>
      <c r="M83">
        <f t="shared" si="20"/>
        <v>9</v>
      </c>
      <c r="N83">
        <f t="shared" si="21"/>
        <v>33</v>
      </c>
      <c r="P83" s="31">
        <v>410913</v>
      </c>
      <c r="Q83">
        <f t="shared" si="25"/>
        <v>514</v>
      </c>
      <c r="R83" s="31">
        <v>0</v>
      </c>
      <c r="S83" s="23">
        <v>9</v>
      </c>
      <c r="T83">
        <f t="shared" si="24"/>
        <v>2</v>
      </c>
      <c r="U83">
        <v>4</v>
      </c>
      <c r="W83" s="23">
        <v>80</v>
      </c>
      <c r="X83">
        <f t="shared" si="10"/>
        <v>9</v>
      </c>
    </row>
    <row r="84" ht="16.5" spans="1:24">
      <c r="A84" s="23">
        <v>82</v>
      </c>
      <c r="B84" s="23">
        <v>9</v>
      </c>
      <c r="C84" s="23">
        <v>41</v>
      </c>
      <c r="E84" s="28" t="s">
        <v>1059</v>
      </c>
      <c r="F84" s="23" t="s">
        <v>1060</v>
      </c>
      <c r="G84" s="23" t="s">
        <v>997</v>
      </c>
      <c r="H84" s="29" t="str">
        <f t="shared" si="18"/>
        <v>修罗斗笠·法</v>
      </c>
      <c r="I84" s="29">
        <f t="shared" si="19"/>
        <v>420941</v>
      </c>
      <c r="J84" s="29">
        <v>920</v>
      </c>
      <c r="K84">
        <v>400000</v>
      </c>
      <c r="L84">
        <f t="shared" si="22"/>
        <v>2</v>
      </c>
      <c r="M84">
        <f t="shared" si="20"/>
        <v>9</v>
      </c>
      <c r="N84">
        <f t="shared" si="21"/>
        <v>41</v>
      </c>
      <c r="P84" s="31">
        <v>410914</v>
      </c>
      <c r="Q84">
        <f t="shared" si="25"/>
        <v>512</v>
      </c>
      <c r="R84" s="31">
        <v>0</v>
      </c>
      <c r="S84" s="23">
        <v>9</v>
      </c>
      <c r="T84">
        <f t="shared" si="24"/>
        <v>2</v>
      </c>
      <c r="U84">
        <v>4</v>
      </c>
      <c r="W84" s="23">
        <v>80</v>
      </c>
      <c r="X84">
        <f t="shared" si="10"/>
        <v>10</v>
      </c>
    </row>
    <row r="85" ht="16.5" spans="1:24">
      <c r="A85" s="23">
        <v>83</v>
      </c>
      <c r="B85" s="23">
        <v>9</v>
      </c>
      <c r="C85" s="23">
        <v>42</v>
      </c>
      <c r="D85" t="s">
        <v>1023</v>
      </c>
      <c r="E85" s="28" t="s">
        <v>1059</v>
      </c>
      <c r="F85" s="23" t="s">
        <v>1064</v>
      </c>
      <c r="G85" s="23" t="s">
        <v>997</v>
      </c>
      <c r="H85" s="29" t="str">
        <f t="shared" si="18"/>
        <v>神·修罗斗笠·法</v>
      </c>
      <c r="I85" s="29">
        <f t="shared" si="19"/>
        <v>420942</v>
      </c>
      <c r="J85" s="29">
        <v>1380</v>
      </c>
      <c r="K85">
        <v>400000</v>
      </c>
      <c r="L85">
        <f t="shared" si="22"/>
        <v>2</v>
      </c>
      <c r="M85">
        <f t="shared" si="20"/>
        <v>9</v>
      </c>
      <c r="N85">
        <f t="shared" si="21"/>
        <v>42</v>
      </c>
      <c r="P85" s="31">
        <v>410914</v>
      </c>
      <c r="Q85">
        <f t="shared" si="25"/>
        <v>513</v>
      </c>
      <c r="R85" s="31">
        <v>0</v>
      </c>
      <c r="S85" s="23">
        <v>9</v>
      </c>
      <c r="T85">
        <f t="shared" si="24"/>
        <v>2</v>
      </c>
      <c r="U85">
        <v>4</v>
      </c>
      <c r="W85" s="23">
        <v>80</v>
      </c>
      <c r="X85">
        <f t="shared" si="10"/>
        <v>10</v>
      </c>
    </row>
    <row r="86" ht="16.5" spans="1:24">
      <c r="A86" s="23">
        <v>84</v>
      </c>
      <c r="B86" s="23">
        <v>9</v>
      </c>
      <c r="C86" s="23">
        <v>43</v>
      </c>
      <c r="D86" t="s">
        <v>1028</v>
      </c>
      <c r="E86" s="28" t="s">
        <v>1059</v>
      </c>
      <c r="F86" s="23" t="s">
        <v>1068</v>
      </c>
      <c r="G86" s="23" t="s">
        <v>997</v>
      </c>
      <c r="H86" s="29" t="str">
        <f t="shared" si="18"/>
        <v>圣·修罗斗笠·法</v>
      </c>
      <c r="I86" s="29">
        <f t="shared" si="19"/>
        <v>420943</v>
      </c>
      <c r="J86" s="29">
        <v>2210</v>
      </c>
      <c r="K86">
        <v>400000</v>
      </c>
      <c r="L86">
        <f t="shared" si="22"/>
        <v>2</v>
      </c>
      <c r="M86">
        <f t="shared" si="20"/>
        <v>9</v>
      </c>
      <c r="N86">
        <f t="shared" si="21"/>
        <v>43</v>
      </c>
      <c r="P86" s="31">
        <v>410914</v>
      </c>
      <c r="Q86">
        <f t="shared" si="25"/>
        <v>514</v>
      </c>
      <c r="R86" s="31">
        <v>0</v>
      </c>
      <c r="S86" s="23">
        <v>9</v>
      </c>
      <c r="T86">
        <f t="shared" si="24"/>
        <v>2</v>
      </c>
      <c r="U86">
        <v>4</v>
      </c>
      <c r="W86" s="23">
        <v>80</v>
      </c>
      <c r="X86">
        <f t="shared" ref="X86:X149" si="26">X68</f>
        <v>10</v>
      </c>
    </row>
    <row r="87" ht="16.5" spans="1:24">
      <c r="A87" s="23">
        <v>85</v>
      </c>
      <c r="B87" s="23">
        <v>9</v>
      </c>
      <c r="C87" s="23">
        <v>51</v>
      </c>
      <c r="E87" s="28" t="s">
        <v>1072</v>
      </c>
      <c r="F87" s="23" t="s">
        <v>1073</v>
      </c>
      <c r="G87" s="23" t="s">
        <v>997</v>
      </c>
      <c r="H87" s="29" t="str">
        <f t="shared" si="18"/>
        <v>人间斗笠·法</v>
      </c>
      <c r="I87" s="29">
        <f t="shared" si="19"/>
        <v>420951</v>
      </c>
      <c r="J87" s="29">
        <v>1750</v>
      </c>
      <c r="K87">
        <v>400000</v>
      </c>
      <c r="L87">
        <f t="shared" si="22"/>
        <v>2</v>
      </c>
      <c r="M87">
        <f t="shared" si="20"/>
        <v>9</v>
      </c>
      <c r="N87">
        <f t="shared" si="21"/>
        <v>51</v>
      </c>
      <c r="P87" s="31">
        <v>410915</v>
      </c>
      <c r="Q87">
        <f t="shared" si="25"/>
        <v>512</v>
      </c>
      <c r="R87" s="31">
        <v>0</v>
      </c>
      <c r="S87" s="23">
        <v>9</v>
      </c>
      <c r="T87">
        <f t="shared" si="24"/>
        <v>2</v>
      </c>
      <c r="U87">
        <v>4</v>
      </c>
      <c r="W87" s="23">
        <v>80</v>
      </c>
      <c r="X87">
        <f t="shared" si="26"/>
        <v>11</v>
      </c>
    </row>
    <row r="88" ht="16.5" spans="1:24">
      <c r="A88" s="23">
        <v>86</v>
      </c>
      <c r="B88" s="23">
        <v>9</v>
      </c>
      <c r="C88" s="23">
        <v>52</v>
      </c>
      <c r="D88" t="s">
        <v>1023</v>
      </c>
      <c r="E88" s="28" t="s">
        <v>1072</v>
      </c>
      <c r="F88" s="23" t="s">
        <v>1077</v>
      </c>
      <c r="G88" s="23" t="s">
        <v>997</v>
      </c>
      <c r="H88" s="29" t="str">
        <f t="shared" si="18"/>
        <v>神·人间斗笠·法</v>
      </c>
      <c r="I88" s="29">
        <f t="shared" si="19"/>
        <v>420952</v>
      </c>
      <c r="J88" s="29">
        <v>2630</v>
      </c>
      <c r="K88">
        <v>400000</v>
      </c>
      <c r="L88">
        <f t="shared" si="22"/>
        <v>2</v>
      </c>
      <c r="M88">
        <f t="shared" si="20"/>
        <v>9</v>
      </c>
      <c r="N88">
        <f t="shared" si="21"/>
        <v>52</v>
      </c>
      <c r="P88" s="31">
        <v>410915</v>
      </c>
      <c r="Q88">
        <f t="shared" si="25"/>
        <v>513</v>
      </c>
      <c r="R88" s="31">
        <v>0</v>
      </c>
      <c r="S88" s="23">
        <v>9</v>
      </c>
      <c r="T88">
        <f t="shared" si="24"/>
        <v>2</v>
      </c>
      <c r="U88">
        <v>4</v>
      </c>
      <c r="W88" s="23">
        <v>80</v>
      </c>
      <c r="X88">
        <f t="shared" si="26"/>
        <v>11</v>
      </c>
    </row>
    <row r="89" ht="16.5" spans="1:24">
      <c r="A89" s="23">
        <v>87</v>
      </c>
      <c r="B89" s="23">
        <v>9</v>
      </c>
      <c r="C89" s="23">
        <v>53</v>
      </c>
      <c r="D89" t="s">
        <v>1028</v>
      </c>
      <c r="E89" s="28" t="s">
        <v>1072</v>
      </c>
      <c r="F89" s="23" t="s">
        <v>1081</v>
      </c>
      <c r="G89" s="23" t="s">
        <v>997</v>
      </c>
      <c r="H89" s="29" t="str">
        <f t="shared" si="18"/>
        <v>圣·人间斗笠·法</v>
      </c>
      <c r="I89" s="29">
        <f t="shared" si="19"/>
        <v>420953</v>
      </c>
      <c r="J89" s="29">
        <v>4210</v>
      </c>
      <c r="K89">
        <v>400000</v>
      </c>
      <c r="L89">
        <f t="shared" si="22"/>
        <v>2</v>
      </c>
      <c r="M89">
        <f t="shared" si="20"/>
        <v>9</v>
      </c>
      <c r="N89">
        <f t="shared" si="21"/>
        <v>53</v>
      </c>
      <c r="P89" s="31">
        <v>410915</v>
      </c>
      <c r="Q89">
        <f t="shared" si="25"/>
        <v>514</v>
      </c>
      <c r="R89" s="31">
        <v>0</v>
      </c>
      <c r="S89" s="23">
        <v>9</v>
      </c>
      <c r="T89">
        <f t="shared" si="24"/>
        <v>2</v>
      </c>
      <c r="U89">
        <v>4</v>
      </c>
      <c r="W89" s="23">
        <v>80</v>
      </c>
      <c r="X89">
        <f t="shared" si="26"/>
        <v>11</v>
      </c>
    </row>
    <row r="90" ht="16.5" spans="1:24">
      <c r="A90" s="23">
        <v>88</v>
      </c>
      <c r="B90" s="23">
        <v>9</v>
      </c>
      <c r="C90" s="23">
        <v>61</v>
      </c>
      <c r="E90" s="28" t="s">
        <v>42</v>
      </c>
      <c r="F90" s="23" t="s">
        <v>1085</v>
      </c>
      <c r="G90" s="23" t="s">
        <v>997</v>
      </c>
      <c r="H90" s="29" t="str">
        <f t="shared" si="18"/>
        <v>天道斗笠·法</v>
      </c>
      <c r="I90" s="29">
        <f t="shared" si="19"/>
        <v>420961</v>
      </c>
      <c r="J90" s="29">
        <v>3330</v>
      </c>
      <c r="K90">
        <v>400000</v>
      </c>
      <c r="L90">
        <f t="shared" si="22"/>
        <v>2</v>
      </c>
      <c r="M90">
        <f t="shared" si="20"/>
        <v>9</v>
      </c>
      <c r="N90">
        <f t="shared" si="21"/>
        <v>61</v>
      </c>
      <c r="P90" s="31">
        <v>410916</v>
      </c>
      <c r="Q90">
        <f t="shared" si="25"/>
        <v>512</v>
      </c>
      <c r="R90" s="31">
        <v>0</v>
      </c>
      <c r="S90" s="23">
        <v>9</v>
      </c>
      <c r="T90">
        <f t="shared" si="24"/>
        <v>2</v>
      </c>
      <c r="U90">
        <v>4</v>
      </c>
      <c r="W90" s="23">
        <v>80</v>
      </c>
      <c r="X90">
        <f t="shared" si="26"/>
        <v>12</v>
      </c>
    </row>
    <row r="91" ht="16.5" spans="1:24">
      <c r="A91" s="23">
        <v>89</v>
      </c>
      <c r="B91" s="23">
        <v>9</v>
      </c>
      <c r="C91" s="23">
        <v>62</v>
      </c>
      <c r="D91" t="s">
        <v>1023</v>
      </c>
      <c r="E91" s="28" t="s">
        <v>42</v>
      </c>
      <c r="F91" s="23" t="s">
        <v>1089</v>
      </c>
      <c r="G91" s="23" t="s">
        <v>997</v>
      </c>
      <c r="H91" s="29" t="str">
        <f t="shared" si="18"/>
        <v>神·天道斗笠·法</v>
      </c>
      <c r="I91" s="29">
        <f t="shared" si="19"/>
        <v>420962</v>
      </c>
      <c r="J91" s="29">
        <v>5000</v>
      </c>
      <c r="K91">
        <v>400000</v>
      </c>
      <c r="L91">
        <f t="shared" si="22"/>
        <v>2</v>
      </c>
      <c r="M91">
        <f t="shared" si="20"/>
        <v>9</v>
      </c>
      <c r="N91">
        <f t="shared" si="21"/>
        <v>62</v>
      </c>
      <c r="P91" s="31">
        <v>410916</v>
      </c>
      <c r="Q91">
        <f t="shared" si="25"/>
        <v>513</v>
      </c>
      <c r="R91" s="31">
        <v>0</v>
      </c>
      <c r="S91" s="23">
        <v>9</v>
      </c>
      <c r="T91">
        <f t="shared" si="24"/>
        <v>2</v>
      </c>
      <c r="U91">
        <v>4</v>
      </c>
      <c r="W91" s="23">
        <v>80</v>
      </c>
      <c r="X91">
        <f t="shared" si="26"/>
        <v>12</v>
      </c>
    </row>
    <row r="92" ht="16.5" spans="1:24">
      <c r="A92" s="23">
        <v>90</v>
      </c>
      <c r="B92" s="23">
        <v>9</v>
      </c>
      <c r="C92" s="23">
        <v>63</v>
      </c>
      <c r="D92" t="s">
        <v>1028</v>
      </c>
      <c r="E92" s="28" t="s">
        <v>42</v>
      </c>
      <c r="F92" s="23" t="s">
        <v>1093</v>
      </c>
      <c r="G92" s="23" t="s">
        <v>997</v>
      </c>
      <c r="H92" s="29" t="str">
        <f t="shared" si="18"/>
        <v>圣·天道斗笠·法</v>
      </c>
      <c r="I92" s="29">
        <f t="shared" si="19"/>
        <v>420963</v>
      </c>
      <c r="J92" s="29">
        <v>8000</v>
      </c>
      <c r="K92">
        <v>400000</v>
      </c>
      <c r="L92">
        <f t="shared" si="22"/>
        <v>2</v>
      </c>
      <c r="M92">
        <f t="shared" si="20"/>
        <v>9</v>
      </c>
      <c r="N92">
        <f t="shared" si="21"/>
        <v>63</v>
      </c>
      <c r="P92" s="31">
        <v>410916</v>
      </c>
      <c r="Q92">
        <f t="shared" si="25"/>
        <v>514</v>
      </c>
      <c r="R92" s="31">
        <v>0</v>
      </c>
      <c r="S92" s="23">
        <v>9</v>
      </c>
      <c r="T92">
        <f t="shared" si="24"/>
        <v>2</v>
      </c>
      <c r="U92">
        <v>4</v>
      </c>
      <c r="W92" s="23">
        <v>80</v>
      </c>
      <c r="X92">
        <f t="shared" si="26"/>
        <v>12</v>
      </c>
    </row>
    <row r="93" ht="16.5" spans="1:24">
      <c r="A93" s="23">
        <v>91</v>
      </c>
      <c r="B93" s="23">
        <v>10</v>
      </c>
      <c r="C93" s="23">
        <v>11</v>
      </c>
      <c r="E93" t="str">
        <f t="shared" ref="E93:E124" si="27">E75</f>
        <v>地狱</v>
      </c>
      <c r="F93" s="23" t="s">
        <v>1020</v>
      </c>
      <c r="G93" s="23" t="s">
        <v>997</v>
      </c>
      <c r="H93" s="29" t="str">
        <f t="shared" si="18"/>
        <v>地狱面甲·法</v>
      </c>
      <c r="I93" s="29">
        <f t="shared" si="19"/>
        <v>421011</v>
      </c>
      <c r="J93" s="29">
        <v>180</v>
      </c>
      <c r="K93">
        <v>400000</v>
      </c>
      <c r="L93">
        <f t="shared" si="22"/>
        <v>2</v>
      </c>
      <c r="M93">
        <f t="shared" si="20"/>
        <v>10</v>
      </c>
      <c r="N93">
        <f t="shared" si="21"/>
        <v>11</v>
      </c>
      <c r="P93" s="31">
        <v>411011</v>
      </c>
      <c r="Q93">
        <f t="shared" ref="Q93" si="28">IF(S93=S92,IF(T93=T92,IF(U93=U92,Q92,Q92+1),Q92+1),Q92+1)</f>
        <v>515</v>
      </c>
      <c r="R93" s="31">
        <v>0</v>
      </c>
      <c r="S93" s="23">
        <v>10</v>
      </c>
      <c r="T93">
        <f t="shared" si="24"/>
        <v>2</v>
      </c>
      <c r="U93">
        <v>4</v>
      </c>
      <c r="W93" s="23">
        <v>80</v>
      </c>
      <c r="X93">
        <f t="shared" si="26"/>
        <v>7</v>
      </c>
    </row>
    <row r="94" ht="16.5" spans="1:24">
      <c r="A94" s="23">
        <v>92</v>
      </c>
      <c r="B94" s="23">
        <v>10</v>
      </c>
      <c r="C94" s="23">
        <v>12</v>
      </c>
      <c r="D94" t="s">
        <v>1023</v>
      </c>
      <c r="E94" t="str">
        <f t="shared" si="27"/>
        <v>地狱</v>
      </c>
      <c r="F94" s="23" t="s">
        <v>1025</v>
      </c>
      <c r="G94" s="23" t="s">
        <v>997</v>
      </c>
      <c r="H94" s="29" t="str">
        <f t="shared" si="18"/>
        <v>神·地狱面甲·法</v>
      </c>
      <c r="I94" s="29">
        <f t="shared" si="19"/>
        <v>421012</v>
      </c>
      <c r="J94" s="29">
        <v>270</v>
      </c>
      <c r="K94">
        <v>400000</v>
      </c>
      <c r="L94">
        <f t="shared" si="22"/>
        <v>2</v>
      </c>
      <c r="M94">
        <f t="shared" si="20"/>
        <v>10</v>
      </c>
      <c r="N94">
        <f t="shared" si="21"/>
        <v>12</v>
      </c>
      <c r="P94" s="31">
        <v>411011</v>
      </c>
      <c r="Q94">
        <f>Q93+1</f>
        <v>516</v>
      </c>
      <c r="R94" s="31">
        <v>0</v>
      </c>
      <c r="S94" s="23">
        <v>10</v>
      </c>
      <c r="T94">
        <f t="shared" si="24"/>
        <v>2</v>
      </c>
      <c r="U94">
        <v>4</v>
      </c>
      <c r="W94" s="23">
        <v>80</v>
      </c>
      <c r="X94">
        <f t="shared" si="26"/>
        <v>7</v>
      </c>
    </row>
    <row r="95" ht="16.5" spans="1:24">
      <c r="A95" s="23">
        <v>93</v>
      </c>
      <c r="B95" s="23">
        <v>10</v>
      </c>
      <c r="C95" s="23">
        <v>13</v>
      </c>
      <c r="D95" t="s">
        <v>1028</v>
      </c>
      <c r="E95" t="str">
        <f t="shared" si="27"/>
        <v>地狱</v>
      </c>
      <c r="F95" s="23" t="s">
        <v>1030</v>
      </c>
      <c r="G95" s="23" t="s">
        <v>997</v>
      </c>
      <c r="H95" s="29" t="str">
        <f t="shared" si="18"/>
        <v>圣·地狱面甲·法</v>
      </c>
      <c r="I95" s="29">
        <f t="shared" si="19"/>
        <v>421013</v>
      </c>
      <c r="J95" s="29">
        <v>370</v>
      </c>
      <c r="K95">
        <v>400000</v>
      </c>
      <c r="L95">
        <f t="shared" si="22"/>
        <v>2</v>
      </c>
      <c r="M95">
        <f t="shared" si="20"/>
        <v>10</v>
      </c>
      <c r="N95">
        <f t="shared" si="21"/>
        <v>13</v>
      </c>
      <c r="P95" s="31">
        <v>411011</v>
      </c>
      <c r="Q95">
        <f>Q94+1</f>
        <v>517</v>
      </c>
      <c r="R95" s="31">
        <v>0</v>
      </c>
      <c r="S95" s="23">
        <v>10</v>
      </c>
      <c r="T95">
        <f t="shared" si="24"/>
        <v>2</v>
      </c>
      <c r="U95">
        <v>4</v>
      </c>
      <c r="W95" s="23">
        <v>80</v>
      </c>
      <c r="X95">
        <f t="shared" si="26"/>
        <v>7</v>
      </c>
    </row>
    <row r="96" ht="16.5" spans="1:24">
      <c r="A96" s="23">
        <v>94</v>
      </c>
      <c r="B96" s="23">
        <v>10</v>
      </c>
      <c r="C96" s="23">
        <v>21</v>
      </c>
      <c r="E96" t="str">
        <f t="shared" si="27"/>
        <v>饿鬼</v>
      </c>
      <c r="F96" s="23" t="s">
        <v>1035</v>
      </c>
      <c r="G96" s="23" t="s">
        <v>997</v>
      </c>
      <c r="H96" s="29" t="str">
        <f t="shared" si="18"/>
        <v>饿鬼面甲·法</v>
      </c>
      <c r="I96" s="29">
        <f t="shared" si="19"/>
        <v>421021</v>
      </c>
      <c r="J96" s="29">
        <v>270</v>
      </c>
      <c r="K96">
        <v>400000</v>
      </c>
      <c r="L96">
        <f t="shared" si="22"/>
        <v>2</v>
      </c>
      <c r="M96">
        <f t="shared" si="20"/>
        <v>10</v>
      </c>
      <c r="N96">
        <f t="shared" si="21"/>
        <v>21</v>
      </c>
      <c r="P96" s="31">
        <v>411012</v>
      </c>
      <c r="Q96">
        <f>Q93</f>
        <v>515</v>
      </c>
      <c r="R96" s="31">
        <v>0</v>
      </c>
      <c r="S96" s="23">
        <v>10</v>
      </c>
      <c r="T96">
        <f t="shared" si="24"/>
        <v>2</v>
      </c>
      <c r="U96">
        <v>4</v>
      </c>
      <c r="W96" s="23">
        <v>80</v>
      </c>
      <c r="X96">
        <f t="shared" si="26"/>
        <v>8</v>
      </c>
    </row>
    <row r="97" ht="16.5" spans="1:24">
      <c r="A97" s="23">
        <v>95</v>
      </c>
      <c r="B97" s="23">
        <v>10</v>
      </c>
      <c r="C97" s="23">
        <v>22</v>
      </c>
      <c r="D97" t="s">
        <v>1023</v>
      </c>
      <c r="E97" t="str">
        <f t="shared" si="27"/>
        <v>饿鬼</v>
      </c>
      <c r="F97" s="23" t="s">
        <v>1039</v>
      </c>
      <c r="G97" s="23" t="s">
        <v>997</v>
      </c>
      <c r="H97" s="29" t="str">
        <f t="shared" si="18"/>
        <v>神·饿鬼面甲·法</v>
      </c>
      <c r="I97" s="29">
        <f t="shared" si="19"/>
        <v>421022</v>
      </c>
      <c r="J97" s="29">
        <v>400</v>
      </c>
      <c r="K97">
        <v>400000</v>
      </c>
      <c r="L97">
        <f t="shared" si="22"/>
        <v>2</v>
      </c>
      <c r="M97">
        <f t="shared" si="20"/>
        <v>10</v>
      </c>
      <c r="N97">
        <f t="shared" si="21"/>
        <v>22</v>
      </c>
      <c r="P97" s="31">
        <v>411012</v>
      </c>
      <c r="Q97">
        <f t="shared" ref="Q97:Q110" si="29">Q94</f>
        <v>516</v>
      </c>
      <c r="R97" s="31">
        <v>0</v>
      </c>
      <c r="S97" s="23">
        <v>10</v>
      </c>
      <c r="T97">
        <f t="shared" si="24"/>
        <v>2</v>
      </c>
      <c r="U97">
        <v>4</v>
      </c>
      <c r="W97" s="23">
        <v>80</v>
      </c>
      <c r="X97">
        <f t="shared" si="26"/>
        <v>8</v>
      </c>
    </row>
    <row r="98" ht="16.5" spans="1:24">
      <c r="A98" s="23">
        <v>96</v>
      </c>
      <c r="B98" s="23">
        <v>10</v>
      </c>
      <c r="C98" s="23">
        <v>23</v>
      </c>
      <c r="D98" t="s">
        <v>1028</v>
      </c>
      <c r="E98" t="str">
        <f t="shared" si="27"/>
        <v>饿鬼</v>
      </c>
      <c r="F98" s="23" t="s">
        <v>1043</v>
      </c>
      <c r="G98" s="23" t="s">
        <v>997</v>
      </c>
      <c r="H98" s="29" t="str">
        <f t="shared" si="18"/>
        <v>圣·饿鬼面甲·法</v>
      </c>
      <c r="I98" s="29">
        <f t="shared" si="19"/>
        <v>421023</v>
      </c>
      <c r="J98" s="29">
        <v>560</v>
      </c>
      <c r="K98">
        <v>400000</v>
      </c>
      <c r="L98">
        <f t="shared" si="22"/>
        <v>2</v>
      </c>
      <c r="M98">
        <f t="shared" si="20"/>
        <v>10</v>
      </c>
      <c r="N98">
        <f t="shared" si="21"/>
        <v>23</v>
      </c>
      <c r="P98" s="31">
        <v>411012</v>
      </c>
      <c r="Q98">
        <f t="shared" si="29"/>
        <v>517</v>
      </c>
      <c r="R98" s="31">
        <v>0</v>
      </c>
      <c r="S98" s="23">
        <v>10</v>
      </c>
      <c r="T98">
        <f t="shared" si="24"/>
        <v>2</v>
      </c>
      <c r="U98">
        <v>4</v>
      </c>
      <c r="W98" s="23">
        <v>80</v>
      </c>
      <c r="X98">
        <f t="shared" si="26"/>
        <v>8</v>
      </c>
    </row>
    <row r="99" ht="16.5" spans="1:24">
      <c r="A99" s="23">
        <v>97</v>
      </c>
      <c r="B99" s="23">
        <v>10</v>
      </c>
      <c r="C99" s="23">
        <v>31</v>
      </c>
      <c r="E99" t="str">
        <f t="shared" si="27"/>
        <v>畜生</v>
      </c>
      <c r="F99" s="23" t="s">
        <v>1048</v>
      </c>
      <c r="G99" s="23" t="s">
        <v>997</v>
      </c>
      <c r="H99" s="29" t="str">
        <f t="shared" si="18"/>
        <v>畜生面甲·法</v>
      </c>
      <c r="I99" s="29">
        <f t="shared" si="19"/>
        <v>421031</v>
      </c>
      <c r="J99" s="29">
        <v>480</v>
      </c>
      <c r="K99">
        <v>400000</v>
      </c>
      <c r="L99">
        <f t="shared" si="22"/>
        <v>2</v>
      </c>
      <c r="M99">
        <f t="shared" si="20"/>
        <v>10</v>
      </c>
      <c r="N99">
        <f t="shared" si="21"/>
        <v>31</v>
      </c>
      <c r="P99" s="31">
        <v>411013</v>
      </c>
      <c r="Q99">
        <f t="shared" si="29"/>
        <v>515</v>
      </c>
      <c r="R99" s="31">
        <v>0</v>
      </c>
      <c r="S99" s="23">
        <v>10</v>
      </c>
      <c r="T99">
        <f t="shared" si="24"/>
        <v>2</v>
      </c>
      <c r="U99">
        <v>4</v>
      </c>
      <c r="W99" s="23">
        <v>80</v>
      </c>
      <c r="X99">
        <f t="shared" si="26"/>
        <v>9</v>
      </c>
    </row>
    <row r="100" ht="16.5" spans="1:24">
      <c r="A100" s="23">
        <v>98</v>
      </c>
      <c r="B100" s="23">
        <v>10</v>
      </c>
      <c r="C100" s="23">
        <v>32</v>
      </c>
      <c r="D100" t="s">
        <v>1023</v>
      </c>
      <c r="E100" t="str">
        <f t="shared" si="27"/>
        <v>畜生</v>
      </c>
      <c r="F100" s="23" t="s">
        <v>1052</v>
      </c>
      <c r="G100" s="23" t="s">
        <v>997</v>
      </c>
      <c r="H100" s="29" t="str">
        <f t="shared" si="18"/>
        <v>神·畜生面甲·法</v>
      </c>
      <c r="I100" s="29">
        <f t="shared" si="19"/>
        <v>421032</v>
      </c>
      <c r="J100" s="29">
        <v>720</v>
      </c>
      <c r="K100">
        <v>400000</v>
      </c>
      <c r="L100">
        <f t="shared" si="22"/>
        <v>2</v>
      </c>
      <c r="M100">
        <f t="shared" si="20"/>
        <v>10</v>
      </c>
      <c r="N100">
        <f t="shared" si="21"/>
        <v>32</v>
      </c>
      <c r="P100" s="31">
        <v>411013</v>
      </c>
      <c r="Q100">
        <f t="shared" si="29"/>
        <v>516</v>
      </c>
      <c r="R100" s="31">
        <v>0</v>
      </c>
      <c r="S100" s="23">
        <v>10</v>
      </c>
      <c r="T100">
        <f t="shared" si="24"/>
        <v>2</v>
      </c>
      <c r="U100">
        <v>4</v>
      </c>
      <c r="W100" s="23">
        <v>80</v>
      </c>
      <c r="X100">
        <f t="shared" si="26"/>
        <v>9</v>
      </c>
    </row>
    <row r="101" ht="16.5" spans="1:24">
      <c r="A101" s="23">
        <v>99</v>
      </c>
      <c r="B101" s="23">
        <v>10</v>
      </c>
      <c r="C101" s="23">
        <v>33</v>
      </c>
      <c r="D101" t="s">
        <v>1028</v>
      </c>
      <c r="E101" t="str">
        <f t="shared" si="27"/>
        <v>畜生</v>
      </c>
      <c r="F101" s="23" t="s">
        <v>1056</v>
      </c>
      <c r="G101" s="23" t="s">
        <v>997</v>
      </c>
      <c r="H101" s="29" t="str">
        <f t="shared" si="18"/>
        <v>圣·畜生面甲·法</v>
      </c>
      <c r="I101" s="29">
        <f t="shared" si="19"/>
        <v>421033</v>
      </c>
      <c r="J101" s="29">
        <v>1020</v>
      </c>
      <c r="K101">
        <v>400000</v>
      </c>
      <c r="L101">
        <f t="shared" si="22"/>
        <v>2</v>
      </c>
      <c r="M101">
        <f t="shared" si="20"/>
        <v>10</v>
      </c>
      <c r="N101">
        <f t="shared" si="21"/>
        <v>33</v>
      </c>
      <c r="P101" s="31">
        <v>411013</v>
      </c>
      <c r="Q101">
        <f t="shared" si="29"/>
        <v>517</v>
      </c>
      <c r="R101" s="31">
        <v>0</v>
      </c>
      <c r="S101" s="23">
        <v>10</v>
      </c>
      <c r="T101">
        <f t="shared" si="24"/>
        <v>2</v>
      </c>
      <c r="U101">
        <v>4</v>
      </c>
      <c r="W101" s="23">
        <v>80</v>
      </c>
      <c r="X101">
        <f t="shared" si="26"/>
        <v>9</v>
      </c>
    </row>
    <row r="102" ht="16.5" spans="1:24">
      <c r="A102" s="23">
        <v>100</v>
      </c>
      <c r="B102" s="23">
        <v>10</v>
      </c>
      <c r="C102" s="23">
        <v>41</v>
      </c>
      <c r="E102" t="str">
        <f t="shared" si="27"/>
        <v>修罗</v>
      </c>
      <c r="F102" s="23" t="s">
        <v>1061</v>
      </c>
      <c r="G102" s="23" t="s">
        <v>997</v>
      </c>
      <c r="H102" s="29" t="str">
        <f t="shared" si="18"/>
        <v>修罗面甲·法</v>
      </c>
      <c r="I102" s="29">
        <f t="shared" si="19"/>
        <v>421041</v>
      </c>
      <c r="J102" s="29">
        <v>920</v>
      </c>
      <c r="K102">
        <v>400000</v>
      </c>
      <c r="L102">
        <f t="shared" si="22"/>
        <v>2</v>
      </c>
      <c r="M102">
        <f t="shared" si="20"/>
        <v>10</v>
      </c>
      <c r="N102">
        <f t="shared" si="21"/>
        <v>41</v>
      </c>
      <c r="P102" s="31">
        <v>411014</v>
      </c>
      <c r="Q102">
        <f t="shared" si="29"/>
        <v>515</v>
      </c>
      <c r="R102" s="31">
        <v>0</v>
      </c>
      <c r="S102" s="23">
        <v>10</v>
      </c>
      <c r="T102">
        <f t="shared" si="24"/>
        <v>2</v>
      </c>
      <c r="U102">
        <v>4</v>
      </c>
      <c r="W102" s="23">
        <v>80</v>
      </c>
      <c r="X102">
        <f t="shared" si="26"/>
        <v>10</v>
      </c>
    </row>
    <row r="103" ht="16.5" spans="1:24">
      <c r="A103" s="23">
        <v>101</v>
      </c>
      <c r="B103" s="23">
        <v>10</v>
      </c>
      <c r="C103" s="23">
        <v>42</v>
      </c>
      <c r="D103" t="s">
        <v>1023</v>
      </c>
      <c r="E103" t="str">
        <f t="shared" si="27"/>
        <v>修罗</v>
      </c>
      <c r="F103" s="23" t="s">
        <v>1065</v>
      </c>
      <c r="G103" s="23" t="s">
        <v>997</v>
      </c>
      <c r="H103" s="29" t="str">
        <f t="shared" si="18"/>
        <v>神·修罗面甲·法</v>
      </c>
      <c r="I103" s="29">
        <f t="shared" si="19"/>
        <v>421042</v>
      </c>
      <c r="J103" s="29">
        <v>1380</v>
      </c>
      <c r="K103">
        <v>400000</v>
      </c>
      <c r="L103">
        <f t="shared" si="22"/>
        <v>2</v>
      </c>
      <c r="M103">
        <f t="shared" si="20"/>
        <v>10</v>
      </c>
      <c r="N103">
        <f t="shared" si="21"/>
        <v>42</v>
      </c>
      <c r="P103" s="31">
        <v>411014</v>
      </c>
      <c r="Q103">
        <f t="shared" si="29"/>
        <v>516</v>
      </c>
      <c r="R103" s="31">
        <v>0</v>
      </c>
      <c r="S103" s="23">
        <v>10</v>
      </c>
      <c r="T103">
        <f t="shared" si="24"/>
        <v>2</v>
      </c>
      <c r="U103">
        <v>4</v>
      </c>
      <c r="W103" s="23">
        <v>80</v>
      </c>
      <c r="X103">
        <f t="shared" si="26"/>
        <v>10</v>
      </c>
    </row>
    <row r="104" ht="16.5" spans="1:24">
      <c r="A104" s="23">
        <v>102</v>
      </c>
      <c r="B104" s="23">
        <v>10</v>
      </c>
      <c r="C104" s="23">
        <v>43</v>
      </c>
      <c r="D104" t="s">
        <v>1028</v>
      </c>
      <c r="E104" t="str">
        <f t="shared" si="27"/>
        <v>修罗</v>
      </c>
      <c r="F104" s="23" t="s">
        <v>1069</v>
      </c>
      <c r="G104" s="23" t="s">
        <v>997</v>
      </c>
      <c r="H104" s="29" t="str">
        <f t="shared" si="18"/>
        <v>圣·修罗面甲·法</v>
      </c>
      <c r="I104" s="29">
        <f t="shared" si="19"/>
        <v>421043</v>
      </c>
      <c r="J104" s="29">
        <v>2210</v>
      </c>
      <c r="K104">
        <v>400000</v>
      </c>
      <c r="L104">
        <f t="shared" si="22"/>
        <v>2</v>
      </c>
      <c r="M104">
        <f t="shared" si="20"/>
        <v>10</v>
      </c>
      <c r="N104">
        <f t="shared" si="21"/>
        <v>43</v>
      </c>
      <c r="P104" s="31">
        <v>411014</v>
      </c>
      <c r="Q104">
        <f t="shared" si="29"/>
        <v>517</v>
      </c>
      <c r="R104" s="31">
        <v>0</v>
      </c>
      <c r="S104" s="23">
        <v>10</v>
      </c>
      <c r="T104">
        <f t="shared" si="24"/>
        <v>2</v>
      </c>
      <c r="U104">
        <v>4</v>
      </c>
      <c r="W104" s="23">
        <v>80</v>
      </c>
      <c r="X104">
        <f t="shared" si="26"/>
        <v>10</v>
      </c>
    </row>
    <row r="105" ht="16.5" spans="1:24">
      <c r="A105" s="23">
        <v>103</v>
      </c>
      <c r="B105" s="23">
        <v>10</v>
      </c>
      <c r="C105" s="23">
        <v>51</v>
      </c>
      <c r="E105" t="str">
        <f t="shared" si="27"/>
        <v>人间</v>
      </c>
      <c r="F105" s="23" t="s">
        <v>1074</v>
      </c>
      <c r="G105" s="23" t="s">
        <v>997</v>
      </c>
      <c r="H105" s="29" t="str">
        <f t="shared" si="18"/>
        <v>人间面甲·法</v>
      </c>
      <c r="I105" s="29">
        <f t="shared" si="19"/>
        <v>421051</v>
      </c>
      <c r="J105" s="29">
        <v>1750</v>
      </c>
      <c r="K105">
        <v>400000</v>
      </c>
      <c r="L105">
        <f t="shared" si="22"/>
        <v>2</v>
      </c>
      <c r="M105">
        <f t="shared" si="20"/>
        <v>10</v>
      </c>
      <c r="N105">
        <f t="shared" si="21"/>
        <v>51</v>
      </c>
      <c r="P105" s="31">
        <v>411015</v>
      </c>
      <c r="Q105">
        <f t="shared" si="29"/>
        <v>515</v>
      </c>
      <c r="R105" s="31">
        <v>0</v>
      </c>
      <c r="S105" s="23">
        <v>10</v>
      </c>
      <c r="T105">
        <f t="shared" si="24"/>
        <v>2</v>
      </c>
      <c r="U105">
        <v>4</v>
      </c>
      <c r="W105" s="23">
        <v>80</v>
      </c>
      <c r="X105">
        <f t="shared" si="26"/>
        <v>11</v>
      </c>
    </row>
    <row r="106" ht="16.5" spans="1:24">
      <c r="A106" s="23">
        <v>104</v>
      </c>
      <c r="B106" s="23">
        <v>10</v>
      </c>
      <c r="C106" s="23">
        <v>52</v>
      </c>
      <c r="D106" t="s">
        <v>1023</v>
      </c>
      <c r="E106" t="str">
        <f t="shared" si="27"/>
        <v>人间</v>
      </c>
      <c r="F106" s="23" t="s">
        <v>1078</v>
      </c>
      <c r="G106" s="23" t="s">
        <v>997</v>
      </c>
      <c r="H106" s="29" t="str">
        <f t="shared" si="18"/>
        <v>神·人间面甲·法</v>
      </c>
      <c r="I106" s="29">
        <f t="shared" si="19"/>
        <v>421052</v>
      </c>
      <c r="J106" s="29">
        <v>2630</v>
      </c>
      <c r="K106">
        <v>400000</v>
      </c>
      <c r="L106">
        <f t="shared" si="22"/>
        <v>2</v>
      </c>
      <c r="M106">
        <f t="shared" si="20"/>
        <v>10</v>
      </c>
      <c r="N106">
        <f t="shared" si="21"/>
        <v>52</v>
      </c>
      <c r="P106" s="31">
        <v>411015</v>
      </c>
      <c r="Q106">
        <f t="shared" si="29"/>
        <v>516</v>
      </c>
      <c r="R106" s="31">
        <v>0</v>
      </c>
      <c r="S106" s="23">
        <v>10</v>
      </c>
      <c r="T106">
        <f t="shared" si="24"/>
        <v>2</v>
      </c>
      <c r="U106">
        <v>4</v>
      </c>
      <c r="W106" s="23">
        <v>80</v>
      </c>
      <c r="X106">
        <f t="shared" si="26"/>
        <v>11</v>
      </c>
    </row>
    <row r="107" ht="16.5" spans="1:24">
      <c r="A107" s="23">
        <v>105</v>
      </c>
      <c r="B107" s="23">
        <v>10</v>
      </c>
      <c r="C107" s="23">
        <v>53</v>
      </c>
      <c r="D107" t="s">
        <v>1028</v>
      </c>
      <c r="E107" t="str">
        <f t="shared" si="27"/>
        <v>人间</v>
      </c>
      <c r="F107" s="23" t="s">
        <v>1082</v>
      </c>
      <c r="G107" s="23" t="s">
        <v>997</v>
      </c>
      <c r="H107" s="29" t="str">
        <f t="shared" si="18"/>
        <v>圣·人间面甲·法</v>
      </c>
      <c r="I107" s="29">
        <f t="shared" si="19"/>
        <v>421053</v>
      </c>
      <c r="J107" s="29">
        <v>4210</v>
      </c>
      <c r="K107">
        <v>400000</v>
      </c>
      <c r="L107">
        <f t="shared" ref="L107:L138" si="30">L35+1</f>
        <v>2</v>
      </c>
      <c r="M107">
        <f t="shared" si="20"/>
        <v>10</v>
      </c>
      <c r="N107">
        <f t="shared" si="21"/>
        <v>53</v>
      </c>
      <c r="P107" s="31">
        <v>411015</v>
      </c>
      <c r="Q107">
        <f t="shared" si="29"/>
        <v>517</v>
      </c>
      <c r="R107" s="31">
        <v>0</v>
      </c>
      <c r="S107" s="23">
        <v>10</v>
      </c>
      <c r="T107">
        <f t="shared" si="24"/>
        <v>2</v>
      </c>
      <c r="U107">
        <v>4</v>
      </c>
      <c r="W107" s="23">
        <v>80</v>
      </c>
      <c r="X107">
        <f t="shared" si="26"/>
        <v>11</v>
      </c>
    </row>
    <row r="108" ht="16.5" spans="1:24">
      <c r="A108" s="23">
        <v>106</v>
      </c>
      <c r="B108" s="23">
        <v>10</v>
      </c>
      <c r="C108" s="23">
        <v>61</v>
      </c>
      <c r="E108" t="str">
        <f t="shared" si="27"/>
        <v>天道</v>
      </c>
      <c r="F108" s="23" t="s">
        <v>1086</v>
      </c>
      <c r="G108" s="23" t="s">
        <v>997</v>
      </c>
      <c r="H108" s="29" t="str">
        <f t="shared" si="18"/>
        <v>天道面甲·法</v>
      </c>
      <c r="I108" s="29">
        <f t="shared" si="19"/>
        <v>421061</v>
      </c>
      <c r="J108" s="29">
        <v>3330</v>
      </c>
      <c r="K108">
        <v>400000</v>
      </c>
      <c r="L108">
        <f t="shared" si="30"/>
        <v>2</v>
      </c>
      <c r="M108">
        <f t="shared" si="20"/>
        <v>10</v>
      </c>
      <c r="N108">
        <f t="shared" si="21"/>
        <v>61</v>
      </c>
      <c r="P108" s="31">
        <v>411016</v>
      </c>
      <c r="Q108">
        <f t="shared" si="29"/>
        <v>515</v>
      </c>
      <c r="R108" s="31">
        <v>0</v>
      </c>
      <c r="S108" s="23">
        <v>10</v>
      </c>
      <c r="T108">
        <f t="shared" si="24"/>
        <v>2</v>
      </c>
      <c r="U108">
        <v>4</v>
      </c>
      <c r="W108" s="23">
        <v>80</v>
      </c>
      <c r="X108">
        <f t="shared" si="26"/>
        <v>12</v>
      </c>
    </row>
    <row r="109" ht="16.5" spans="1:24">
      <c r="A109" s="23">
        <v>107</v>
      </c>
      <c r="B109" s="23">
        <v>10</v>
      </c>
      <c r="C109" s="23">
        <v>62</v>
      </c>
      <c r="D109" t="s">
        <v>1023</v>
      </c>
      <c r="E109" t="str">
        <f t="shared" si="27"/>
        <v>天道</v>
      </c>
      <c r="F109" s="23" t="s">
        <v>1090</v>
      </c>
      <c r="G109" s="23" t="s">
        <v>997</v>
      </c>
      <c r="H109" s="29" t="str">
        <f t="shared" si="18"/>
        <v>神·天道面甲·法</v>
      </c>
      <c r="I109" s="29">
        <f t="shared" si="19"/>
        <v>421062</v>
      </c>
      <c r="J109" s="29">
        <v>5000</v>
      </c>
      <c r="K109">
        <v>400000</v>
      </c>
      <c r="L109">
        <f t="shared" si="30"/>
        <v>2</v>
      </c>
      <c r="M109">
        <f t="shared" si="20"/>
        <v>10</v>
      </c>
      <c r="N109">
        <f t="shared" si="21"/>
        <v>62</v>
      </c>
      <c r="P109" s="31">
        <v>411016</v>
      </c>
      <c r="Q109">
        <f t="shared" si="29"/>
        <v>516</v>
      </c>
      <c r="R109" s="31">
        <v>0</v>
      </c>
      <c r="S109" s="23">
        <v>10</v>
      </c>
      <c r="T109">
        <f t="shared" si="24"/>
        <v>2</v>
      </c>
      <c r="U109">
        <v>4</v>
      </c>
      <c r="W109" s="23">
        <v>80</v>
      </c>
      <c r="X109">
        <f t="shared" si="26"/>
        <v>12</v>
      </c>
    </row>
    <row r="110" ht="16.5" spans="1:24">
      <c r="A110" s="23">
        <v>108</v>
      </c>
      <c r="B110" s="23">
        <v>10</v>
      </c>
      <c r="C110" s="23">
        <v>63</v>
      </c>
      <c r="D110" t="s">
        <v>1028</v>
      </c>
      <c r="E110" t="str">
        <f t="shared" si="27"/>
        <v>天道</v>
      </c>
      <c r="F110" s="23" t="s">
        <v>1094</v>
      </c>
      <c r="G110" s="23" t="s">
        <v>997</v>
      </c>
      <c r="H110" s="29" t="str">
        <f t="shared" si="18"/>
        <v>圣·天道面甲·法</v>
      </c>
      <c r="I110" s="29">
        <f t="shared" si="19"/>
        <v>421063</v>
      </c>
      <c r="J110" s="29">
        <v>8000</v>
      </c>
      <c r="K110">
        <v>400000</v>
      </c>
      <c r="L110">
        <f t="shared" si="30"/>
        <v>2</v>
      </c>
      <c r="M110">
        <f t="shared" si="20"/>
        <v>10</v>
      </c>
      <c r="N110">
        <f t="shared" si="21"/>
        <v>63</v>
      </c>
      <c r="P110" s="31">
        <v>411016</v>
      </c>
      <c r="Q110">
        <f t="shared" si="29"/>
        <v>517</v>
      </c>
      <c r="R110" s="31">
        <v>0</v>
      </c>
      <c r="S110" s="23">
        <v>10</v>
      </c>
      <c r="T110">
        <f t="shared" si="24"/>
        <v>2</v>
      </c>
      <c r="U110">
        <v>4</v>
      </c>
      <c r="W110" s="23">
        <v>80</v>
      </c>
      <c r="X110">
        <f t="shared" si="26"/>
        <v>12</v>
      </c>
    </row>
    <row r="111" ht="16.5" spans="1:24">
      <c r="A111" s="23">
        <v>109</v>
      </c>
      <c r="B111" s="23">
        <v>11</v>
      </c>
      <c r="C111" s="23">
        <v>11</v>
      </c>
      <c r="E111" t="str">
        <f t="shared" si="27"/>
        <v>地狱</v>
      </c>
      <c r="F111" s="23" t="s">
        <v>1021</v>
      </c>
      <c r="G111" s="23" t="s">
        <v>997</v>
      </c>
      <c r="H111" s="29" t="str">
        <f t="shared" si="18"/>
        <v>地狱披风·法</v>
      </c>
      <c r="I111" s="29">
        <f t="shared" si="19"/>
        <v>421111</v>
      </c>
      <c r="J111" s="29">
        <v>180</v>
      </c>
      <c r="K111">
        <v>400000</v>
      </c>
      <c r="L111">
        <f t="shared" si="30"/>
        <v>2</v>
      </c>
      <c r="M111">
        <f t="shared" si="20"/>
        <v>11</v>
      </c>
      <c r="N111">
        <f t="shared" si="21"/>
        <v>11</v>
      </c>
      <c r="P111" s="31">
        <v>411111</v>
      </c>
      <c r="Q111">
        <f t="shared" ref="Q111" si="31">IF(S111=S110,IF(T111=T110,IF(U111=U110,Q110,Q110+1),Q110+1),Q110+1)</f>
        <v>518</v>
      </c>
      <c r="R111" s="31">
        <v>0</v>
      </c>
      <c r="S111" s="23">
        <v>11</v>
      </c>
      <c r="T111">
        <f t="shared" si="24"/>
        <v>2</v>
      </c>
      <c r="U111">
        <v>4</v>
      </c>
      <c r="W111" s="23">
        <v>80</v>
      </c>
      <c r="X111">
        <f t="shared" si="26"/>
        <v>7</v>
      </c>
    </row>
    <row r="112" ht="16.5" spans="1:24">
      <c r="A112" s="23">
        <v>110</v>
      </c>
      <c r="B112" s="23">
        <v>11</v>
      </c>
      <c r="C112" s="23">
        <v>12</v>
      </c>
      <c r="D112" t="s">
        <v>1023</v>
      </c>
      <c r="E112" t="str">
        <f t="shared" si="27"/>
        <v>地狱</v>
      </c>
      <c r="F112" s="23" t="s">
        <v>1026</v>
      </c>
      <c r="G112" s="23" t="s">
        <v>997</v>
      </c>
      <c r="H112" s="29" t="str">
        <f t="shared" si="18"/>
        <v>神·地狱披风·法</v>
      </c>
      <c r="I112" s="29">
        <f t="shared" si="19"/>
        <v>421112</v>
      </c>
      <c r="J112" s="29">
        <v>270</v>
      </c>
      <c r="K112">
        <v>400000</v>
      </c>
      <c r="L112">
        <f t="shared" si="30"/>
        <v>2</v>
      </c>
      <c r="M112">
        <f t="shared" si="20"/>
        <v>11</v>
      </c>
      <c r="N112">
        <f t="shared" si="21"/>
        <v>12</v>
      </c>
      <c r="P112" s="31">
        <v>411111</v>
      </c>
      <c r="Q112">
        <f>Q111+1</f>
        <v>519</v>
      </c>
      <c r="R112" s="31">
        <v>0</v>
      </c>
      <c r="S112" s="23">
        <v>11</v>
      </c>
      <c r="T112">
        <f t="shared" si="24"/>
        <v>2</v>
      </c>
      <c r="U112">
        <v>4</v>
      </c>
      <c r="W112" s="23">
        <v>80</v>
      </c>
      <c r="X112">
        <f t="shared" si="26"/>
        <v>7</v>
      </c>
    </row>
    <row r="113" ht="16.5" spans="1:24">
      <c r="A113" s="23">
        <v>111</v>
      </c>
      <c r="B113" s="23">
        <v>11</v>
      </c>
      <c r="C113" s="23">
        <v>13</v>
      </c>
      <c r="D113" t="s">
        <v>1028</v>
      </c>
      <c r="E113" t="str">
        <f t="shared" si="27"/>
        <v>地狱</v>
      </c>
      <c r="F113" s="23" t="s">
        <v>1031</v>
      </c>
      <c r="G113" s="23" t="s">
        <v>997</v>
      </c>
      <c r="H113" s="29" t="str">
        <f t="shared" si="18"/>
        <v>圣·地狱披风·法</v>
      </c>
      <c r="I113" s="29">
        <f t="shared" si="19"/>
        <v>421113</v>
      </c>
      <c r="J113" s="29">
        <v>370</v>
      </c>
      <c r="K113">
        <v>400000</v>
      </c>
      <c r="L113">
        <f t="shared" si="30"/>
        <v>2</v>
      </c>
      <c r="M113">
        <f t="shared" si="20"/>
        <v>11</v>
      </c>
      <c r="N113">
        <f t="shared" si="21"/>
        <v>13</v>
      </c>
      <c r="P113" s="31">
        <v>411111</v>
      </c>
      <c r="Q113">
        <f>Q112+1</f>
        <v>520</v>
      </c>
      <c r="R113" s="31">
        <v>0</v>
      </c>
      <c r="S113" s="23">
        <v>11</v>
      </c>
      <c r="T113">
        <f t="shared" si="24"/>
        <v>2</v>
      </c>
      <c r="U113">
        <v>4</v>
      </c>
      <c r="W113" s="23">
        <v>80</v>
      </c>
      <c r="X113">
        <f t="shared" si="26"/>
        <v>7</v>
      </c>
    </row>
    <row r="114" ht="16.5" spans="1:24">
      <c r="A114" s="23">
        <v>112</v>
      </c>
      <c r="B114" s="23">
        <v>11</v>
      </c>
      <c r="C114" s="23">
        <v>21</v>
      </c>
      <c r="E114" t="str">
        <f t="shared" si="27"/>
        <v>饿鬼</v>
      </c>
      <c r="F114" s="23" t="s">
        <v>1036</v>
      </c>
      <c r="G114" s="23" t="s">
        <v>997</v>
      </c>
      <c r="H114" s="29" t="str">
        <f t="shared" si="18"/>
        <v>饿鬼披风·法</v>
      </c>
      <c r="I114" s="29">
        <f t="shared" si="19"/>
        <v>421121</v>
      </c>
      <c r="J114" s="29">
        <v>270</v>
      </c>
      <c r="K114">
        <v>400000</v>
      </c>
      <c r="L114">
        <f t="shared" si="30"/>
        <v>2</v>
      </c>
      <c r="M114">
        <f t="shared" si="20"/>
        <v>11</v>
      </c>
      <c r="N114">
        <f t="shared" si="21"/>
        <v>21</v>
      </c>
      <c r="P114" s="31">
        <v>411112</v>
      </c>
      <c r="Q114">
        <f>Q111</f>
        <v>518</v>
      </c>
      <c r="R114" s="31">
        <v>0</v>
      </c>
      <c r="S114" s="23">
        <v>11</v>
      </c>
      <c r="T114">
        <f t="shared" si="24"/>
        <v>2</v>
      </c>
      <c r="U114">
        <v>4</v>
      </c>
      <c r="W114" s="23">
        <v>80</v>
      </c>
      <c r="X114">
        <f t="shared" si="26"/>
        <v>8</v>
      </c>
    </row>
    <row r="115" ht="16.5" spans="1:24">
      <c r="A115" s="23">
        <v>113</v>
      </c>
      <c r="B115" s="23">
        <v>11</v>
      </c>
      <c r="C115" s="23">
        <v>22</v>
      </c>
      <c r="D115" t="s">
        <v>1023</v>
      </c>
      <c r="E115" t="str">
        <f t="shared" si="27"/>
        <v>饿鬼</v>
      </c>
      <c r="F115" s="23" t="s">
        <v>1040</v>
      </c>
      <c r="G115" s="23" t="s">
        <v>997</v>
      </c>
      <c r="H115" s="29" t="str">
        <f t="shared" si="18"/>
        <v>神·饿鬼披风·法</v>
      </c>
      <c r="I115" s="29">
        <f t="shared" si="19"/>
        <v>421122</v>
      </c>
      <c r="J115" s="29">
        <v>400</v>
      </c>
      <c r="K115">
        <v>400000</v>
      </c>
      <c r="L115">
        <f t="shared" si="30"/>
        <v>2</v>
      </c>
      <c r="M115">
        <f t="shared" si="20"/>
        <v>11</v>
      </c>
      <c r="N115">
        <f t="shared" si="21"/>
        <v>22</v>
      </c>
      <c r="P115" s="31">
        <v>411112</v>
      </c>
      <c r="Q115">
        <f t="shared" ref="Q115:Q128" si="32">Q112</f>
        <v>519</v>
      </c>
      <c r="R115" s="31">
        <v>0</v>
      </c>
      <c r="S115" s="23">
        <v>11</v>
      </c>
      <c r="T115">
        <f t="shared" si="24"/>
        <v>2</v>
      </c>
      <c r="U115">
        <v>4</v>
      </c>
      <c r="W115" s="23">
        <v>80</v>
      </c>
      <c r="X115">
        <f t="shared" si="26"/>
        <v>8</v>
      </c>
    </row>
    <row r="116" ht="16.5" spans="1:24">
      <c r="A116" s="23">
        <v>114</v>
      </c>
      <c r="B116" s="23">
        <v>11</v>
      </c>
      <c r="C116" s="23">
        <v>23</v>
      </c>
      <c r="D116" t="s">
        <v>1028</v>
      </c>
      <c r="E116" t="str">
        <f t="shared" si="27"/>
        <v>饿鬼</v>
      </c>
      <c r="F116" s="23" t="s">
        <v>1044</v>
      </c>
      <c r="G116" s="23" t="s">
        <v>997</v>
      </c>
      <c r="H116" s="29" t="str">
        <f t="shared" si="18"/>
        <v>圣·饿鬼披风·法</v>
      </c>
      <c r="I116" s="29">
        <f t="shared" si="19"/>
        <v>421123</v>
      </c>
      <c r="J116" s="29">
        <v>560</v>
      </c>
      <c r="K116">
        <v>400000</v>
      </c>
      <c r="L116">
        <f t="shared" si="30"/>
        <v>2</v>
      </c>
      <c r="M116">
        <f t="shared" si="20"/>
        <v>11</v>
      </c>
      <c r="N116">
        <f t="shared" si="21"/>
        <v>23</v>
      </c>
      <c r="P116" s="31">
        <v>411112</v>
      </c>
      <c r="Q116">
        <f t="shared" si="32"/>
        <v>520</v>
      </c>
      <c r="R116" s="31">
        <v>0</v>
      </c>
      <c r="S116" s="23">
        <v>11</v>
      </c>
      <c r="T116">
        <f t="shared" si="24"/>
        <v>2</v>
      </c>
      <c r="U116">
        <v>4</v>
      </c>
      <c r="W116" s="23">
        <v>80</v>
      </c>
      <c r="X116">
        <f t="shared" si="26"/>
        <v>8</v>
      </c>
    </row>
    <row r="117" ht="16.5" spans="1:24">
      <c r="A117" s="23">
        <v>115</v>
      </c>
      <c r="B117" s="23">
        <v>11</v>
      </c>
      <c r="C117" s="23">
        <v>31</v>
      </c>
      <c r="E117" t="str">
        <f t="shared" si="27"/>
        <v>畜生</v>
      </c>
      <c r="F117" s="23" t="s">
        <v>1049</v>
      </c>
      <c r="G117" s="23" t="s">
        <v>997</v>
      </c>
      <c r="H117" s="29" t="str">
        <f t="shared" si="18"/>
        <v>畜生披风·法</v>
      </c>
      <c r="I117" s="29">
        <f t="shared" si="19"/>
        <v>421131</v>
      </c>
      <c r="J117" s="29">
        <v>480</v>
      </c>
      <c r="K117">
        <v>400000</v>
      </c>
      <c r="L117">
        <f t="shared" si="30"/>
        <v>2</v>
      </c>
      <c r="M117">
        <f t="shared" si="20"/>
        <v>11</v>
      </c>
      <c r="N117">
        <f t="shared" si="21"/>
        <v>31</v>
      </c>
      <c r="P117" s="31">
        <v>411113</v>
      </c>
      <c r="Q117">
        <f t="shared" si="32"/>
        <v>518</v>
      </c>
      <c r="R117" s="31">
        <v>0</v>
      </c>
      <c r="S117" s="23">
        <v>11</v>
      </c>
      <c r="T117">
        <f t="shared" si="24"/>
        <v>2</v>
      </c>
      <c r="U117">
        <v>4</v>
      </c>
      <c r="W117" s="23">
        <v>80</v>
      </c>
      <c r="X117">
        <f t="shared" si="26"/>
        <v>9</v>
      </c>
    </row>
    <row r="118" ht="16.5" spans="1:24">
      <c r="A118" s="23">
        <v>116</v>
      </c>
      <c r="B118" s="23">
        <v>11</v>
      </c>
      <c r="C118" s="23">
        <v>32</v>
      </c>
      <c r="D118" t="s">
        <v>1023</v>
      </c>
      <c r="E118" t="str">
        <f t="shared" si="27"/>
        <v>畜生</v>
      </c>
      <c r="F118" s="23" t="s">
        <v>1053</v>
      </c>
      <c r="G118" s="23" t="s">
        <v>997</v>
      </c>
      <c r="H118" s="29" t="str">
        <f t="shared" si="18"/>
        <v>神·畜生披风·法</v>
      </c>
      <c r="I118" s="29">
        <f t="shared" si="19"/>
        <v>421132</v>
      </c>
      <c r="J118" s="29">
        <v>720</v>
      </c>
      <c r="K118">
        <v>400000</v>
      </c>
      <c r="L118">
        <f t="shared" si="30"/>
        <v>2</v>
      </c>
      <c r="M118">
        <f t="shared" si="20"/>
        <v>11</v>
      </c>
      <c r="N118">
        <f t="shared" si="21"/>
        <v>32</v>
      </c>
      <c r="P118" s="31">
        <v>411113</v>
      </c>
      <c r="Q118">
        <f t="shared" si="32"/>
        <v>519</v>
      </c>
      <c r="R118" s="31">
        <v>0</v>
      </c>
      <c r="S118" s="23">
        <v>11</v>
      </c>
      <c r="T118">
        <f t="shared" si="24"/>
        <v>2</v>
      </c>
      <c r="U118">
        <v>4</v>
      </c>
      <c r="W118" s="23">
        <v>80</v>
      </c>
      <c r="X118">
        <f t="shared" si="26"/>
        <v>9</v>
      </c>
    </row>
    <row r="119" ht="16.5" spans="1:24">
      <c r="A119" s="23">
        <v>117</v>
      </c>
      <c r="B119" s="23">
        <v>11</v>
      </c>
      <c r="C119" s="23">
        <v>33</v>
      </c>
      <c r="D119" t="s">
        <v>1028</v>
      </c>
      <c r="E119" t="str">
        <f t="shared" si="27"/>
        <v>畜生</v>
      </c>
      <c r="F119" s="23" t="s">
        <v>1057</v>
      </c>
      <c r="G119" s="23" t="s">
        <v>997</v>
      </c>
      <c r="H119" s="29" t="str">
        <f t="shared" si="18"/>
        <v>圣·畜生披风·法</v>
      </c>
      <c r="I119" s="29">
        <f t="shared" si="19"/>
        <v>421133</v>
      </c>
      <c r="J119" s="29">
        <v>1020</v>
      </c>
      <c r="K119">
        <v>400000</v>
      </c>
      <c r="L119">
        <f t="shared" si="30"/>
        <v>2</v>
      </c>
      <c r="M119">
        <f t="shared" si="20"/>
        <v>11</v>
      </c>
      <c r="N119">
        <f t="shared" si="21"/>
        <v>33</v>
      </c>
      <c r="P119" s="31">
        <v>411113</v>
      </c>
      <c r="Q119">
        <f t="shared" si="32"/>
        <v>520</v>
      </c>
      <c r="R119" s="31">
        <v>0</v>
      </c>
      <c r="S119" s="23">
        <v>11</v>
      </c>
      <c r="T119">
        <f t="shared" si="24"/>
        <v>2</v>
      </c>
      <c r="U119">
        <v>4</v>
      </c>
      <c r="W119" s="23">
        <v>80</v>
      </c>
      <c r="X119">
        <f t="shared" si="26"/>
        <v>9</v>
      </c>
    </row>
    <row r="120" ht="16.5" spans="1:24">
      <c r="A120" s="23">
        <v>118</v>
      </c>
      <c r="B120" s="23">
        <v>11</v>
      </c>
      <c r="C120" s="23">
        <v>41</v>
      </c>
      <c r="E120" t="str">
        <f t="shared" si="27"/>
        <v>修罗</v>
      </c>
      <c r="F120" s="23" t="s">
        <v>1062</v>
      </c>
      <c r="G120" s="23" t="s">
        <v>997</v>
      </c>
      <c r="H120" s="29" t="str">
        <f t="shared" si="18"/>
        <v>修罗披风·法</v>
      </c>
      <c r="I120" s="29">
        <f t="shared" si="19"/>
        <v>421141</v>
      </c>
      <c r="J120" s="29">
        <v>920</v>
      </c>
      <c r="K120">
        <v>400000</v>
      </c>
      <c r="L120">
        <f t="shared" si="30"/>
        <v>2</v>
      </c>
      <c r="M120">
        <f t="shared" si="20"/>
        <v>11</v>
      </c>
      <c r="N120">
        <f t="shared" si="21"/>
        <v>41</v>
      </c>
      <c r="P120" s="31">
        <v>411114</v>
      </c>
      <c r="Q120">
        <f t="shared" si="32"/>
        <v>518</v>
      </c>
      <c r="R120" s="31">
        <v>0</v>
      </c>
      <c r="S120" s="23">
        <v>11</v>
      </c>
      <c r="T120">
        <f t="shared" si="24"/>
        <v>2</v>
      </c>
      <c r="U120">
        <v>4</v>
      </c>
      <c r="W120" s="23">
        <v>80</v>
      </c>
      <c r="X120">
        <f t="shared" si="26"/>
        <v>10</v>
      </c>
    </row>
    <row r="121" ht="16.5" spans="1:24">
      <c r="A121" s="23">
        <v>119</v>
      </c>
      <c r="B121" s="23">
        <v>11</v>
      </c>
      <c r="C121" s="23">
        <v>42</v>
      </c>
      <c r="D121" t="s">
        <v>1023</v>
      </c>
      <c r="E121" t="str">
        <f t="shared" si="27"/>
        <v>修罗</v>
      </c>
      <c r="F121" s="23" t="s">
        <v>1066</v>
      </c>
      <c r="G121" s="23" t="s">
        <v>997</v>
      </c>
      <c r="H121" s="29" t="str">
        <f t="shared" si="18"/>
        <v>神·修罗披风·法</v>
      </c>
      <c r="I121" s="29">
        <f t="shared" si="19"/>
        <v>421142</v>
      </c>
      <c r="J121" s="29">
        <v>1380</v>
      </c>
      <c r="K121">
        <v>400000</v>
      </c>
      <c r="L121">
        <f t="shared" si="30"/>
        <v>2</v>
      </c>
      <c r="M121">
        <f t="shared" si="20"/>
        <v>11</v>
      </c>
      <c r="N121">
        <f t="shared" si="21"/>
        <v>42</v>
      </c>
      <c r="P121" s="31">
        <v>411114</v>
      </c>
      <c r="Q121">
        <f t="shared" si="32"/>
        <v>519</v>
      </c>
      <c r="R121" s="31">
        <v>0</v>
      </c>
      <c r="S121" s="23">
        <v>11</v>
      </c>
      <c r="T121">
        <f t="shared" si="24"/>
        <v>2</v>
      </c>
      <c r="U121">
        <v>4</v>
      </c>
      <c r="W121" s="23">
        <v>80</v>
      </c>
      <c r="X121">
        <f t="shared" si="26"/>
        <v>10</v>
      </c>
    </row>
    <row r="122" ht="16.5" spans="1:24">
      <c r="A122" s="23">
        <v>120</v>
      </c>
      <c r="B122" s="23">
        <v>11</v>
      </c>
      <c r="C122" s="23">
        <v>43</v>
      </c>
      <c r="D122" t="s">
        <v>1028</v>
      </c>
      <c r="E122" t="str">
        <f t="shared" si="27"/>
        <v>修罗</v>
      </c>
      <c r="F122" s="23" t="s">
        <v>1070</v>
      </c>
      <c r="G122" s="23" t="s">
        <v>997</v>
      </c>
      <c r="H122" s="29" t="str">
        <f t="shared" si="18"/>
        <v>圣·修罗披风·法</v>
      </c>
      <c r="I122" s="29">
        <f t="shared" si="19"/>
        <v>421143</v>
      </c>
      <c r="J122" s="29">
        <v>2210</v>
      </c>
      <c r="K122">
        <v>400000</v>
      </c>
      <c r="L122">
        <f t="shared" si="30"/>
        <v>2</v>
      </c>
      <c r="M122">
        <f t="shared" si="20"/>
        <v>11</v>
      </c>
      <c r="N122">
        <f t="shared" si="21"/>
        <v>43</v>
      </c>
      <c r="P122" s="31">
        <v>411114</v>
      </c>
      <c r="Q122">
        <f t="shared" si="32"/>
        <v>520</v>
      </c>
      <c r="R122" s="31">
        <v>0</v>
      </c>
      <c r="S122" s="23">
        <v>11</v>
      </c>
      <c r="T122">
        <f t="shared" si="24"/>
        <v>2</v>
      </c>
      <c r="U122">
        <v>4</v>
      </c>
      <c r="W122" s="23">
        <v>80</v>
      </c>
      <c r="X122">
        <f t="shared" si="26"/>
        <v>10</v>
      </c>
    </row>
    <row r="123" ht="16.5" spans="1:24">
      <c r="A123" s="23">
        <v>121</v>
      </c>
      <c r="B123" s="23">
        <v>11</v>
      </c>
      <c r="C123" s="23">
        <v>51</v>
      </c>
      <c r="E123" t="str">
        <f t="shared" si="27"/>
        <v>人间</v>
      </c>
      <c r="F123" s="23" t="s">
        <v>1075</v>
      </c>
      <c r="G123" s="23" t="s">
        <v>997</v>
      </c>
      <c r="H123" s="29" t="str">
        <f t="shared" si="18"/>
        <v>人间披风·法</v>
      </c>
      <c r="I123" s="29">
        <f t="shared" si="19"/>
        <v>421151</v>
      </c>
      <c r="J123" s="29">
        <v>1750</v>
      </c>
      <c r="K123">
        <v>400000</v>
      </c>
      <c r="L123">
        <f t="shared" si="30"/>
        <v>2</v>
      </c>
      <c r="M123">
        <f t="shared" si="20"/>
        <v>11</v>
      </c>
      <c r="N123">
        <f t="shared" si="21"/>
        <v>51</v>
      </c>
      <c r="P123" s="31">
        <v>411115</v>
      </c>
      <c r="Q123">
        <f t="shared" si="32"/>
        <v>518</v>
      </c>
      <c r="R123" s="31">
        <v>0</v>
      </c>
      <c r="S123" s="23">
        <v>11</v>
      </c>
      <c r="T123">
        <f t="shared" si="24"/>
        <v>2</v>
      </c>
      <c r="U123">
        <v>4</v>
      </c>
      <c r="W123" s="23">
        <v>80</v>
      </c>
      <c r="X123">
        <f t="shared" si="26"/>
        <v>11</v>
      </c>
    </row>
    <row r="124" ht="16.5" spans="1:24">
      <c r="A124" s="23">
        <v>122</v>
      </c>
      <c r="B124" s="23">
        <v>11</v>
      </c>
      <c r="C124" s="23">
        <v>52</v>
      </c>
      <c r="D124" t="s">
        <v>1023</v>
      </c>
      <c r="E124" t="str">
        <f t="shared" si="27"/>
        <v>人间</v>
      </c>
      <c r="F124" s="23" t="s">
        <v>1079</v>
      </c>
      <c r="G124" s="23" t="s">
        <v>997</v>
      </c>
      <c r="H124" s="29" t="str">
        <f t="shared" si="18"/>
        <v>神·人间披风·法</v>
      </c>
      <c r="I124" s="29">
        <f t="shared" si="19"/>
        <v>421152</v>
      </c>
      <c r="J124" s="29">
        <v>2630</v>
      </c>
      <c r="K124">
        <v>400000</v>
      </c>
      <c r="L124">
        <f t="shared" si="30"/>
        <v>2</v>
      </c>
      <c r="M124">
        <f t="shared" si="20"/>
        <v>11</v>
      </c>
      <c r="N124">
        <f t="shared" si="21"/>
        <v>52</v>
      </c>
      <c r="P124" s="31">
        <v>411115</v>
      </c>
      <c r="Q124">
        <f t="shared" si="32"/>
        <v>519</v>
      </c>
      <c r="R124" s="31">
        <v>0</v>
      </c>
      <c r="S124" s="23">
        <v>11</v>
      </c>
      <c r="T124">
        <f t="shared" si="24"/>
        <v>2</v>
      </c>
      <c r="U124">
        <v>4</v>
      </c>
      <c r="W124" s="23">
        <v>80</v>
      </c>
      <c r="X124">
        <f t="shared" si="26"/>
        <v>11</v>
      </c>
    </row>
    <row r="125" ht="16.5" spans="1:24">
      <c r="A125" s="23">
        <v>123</v>
      </c>
      <c r="B125" s="23">
        <v>11</v>
      </c>
      <c r="C125" s="23">
        <v>53</v>
      </c>
      <c r="D125" t="s">
        <v>1028</v>
      </c>
      <c r="E125" t="str">
        <f t="shared" ref="E125:E146" si="33">E107</f>
        <v>人间</v>
      </c>
      <c r="F125" s="23" t="s">
        <v>1083</v>
      </c>
      <c r="G125" s="23" t="s">
        <v>997</v>
      </c>
      <c r="H125" s="29" t="str">
        <f t="shared" si="18"/>
        <v>圣·人间披风·法</v>
      </c>
      <c r="I125" s="29">
        <f t="shared" si="19"/>
        <v>421153</v>
      </c>
      <c r="J125" s="29">
        <v>4210</v>
      </c>
      <c r="K125">
        <v>400000</v>
      </c>
      <c r="L125">
        <f t="shared" si="30"/>
        <v>2</v>
      </c>
      <c r="M125">
        <f t="shared" si="20"/>
        <v>11</v>
      </c>
      <c r="N125">
        <f t="shared" si="21"/>
        <v>53</v>
      </c>
      <c r="P125" s="31">
        <v>411115</v>
      </c>
      <c r="Q125">
        <f t="shared" si="32"/>
        <v>520</v>
      </c>
      <c r="R125" s="31">
        <v>0</v>
      </c>
      <c r="S125" s="23">
        <v>11</v>
      </c>
      <c r="T125">
        <f t="shared" si="24"/>
        <v>2</v>
      </c>
      <c r="U125">
        <v>4</v>
      </c>
      <c r="W125" s="23">
        <v>80</v>
      </c>
      <c r="X125">
        <f t="shared" si="26"/>
        <v>11</v>
      </c>
    </row>
    <row r="126" ht="16.5" spans="1:24">
      <c r="A126" s="23">
        <v>124</v>
      </c>
      <c r="B126" s="23">
        <v>11</v>
      </c>
      <c r="C126" s="23">
        <v>61</v>
      </c>
      <c r="E126" t="str">
        <f t="shared" si="33"/>
        <v>天道</v>
      </c>
      <c r="F126" s="23" t="s">
        <v>1087</v>
      </c>
      <c r="G126" s="23" t="s">
        <v>997</v>
      </c>
      <c r="H126" s="29" t="str">
        <f t="shared" si="18"/>
        <v>天道披风·法</v>
      </c>
      <c r="I126" s="29">
        <f t="shared" si="19"/>
        <v>421161</v>
      </c>
      <c r="J126" s="29">
        <v>3330</v>
      </c>
      <c r="K126">
        <v>400000</v>
      </c>
      <c r="L126">
        <f t="shared" si="30"/>
        <v>2</v>
      </c>
      <c r="M126">
        <f t="shared" si="20"/>
        <v>11</v>
      </c>
      <c r="N126">
        <f t="shared" si="21"/>
        <v>61</v>
      </c>
      <c r="P126" s="31">
        <v>411116</v>
      </c>
      <c r="Q126">
        <f t="shared" si="32"/>
        <v>518</v>
      </c>
      <c r="R126" s="31">
        <v>0</v>
      </c>
      <c r="S126" s="23">
        <v>11</v>
      </c>
      <c r="T126">
        <f t="shared" si="24"/>
        <v>2</v>
      </c>
      <c r="U126">
        <v>4</v>
      </c>
      <c r="W126" s="23">
        <v>80</v>
      </c>
      <c r="X126">
        <f t="shared" si="26"/>
        <v>12</v>
      </c>
    </row>
    <row r="127" ht="16.5" spans="1:24">
      <c r="A127" s="23">
        <v>125</v>
      </c>
      <c r="B127" s="23">
        <v>11</v>
      </c>
      <c r="C127" s="23">
        <v>62</v>
      </c>
      <c r="D127" t="s">
        <v>1023</v>
      </c>
      <c r="E127" t="str">
        <f t="shared" si="33"/>
        <v>天道</v>
      </c>
      <c r="F127" s="23" t="s">
        <v>1091</v>
      </c>
      <c r="G127" s="23" t="s">
        <v>997</v>
      </c>
      <c r="H127" s="29" t="str">
        <f t="shared" si="18"/>
        <v>神·天道披风·法</v>
      </c>
      <c r="I127" s="29">
        <f t="shared" si="19"/>
        <v>421162</v>
      </c>
      <c r="J127" s="29">
        <v>5000</v>
      </c>
      <c r="K127">
        <v>400000</v>
      </c>
      <c r="L127">
        <f t="shared" si="30"/>
        <v>2</v>
      </c>
      <c r="M127">
        <f t="shared" si="20"/>
        <v>11</v>
      </c>
      <c r="N127">
        <f t="shared" si="21"/>
        <v>62</v>
      </c>
      <c r="P127" s="31">
        <v>411116</v>
      </c>
      <c r="Q127">
        <f t="shared" si="32"/>
        <v>519</v>
      </c>
      <c r="R127" s="31">
        <v>0</v>
      </c>
      <c r="S127" s="23">
        <v>11</v>
      </c>
      <c r="T127">
        <f t="shared" si="24"/>
        <v>2</v>
      </c>
      <c r="U127">
        <v>4</v>
      </c>
      <c r="W127" s="23">
        <v>80</v>
      </c>
      <c r="X127">
        <f t="shared" si="26"/>
        <v>12</v>
      </c>
    </row>
    <row r="128" ht="16.5" spans="1:24">
      <c r="A128" s="23">
        <v>126</v>
      </c>
      <c r="B128" s="23">
        <v>11</v>
      </c>
      <c r="C128" s="23">
        <v>63</v>
      </c>
      <c r="D128" t="s">
        <v>1028</v>
      </c>
      <c r="E128" t="str">
        <f t="shared" si="33"/>
        <v>天道</v>
      </c>
      <c r="F128" s="23" t="s">
        <v>1095</v>
      </c>
      <c r="G128" s="23" t="s">
        <v>997</v>
      </c>
      <c r="H128" s="29" t="str">
        <f t="shared" si="18"/>
        <v>圣·天道披风·法</v>
      </c>
      <c r="I128" s="29">
        <f t="shared" si="19"/>
        <v>421163</v>
      </c>
      <c r="J128" s="29">
        <v>8000</v>
      </c>
      <c r="K128">
        <v>400000</v>
      </c>
      <c r="L128">
        <f t="shared" si="30"/>
        <v>2</v>
      </c>
      <c r="M128">
        <f t="shared" si="20"/>
        <v>11</v>
      </c>
      <c r="N128">
        <f t="shared" si="21"/>
        <v>63</v>
      </c>
      <c r="P128" s="31">
        <v>411116</v>
      </c>
      <c r="Q128">
        <f t="shared" si="32"/>
        <v>520</v>
      </c>
      <c r="R128" s="31">
        <v>0</v>
      </c>
      <c r="S128" s="23">
        <v>11</v>
      </c>
      <c r="T128">
        <f t="shared" si="24"/>
        <v>2</v>
      </c>
      <c r="U128">
        <v>4</v>
      </c>
      <c r="W128" s="23">
        <v>80</v>
      </c>
      <c r="X128">
        <f t="shared" si="26"/>
        <v>12</v>
      </c>
    </row>
    <row r="129" ht="16.5" spans="1:24">
      <c r="A129" s="23">
        <v>127</v>
      </c>
      <c r="B129" s="23">
        <v>12</v>
      </c>
      <c r="C129" s="23">
        <v>11</v>
      </c>
      <c r="E129" t="str">
        <f t="shared" si="33"/>
        <v>地狱</v>
      </c>
      <c r="F129" s="23" t="s">
        <v>1022</v>
      </c>
      <c r="G129" s="23" t="s">
        <v>997</v>
      </c>
      <c r="H129" s="29" t="str">
        <f t="shared" si="18"/>
        <v>地狱盾牌·法</v>
      </c>
      <c r="I129" s="29">
        <f t="shared" si="19"/>
        <v>421211</v>
      </c>
      <c r="J129" s="29">
        <v>180</v>
      </c>
      <c r="K129">
        <v>400000</v>
      </c>
      <c r="L129">
        <f t="shared" si="30"/>
        <v>2</v>
      </c>
      <c r="M129">
        <f t="shared" si="20"/>
        <v>12</v>
      </c>
      <c r="N129">
        <f t="shared" si="21"/>
        <v>11</v>
      </c>
      <c r="P129" s="31">
        <v>411211</v>
      </c>
      <c r="Q129">
        <f t="shared" ref="Q129" si="34">IF(S129=S128,IF(T129=T128,IF(U129=U128,Q128,Q128+1),Q128+1),Q128+1)</f>
        <v>521</v>
      </c>
      <c r="R129" s="31">
        <v>0</v>
      </c>
      <c r="S129" s="23">
        <v>12</v>
      </c>
      <c r="T129">
        <f t="shared" si="24"/>
        <v>2</v>
      </c>
      <c r="U129">
        <v>4</v>
      </c>
      <c r="W129" s="23">
        <v>80</v>
      </c>
      <c r="X129">
        <f t="shared" si="26"/>
        <v>7</v>
      </c>
    </row>
    <row r="130" ht="16.5" spans="1:24">
      <c r="A130" s="23">
        <v>128</v>
      </c>
      <c r="B130" s="23">
        <v>12</v>
      </c>
      <c r="C130" s="23">
        <v>12</v>
      </c>
      <c r="D130" t="s">
        <v>1023</v>
      </c>
      <c r="E130" t="str">
        <f t="shared" si="33"/>
        <v>地狱</v>
      </c>
      <c r="F130" s="23" t="s">
        <v>1027</v>
      </c>
      <c r="G130" s="23" t="s">
        <v>997</v>
      </c>
      <c r="H130" s="29" t="str">
        <f t="shared" si="18"/>
        <v>神·地狱盾牌·法</v>
      </c>
      <c r="I130" s="29">
        <f t="shared" si="19"/>
        <v>421212</v>
      </c>
      <c r="J130" s="29">
        <v>270</v>
      </c>
      <c r="K130">
        <v>400000</v>
      </c>
      <c r="L130">
        <f t="shared" si="30"/>
        <v>2</v>
      </c>
      <c r="M130">
        <f t="shared" si="20"/>
        <v>12</v>
      </c>
      <c r="N130">
        <f t="shared" si="21"/>
        <v>12</v>
      </c>
      <c r="P130" s="31">
        <v>411211</v>
      </c>
      <c r="Q130">
        <f>Q129+1</f>
        <v>522</v>
      </c>
      <c r="R130" s="31">
        <v>0</v>
      </c>
      <c r="S130" s="23">
        <v>12</v>
      </c>
      <c r="T130">
        <f t="shared" si="24"/>
        <v>2</v>
      </c>
      <c r="U130">
        <v>4</v>
      </c>
      <c r="W130" s="23">
        <v>80</v>
      </c>
      <c r="X130">
        <f t="shared" si="26"/>
        <v>7</v>
      </c>
    </row>
    <row r="131" ht="16.5" spans="1:24">
      <c r="A131" s="23">
        <v>129</v>
      </c>
      <c r="B131" s="23">
        <v>12</v>
      </c>
      <c r="C131" s="23">
        <v>13</v>
      </c>
      <c r="D131" t="s">
        <v>1028</v>
      </c>
      <c r="E131" t="str">
        <f t="shared" si="33"/>
        <v>地狱</v>
      </c>
      <c r="F131" s="23" t="s">
        <v>1032</v>
      </c>
      <c r="G131" s="23" t="s">
        <v>997</v>
      </c>
      <c r="H131" s="29" t="str">
        <f t="shared" ref="H131:H194" si="35">D131&amp;E131&amp;LEFT(F131,2)&amp;"·"&amp;G131</f>
        <v>圣·地狱盾牌·法</v>
      </c>
      <c r="I131" s="29">
        <f t="shared" ref="I131:I194" si="36">SUMPRODUCT($K$1:$N$1,K131:N131)</f>
        <v>421213</v>
      </c>
      <c r="J131" s="29">
        <v>370</v>
      </c>
      <c r="K131">
        <v>400000</v>
      </c>
      <c r="L131">
        <f t="shared" si="30"/>
        <v>2</v>
      </c>
      <c r="M131">
        <f t="shared" ref="M131:M194" si="37">B131</f>
        <v>12</v>
      </c>
      <c r="N131">
        <f t="shared" ref="N131:N194" si="38">C131</f>
        <v>13</v>
      </c>
      <c r="P131" s="31">
        <v>411211</v>
      </c>
      <c r="Q131">
        <f>Q130+1</f>
        <v>523</v>
      </c>
      <c r="R131" s="31">
        <v>0</v>
      </c>
      <c r="S131" s="23">
        <v>12</v>
      </c>
      <c r="T131">
        <f t="shared" si="24"/>
        <v>2</v>
      </c>
      <c r="U131">
        <v>4</v>
      </c>
      <c r="W131" s="23">
        <v>80</v>
      </c>
      <c r="X131">
        <f t="shared" si="26"/>
        <v>7</v>
      </c>
    </row>
    <row r="132" ht="16.5" spans="1:24">
      <c r="A132" s="23">
        <v>130</v>
      </c>
      <c r="B132" s="23">
        <v>12</v>
      </c>
      <c r="C132" s="23">
        <v>21</v>
      </c>
      <c r="E132" t="str">
        <f t="shared" si="33"/>
        <v>饿鬼</v>
      </c>
      <c r="F132" s="23" t="s">
        <v>1037</v>
      </c>
      <c r="G132" s="23" t="s">
        <v>997</v>
      </c>
      <c r="H132" s="29" t="str">
        <f t="shared" si="35"/>
        <v>饿鬼盾牌·法</v>
      </c>
      <c r="I132" s="29">
        <f t="shared" si="36"/>
        <v>421221</v>
      </c>
      <c r="J132" s="29">
        <v>270</v>
      </c>
      <c r="K132">
        <v>400000</v>
      </c>
      <c r="L132">
        <f t="shared" si="30"/>
        <v>2</v>
      </c>
      <c r="M132">
        <f t="shared" si="37"/>
        <v>12</v>
      </c>
      <c r="N132">
        <f t="shared" si="38"/>
        <v>21</v>
      </c>
      <c r="P132" s="31">
        <v>411212</v>
      </c>
      <c r="Q132">
        <f>Q129</f>
        <v>521</v>
      </c>
      <c r="R132" s="31">
        <v>0</v>
      </c>
      <c r="S132" s="23">
        <v>12</v>
      </c>
      <c r="T132">
        <f t="shared" si="24"/>
        <v>2</v>
      </c>
      <c r="U132">
        <v>4</v>
      </c>
      <c r="W132" s="23">
        <v>80</v>
      </c>
      <c r="X132">
        <f t="shared" si="26"/>
        <v>8</v>
      </c>
    </row>
    <row r="133" ht="16.5" spans="1:24">
      <c r="A133" s="23">
        <v>131</v>
      </c>
      <c r="B133" s="23">
        <v>12</v>
      </c>
      <c r="C133" s="23">
        <v>22</v>
      </c>
      <c r="D133" t="s">
        <v>1023</v>
      </c>
      <c r="E133" t="str">
        <f t="shared" si="33"/>
        <v>饿鬼</v>
      </c>
      <c r="F133" s="23" t="s">
        <v>1041</v>
      </c>
      <c r="G133" s="23" t="s">
        <v>997</v>
      </c>
      <c r="H133" s="29" t="str">
        <f t="shared" si="35"/>
        <v>神·饿鬼盾牌·法</v>
      </c>
      <c r="I133" s="29">
        <f t="shared" si="36"/>
        <v>421222</v>
      </c>
      <c r="J133" s="29">
        <v>400</v>
      </c>
      <c r="K133">
        <v>400000</v>
      </c>
      <c r="L133">
        <f t="shared" si="30"/>
        <v>2</v>
      </c>
      <c r="M133">
        <f t="shared" si="37"/>
        <v>12</v>
      </c>
      <c r="N133">
        <f t="shared" si="38"/>
        <v>22</v>
      </c>
      <c r="P133" s="31">
        <v>411212</v>
      </c>
      <c r="Q133">
        <f t="shared" ref="Q133:Q146" si="39">Q130</f>
        <v>522</v>
      </c>
      <c r="R133" s="31">
        <v>0</v>
      </c>
      <c r="S133" s="23">
        <v>12</v>
      </c>
      <c r="T133">
        <f t="shared" si="24"/>
        <v>2</v>
      </c>
      <c r="U133">
        <v>4</v>
      </c>
      <c r="W133" s="23">
        <v>80</v>
      </c>
      <c r="X133">
        <f t="shared" si="26"/>
        <v>8</v>
      </c>
    </row>
    <row r="134" ht="16.5" spans="1:24">
      <c r="A134" s="23">
        <v>132</v>
      </c>
      <c r="B134" s="23">
        <v>12</v>
      </c>
      <c r="C134" s="23">
        <v>23</v>
      </c>
      <c r="D134" t="s">
        <v>1028</v>
      </c>
      <c r="E134" t="str">
        <f t="shared" si="33"/>
        <v>饿鬼</v>
      </c>
      <c r="F134" s="23" t="s">
        <v>1045</v>
      </c>
      <c r="G134" s="23" t="s">
        <v>997</v>
      </c>
      <c r="H134" s="29" t="str">
        <f t="shared" si="35"/>
        <v>圣·饿鬼盾牌·法</v>
      </c>
      <c r="I134" s="29">
        <f t="shared" si="36"/>
        <v>421223</v>
      </c>
      <c r="J134" s="29">
        <v>560</v>
      </c>
      <c r="K134">
        <v>400000</v>
      </c>
      <c r="L134">
        <f t="shared" si="30"/>
        <v>2</v>
      </c>
      <c r="M134">
        <f t="shared" si="37"/>
        <v>12</v>
      </c>
      <c r="N134">
        <f t="shared" si="38"/>
        <v>23</v>
      </c>
      <c r="P134" s="31">
        <v>411212</v>
      </c>
      <c r="Q134">
        <f t="shared" si="39"/>
        <v>523</v>
      </c>
      <c r="R134" s="31">
        <v>0</v>
      </c>
      <c r="S134" s="23">
        <v>12</v>
      </c>
      <c r="T134">
        <f t="shared" si="24"/>
        <v>2</v>
      </c>
      <c r="U134">
        <v>4</v>
      </c>
      <c r="W134" s="23">
        <v>80</v>
      </c>
      <c r="X134">
        <f t="shared" si="26"/>
        <v>8</v>
      </c>
    </row>
    <row r="135" ht="16.5" spans="1:24">
      <c r="A135" s="23">
        <v>133</v>
      </c>
      <c r="B135" s="23">
        <v>12</v>
      </c>
      <c r="C135" s="23">
        <v>31</v>
      </c>
      <c r="E135" t="str">
        <f t="shared" si="33"/>
        <v>畜生</v>
      </c>
      <c r="F135" s="23" t="s">
        <v>1050</v>
      </c>
      <c r="G135" s="23" t="s">
        <v>997</v>
      </c>
      <c r="H135" s="29" t="str">
        <f t="shared" si="35"/>
        <v>畜生盾牌·法</v>
      </c>
      <c r="I135" s="29">
        <f t="shared" si="36"/>
        <v>421231</v>
      </c>
      <c r="J135" s="29">
        <v>480</v>
      </c>
      <c r="K135">
        <v>400000</v>
      </c>
      <c r="L135">
        <f t="shared" si="30"/>
        <v>2</v>
      </c>
      <c r="M135">
        <f t="shared" si="37"/>
        <v>12</v>
      </c>
      <c r="N135">
        <f t="shared" si="38"/>
        <v>31</v>
      </c>
      <c r="P135" s="31">
        <v>411213</v>
      </c>
      <c r="Q135">
        <f t="shared" si="39"/>
        <v>521</v>
      </c>
      <c r="R135" s="31">
        <v>0</v>
      </c>
      <c r="S135" s="23">
        <v>12</v>
      </c>
      <c r="T135">
        <f t="shared" si="24"/>
        <v>2</v>
      </c>
      <c r="U135">
        <v>4</v>
      </c>
      <c r="W135" s="23">
        <v>80</v>
      </c>
      <c r="X135">
        <f t="shared" si="26"/>
        <v>9</v>
      </c>
    </row>
    <row r="136" ht="16.5" spans="1:24">
      <c r="A136" s="23">
        <v>134</v>
      </c>
      <c r="B136" s="23">
        <v>12</v>
      </c>
      <c r="C136" s="23">
        <v>32</v>
      </c>
      <c r="D136" t="s">
        <v>1023</v>
      </c>
      <c r="E136" t="str">
        <f t="shared" si="33"/>
        <v>畜生</v>
      </c>
      <c r="F136" s="23" t="s">
        <v>1054</v>
      </c>
      <c r="G136" s="23" t="s">
        <v>997</v>
      </c>
      <c r="H136" s="29" t="str">
        <f t="shared" si="35"/>
        <v>神·畜生盾牌·法</v>
      </c>
      <c r="I136" s="29">
        <f t="shared" si="36"/>
        <v>421232</v>
      </c>
      <c r="J136" s="29">
        <v>720</v>
      </c>
      <c r="K136">
        <v>400000</v>
      </c>
      <c r="L136">
        <f t="shared" si="30"/>
        <v>2</v>
      </c>
      <c r="M136">
        <f t="shared" si="37"/>
        <v>12</v>
      </c>
      <c r="N136">
        <f t="shared" si="38"/>
        <v>32</v>
      </c>
      <c r="P136" s="31">
        <v>411213</v>
      </c>
      <c r="Q136">
        <f t="shared" si="39"/>
        <v>522</v>
      </c>
      <c r="R136" s="31">
        <v>0</v>
      </c>
      <c r="S136" s="23">
        <v>12</v>
      </c>
      <c r="T136">
        <f t="shared" si="24"/>
        <v>2</v>
      </c>
      <c r="U136">
        <v>4</v>
      </c>
      <c r="W136" s="23">
        <v>80</v>
      </c>
      <c r="X136">
        <f t="shared" si="26"/>
        <v>9</v>
      </c>
    </row>
    <row r="137" ht="16.5" spans="1:24">
      <c r="A137" s="23">
        <v>135</v>
      </c>
      <c r="B137" s="23">
        <v>12</v>
      </c>
      <c r="C137" s="23">
        <v>33</v>
      </c>
      <c r="D137" t="s">
        <v>1028</v>
      </c>
      <c r="E137" t="str">
        <f t="shared" si="33"/>
        <v>畜生</v>
      </c>
      <c r="F137" s="23" t="s">
        <v>1058</v>
      </c>
      <c r="G137" s="23" t="s">
        <v>997</v>
      </c>
      <c r="H137" s="29" t="str">
        <f t="shared" si="35"/>
        <v>圣·畜生盾牌·法</v>
      </c>
      <c r="I137" s="29">
        <f t="shared" si="36"/>
        <v>421233</v>
      </c>
      <c r="J137" s="29">
        <v>1020</v>
      </c>
      <c r="K137">
        <v>400000</v>
      </c>
      <c r="L137">
        <f t="shared" si="30"/>
        <v>2</v>
      </c>
      <c r="M137">
        <f t="shared" si="37"/>
        <v>12</v>
      </c>
      <c r="N137">
        <f t="shared" si="38"/>
        <v>33</v>
      </c>
      <c r="P137" s="31">
        <v>411213</v>
      </c>
      <c r="Q137">
        <f t="shared" si="39"/>
        <v>523</v>
      </c>
      <c r="R137" s="31">
        <v>0</v>
      </c>
      <c r="S137" s="23">
        <v>12</v>
      </c>
      <c r="T137">
        <f t="shared" si="24"/>
        <v>2</v>
      </c>
      <c r="U137">
        <v>4</v>
      </c>
      <c r="W137" s="23">
        <v>80</v>
      </c>
      <c r="X137">
        <f t="shared" si="26"/>
        <v>9</v>
      </c>
    </row>
    <row r="138" ht="16.5" spans="1:24">
      <c r="A138" s="23">
        <v>136</v>
      </c>
      <c r="B138" s="23">
        <v>12</v>
      </c>
      <c r="C138" s="23">
        <v>41</v>
      </c>
      <c r="E138" t="str">
        <f t="shared" si="33"/>
        <v>修罗</v>
      </c>
      <c r="F138" s="23" t="s">
        <v>1063</v>
      </c>
      <c r="G138" s="23" t="s">
        <v>997</v>
      </c>
      <c r="H138" s="29" t="str">
        <f t="shared" si="35"/>
        <v>修罗盾牌·法</v>
      </c>
      <c r="I138" s="29">
        <f t="shared" si="36"/>
        <v>421241</v>
      </c>
      <c r="J138" s="29">
        <v>920</v>
      </c>
      <c r="K138">
        <v>400000</v>
      </c>
      <c r="L138">
        <f t="shared" si="30"/>
        <v>2</v>
      </c>
      <c r="M138">
        <f t="shared" si="37"/>
        <v>12</v>
      </c>
      <c r="N138">
        <f t="shared" si="38"/>
        <v>41</v>
      </c>
      <c r="P138" s="31">
        <v>411214</v>
      </c>
      <c r="Q138">
        <f t="shared" si="39"/>
        <v>521</v>
      </c>
      <c r="R138" s="31">
        <v>0</v>
      </c>
      <c r="S138" s="23">
        <v>12</v>
      </c>
      <c r="T138">
        <f t="shared" si="24"/>
        <v>2</v>
      </c>
      <c r="U138">
        <v>4</v>
      </c>
      <c r="W138" s="23">
        <v>80</v>
      </c>
      <c r="X138">
        <f t="shared" si="26"/>
        <v>10</v>
      </c>
    </row>
    <row r="139" ht="16.5" spans="1:24">
      <c r="A139" s="23">
        <v>137</v>
      </c>
      <c r="B139" s="23">
        <v>12</v>
      </c>
      <c r="C139" s="23">
        <v>42</v>
      </c>
      <c r="D139" t="s">
        <v>1023</v>
      </c>
      <c r="E139" t="str">
        <f t="shared" si="33"/>
        <v>修罗</v>
      </c>
      <c r="F139" s="23" t="s">
        <v>1067</v>
      </c>
      <c r="G139" s="23" t="s">
        <v>997</v>
      </c>
      <c r="H139" s="29" t="str">
        <f t="shared" si="35"/>
        <v>神·修罗盾牌·法</v>
      </c>
      <c r="I139" s="29">
        <f t="shared" si="36"/>
        <v>421242</v>
      </c>
      <c r="J139" s="29">
        <v>1380</v>
      </c>
      <c r="K139">
        <v>400000</v>
      </c>
      <c r="L139">
        <f t="shared" ref="L139:L170" si="40">L67+1</f>
        <v>2</v>
      </c>
      <c r="M139">
        <f t="shared" si="37"/>
        <v>12</v>
      </c>
      <c r="N139">
        <f t="shared" si="38"/>
        <v>42</v>
      </c>
      <c r="P139" s="31">
        <v>411214</v>
      </c>
      <c r="Q139">
        <f t="shared" si="39"/>
        <v>522</v>
      </c>
      <c r="R139" s="31">
        <v>0</v>
      </c>
      <c r="S139" s="23">
        <v>12</v>
      </c>
      <c r="T139">
        <f t="shared" ref="T139:T202" si="41">T67+1</f>
        <v>2</v>
      </c>
      <c r="U139">
        <v>4</v>
      </c>
      <c r="W139" s="23">
        <v>80</v>
      </c>
      <c r="X139">
        <f t="shared" si="26"/>
        <v>10</v>
      </c>
    </row>
    <row r="140" ht="16.5" spans="1:24">
      <c r="A140" s="23">
        <v>138</v>
      </c>
      <c r="B140" s="23">
        <v>12</v>
      </c>
      <c r="C140" s="23">
        <v>43</v>
      </c>
      <c r="D140" t="s">
        <v>1028</v>
      </c>
      <c r="E140" t="str">
        <f t="shared" si="33"/>
        <v>修罗</v>
      </c>
      <c r="F140" s="23" t="s">
        <v>1071</v>
      </c>
      <c r="G140" s="23" t="s">
        <v>997</v>
      </c>
      <c r="H140" s="29" t="str">
        <f t="shared" si="35"/>
        <v>圣·修罗盾牌·法</v>
      </c>
      <c r="I140" s="29">
        <f t="shared" si="36"/>
        <v>421243</v>
      </c>
      <c r="J140" s="29">
        <v>2210</v>
      </c>
      <c r="K140">
        <v>400000</v>
      </c>
      <c r="L140">
        <f t="shared" si="40"/>
        <v>2</v>
      </c>
      <c r="M140">
        <f t="shared" si="37"/>
        <v>12</v>
      </c>
      <c r="N140">
        <f t="shared" si="38"/>
        <v>43</v>
      </c>
      <c r="P140" s="31">
        <v>411214</v>
      </c>
      <c r="Q140">
        <f t="shared" si="39"/>
        <v>523</v>
      </c>
      <c r="R140" s="31">
        <v>0</v>
      </c>
      <c r="S140" s="23">
        <v>12</v>
      </c>
      <c r="T140">
        <f t="shared" si="41"/>
        <v>2</v>
      </c>
      <c r="U140">
        <v>4</v>
      </c>
      <c r="W140" s="23">
        <v>80</v>
      </c>
      <c r="X140">
        <f t="shared" si="26"/>
        <v>10</v>
      </c>
    </row>
    <row r="141" ht="16.5" spans="1:24">
      <c r="A141" s="23">
        <v>139</v>
      </c>
      <c r="B141" s="23">
        <v>12</v>
      </c>
      <c r="C141" s="23">
        <v>51</v>
      </c>
      <c r="E141" t="str">
        <f t="shared" si="33"/>
        <v>人间</v>
      </c>
      <c r="F141" s="23" t="s">
        <v>1076</v>
      </c>
      <c r="G141" s="23" t="s">
        <v>997</v>
      </c>
      <c r="H141" s="29" t="str">
        <f t="shared" si="35"/>
        <v>人间盾牌·法</v>
      </c>
      <c r="I141" s="29">
        <f t="shared" si="36"/>
        <v>421251</v>
      </c>
      <c r="J141" s="29">
        <v>1750</v>
      </c>
      <c r="K141">
        <v>400000</v>
      </c>
      <c r="L141">
        <f t="shared" si="40"/>
        <v>2</v>
      </c>
      <c r="M141">
        <f t="shared" si="37"/>
        <v>12</v>
      </c>
      <c r="N141">
        <f t="shared" si="38"/>
        <v>51</v>
      </c>
      <c r="P141" s="31">
        <v>411215</v>
      </c>
      <c r="Q141">
        <f t="shared" si="39"/>
        <v>521</v>
      </c>
      <c r="R141" s="31">
        <v>0</v>
      </c>
      <c r="S141" s="23">
        <v>12</v>
      </c>
      <c r="T141">
        <f t="shared" si="41"/>
        <v>2</v>
      </c>
      <c r="U141">
        <v>4</v>
      </c>
      <c r="W141" s="23">
        <v>80</v>
      </c>
      <c r="X141">
        <f t="shared" si="26"/>
        <v>11</v>
      </c>
    </row>
    <row r="142" ht="16.5" spans="1:24">
      <c r="A142" s="23">
        <v>140</v>
      </c>
      <c r="B142" s="23">
        <v>12</v>
      </c>
      <c r="C142" s="23">
        <v>52</v>
      </c>
      <c r="D142" t="s">
        <v>1023</v>
      </c>
      <c r="E142" t="str">
        <f t="shared" si="33"/>
        <v>人间</v>
      </c>
      <c r="F142" s="23" t="s">
        <v>1080</v>
      </c>
      <c r="G142" s="23" t="s">
        <v>997</v>
      </c>
      <c r="H142" s="29" t="str">
        <f t="shared" si="35"/>
        <v>神·人间盾牌·法</v>
      </c>
      <c r="I142" s="29">
        <f t="shared" si="36"/>
        <v>421252</v>
      </c>
      <c r="J142" s="29">
        <v>2630</v>
      </c>
      <c r="K142">
        <v>400000</v>
      </c>
      <c r="L142">
        <f t="shared" si="40"/>
        <v>2</v>
      </c>
      <c r="M142">
        <f t="shared" si="37"/>
        <v>12</v>
      </c>
      <c r="N142">
        <f t="shared" si="38"/>
        <v>52</v>
      </c>
      <c r="P142" s="31">
        <v>411215</v>
      </c>
      <c r="Q142">
        <f t="shared" si="39"/>
        <v>522</v>
      </c>
      <c r="R142" s="31">
        <v>0</v>
      </c>
      <c r="S142" s="23">
        <v>12</v>
      </c>
      <c r="T142">
        <f t="shared" si="41"/>
        <v>2</v>
      </c>
      <c r="U142">
        <v>4</v>
      </c>
      <c r="W142" s="23">
        <v>80</v>
      </c>
      <c r="X142">
        <f t="shared" si="26"/>
        <v>11</v>
      </c>
    </row>
    <row r="143" ht="16.5" spans="1:24">
      <c r="A143" s="23">
        <v>141</v>
      </c>
      <c r="B143" s="23">
        <v>12</v>
      </c>
      <c r="C143" s="23">
        <v>53</v>
      </c>
      <c r="D143" t="s">
        <v>1028</v>
      </c>
      <c r="E143" t="str">
        <f t="shared" si="33"/>
        <v>人间</v>
      </c>
      <c r="F143" s="23" t="s">
        <v>1084</v>
      </c>
      <c r="G143" s="23" t="s">
        <v>997</v>
      </c>
      <c r="H143" s="29" t="str">
        <f t="shared" si="35"/>
        <v>圣·人间盾牌·法</v>
      </c>
      <c r="I143" s="29">
        <f t="shared" si="36"/>
        <v>421253</v>
      </c>
      <c r="J143" s="29">
        <v>4210</v>
      </c>
      <c r="K143">
        <v>400000</v>
      </c>
      <c r="L143">
        <f t="shared" si="40"/>
        <v>2</v>
      </c>
      <c r="M143">
        <f t="shared" si="37"/>
        <v>12</v>
      </c>
      <c r="N143">
        <f t="shared" si="38"/>
        <v>53</v>
      </c>
      <c r="P143" s="31">
        <v>411215</v>
      </c>
      <c r="Q143">
        <f t="shared" si="39"/>
        <v>523</v>
      </c>
      <c r="R143" s="31">
        <v>0</v>
      </c>
      <c r="S143" s="23">
        <v>12</v>
      </c>
      <c r="T143">
        <f t="shared" si="41"/>
        <v>2</v>
      </c>
      <c r="U143">
        <v>4</v>
      </c>
      <c r="W143" s="23">
        <v>80</v>
      </c>
      <c r="X143">
        <f t="shared" si="26"/>
        <v>11</v>
      </c>
    </row>
    <row r="144" ht="16.5" spans="1:24">
      <c r="A144" s="23">
        <v>142</v>
      </c>
      <c r="B144" s="23">
        <v>12</v>
      </c>
      <c r="C144" s="23">
        <v>61</v>
      </c>
      <c r="E144" t="str">
        <f t="shared" si="33"/>
        <v>天道</v>
      </c>
      <c r="F144" s="23" t="s">
        <v>1088</v>
      </c>
      <c r="G144" s="23" t="s">
        <v>997</v>
      </c>
      <c r="H144" s="29" t="str">
        <f t="shared" si="35"/>
        <v>天道盾牌·法</v>
      </c>
      <c r="I144" s="29">
        <f t="shared" si="36"/>
        <v>421261</v>
      </c>
      <c r="J144" s="29">
        <v>3330</v>
      </c>
      <c r="K144">
        <v>400000</v>
      </c>
      <c r="L144">
        <f t="shared" si="40"/>
        <v>2</v>
      </c>
      <c r="M144">
        <f t="shared" si="37"/>
        <v>12</v>
      </c>
      <c r="N144">
        <f t="shared" si="38"/>
        <v>61</v>
      </c>
      <c r="P144" s="31">
        <v>411216</v>
      </c>
      <c r="Q144">
        <f t="shared" si="39"/>
        <v>521</v>
      </c>
      <c r="R144" s="31">
        <v>0</v>
      </c>
      <c r="S144" s="23">
        <v>12</v>
      </c>
      <c r="T144">
        <f t="shared" si="41"/>
        <v>2</v>
      </c>
      <c r="U144">
        <v>4</v>
      </c>
      <c r="W144" s="23">
        <v>80</v>
      </c>
      <c r="X144">
        <f t="shared" si="26"/>
        <v>12</v>
      </c>
    </row>
    <row r="145" ht="16.5" spans="1:24">
      <c r="A145" s="23">
        <v>143</v>
      </c>
      <c r="B145" s="23">
        <v>12</v>
      </c>
      <c r="C145" s="23">
        <v>62</v>
      </c>
      <c r="D145" t="s">
        <v>1023</v>
      </c>
      <c r="E145" t="str">
        <f t="shared" si="33"/>
        <v>天道</v>
      </c>
      <c r="F145" s="23" t="s">
        <v>1092</v>
      </c>
      <c r="G145" s="23" t="s">
        <v>997</v>
      </c>
      <c r="H145" s="29" t="str">
        <f t="shared" si="35"/>
        <v>神·天道盾牌·法</v>
      </c>
      <c r="I145" s="29">
        <f t="shared" si="36"/>
        <v>421262</v>
      </c>
      <c r="J145" s="29">
        <v>5000</v>
      </c>
      <c r="K145">
        <v>400000</v>
      </c>
      <c r="L145">
        <f t="shared" si="40"/>
        <v>2</v>
      </c>
      <c r="M145">
        <f t="shared" si="37"/>
        <v>12</v>
      </c>
      <c r="N145">
        <f t="shared" si="38"/>
        <v>62</v>
      </c>
      <c r="P145" s="31">
        <v>411216</v>
      </c>
      <c r="Q145">
        <f t="shared" si="39"/>
        <v>522</v>
      </c>
      <c r="R145" s="31">
        <v>0</v>
      </c>
      <c r="S145" s="23">
        <v>12</v>
      </c>
      <c r="T145">
        <f t="shared" si="41"/>
        <v>2</v>
      </c>
      <c r="U145">
        <v>4</v>
      </c>
      <c r="W145" s="23">
        <v>80</v>
      </c>
      <c r="X145">
        <f t="shared" si="26"/>
        <v>12</v>
      </c>
    </row>
    <row r="146" ht="16.5" spans="1:24">
      <c r="A146" s="23">
        <v>144</v>
      </c>
      <c r="B146" s="23">
        <v>12</v>
      </c>
      <c r="C146" s="23">
        <v>63</v>
      </c>
      <c r="D146" t="s">
        <v>1028</v>
      </c>
      <c r="E146" t="str">
        <f t="shared" si="33"/>
        <v>天道</v>
      </c>
      <c r="F146" s="23" t="s">
        <v>1096</v>
      </c>
      <c r="G146" s="23" t="s">
        <v>997</v>
      </c>
      <c r="H146" s="29" t="str">
        <f t="shared" si="35"/>
        <v>圣·天道盾牌·法</v>
      </c>
      <c r="I146" s="29">
        <f t="shared" si="36"/>
        <v>421263</v>
      </c>
      <c r="J146" s="29">
        <v>8000</v>
      </c>
      <c r="K146">
        <v>400000</v>
      </c>
      <c r="L146">
        <f t="shared" si="40"/>
        <v>2</v>
      </c>
      <c r="M146">
        <f t="shared" si="37"/>
        <v>12</v>
      </c>
      <c r="N146">
        <f t="shared" si="38"/>
        <v>63</v>
      </c>
      <c r="P146" s="31">
        <v>411216</v>
      </c>
      <c r="Q146">
        <f t="shared" si="39"/>
        <v>523</v>
      </c>
      <c r="R146" s="31">
        <v>0</v>
      </c>
      <c r="S146" s="23">
        <v>12</v>
      </c>
      <c r="T146">
        <f t="shared" si="41"/>
        <v>2</v>
      </c>
      <c r="U146">
        <v>4</v>
      </c>
      <c r="W146" s="23">
        <v>80</v>
      </c>
      <c r="X146">
        <f t="shared" si="26"/>
        <v>12</v>
      </c>
    </row>
    <row r="147" ht="16.5" spans="1:24">
      <c r="A147" s="23">
        <v>145</v>
      </c>
      <c r="B147" s="23">
        <v>9</v>
      </c>
      <c r="C147" s="23">
        <v>11</v>
      </c>
      <c r="E147" s="28" t="s">
        <v>1018</v>
      </c>
      <c r="F147" s="23" t="s">
        <v>1019</v>
      </c>
      <c r="G147" s="23" t="s">
        <v>998</v>
      </c>
      <c r="H147" s="29" t="str">
        <f t="shared" si="35"/>
        <v>地狱斗笠·道</v>
      </c>
      <c r="I147" s="29">
        <f t="shared" si="36"/>
        <v>430911</v>
      </c>
      <c r="J147" s="29">
        <v>180</v>
      </c>
      <c r="K147">
        <v>400000</v>
      </c>
      <c r="L147">
        <f t="shared" si="40"/>
        <v>3</v>
      </c>
      <c r="M147">
        <f t="shared" si="37"/>
        <v>9</v>
      </c>
      <c r="N147">
        <f t="shared" si="38"/>
        <v>11</v>
      </c>
      <c r="P147" s="31">
        <v>410911</v>
      </c>
      <c r="Q147">
        <f t="shared" ref="Q147" si="42">IF(S147=S146,IF(T147=T146,IF(U147=U146,Q146,Q146+1),Q146+1),Q146+1)</f>
        <v>524</v>
      </c>
      <c r="R147" s="31">
        <v>0</v>
      </c>
      <c r="S147" s="23">
        <v>9</v>
      </c>
      <c r="T147">
        <f t="shared" si="41"/>
        <v>3</v>
      </c>
      <c r="U147">
        <v>4</v>
      </c>
      <c r="W147" s="23">
        <v>80</v>
      </c>
      <c r="X147">
        <f t="shared" si="26"/>
        <v>7</v>
      </c>
    </row>
    <row r="148" ht="16.5" spans="1:24">
      <c r="A148" s="23">
        <v>146</v>
      </c>
      <c r="B148" s="23">
        <v>9</v>
      </c>
      <c r="C148" s="23">
        <v>12</v>
      </c>
      <c r="D148" s="28" t="s">
        <v>1023</v>
      </c>
      <c r="E148" s="28" t="s">
        <v>1018</v>
      </c>
      <c r="F148" s="23" t="s">
        <v>1024</v>
      </c>
      <c r="G148" s="23" t="s">
        <v>998</v>
      </c>
      <c r="H148" s="29" t="str">
        <f t="shared" si="35"/>
        <v>神·地狱斗笠·道</v>
      </c>
      <c r="I148" s="29">
        <f t="shared" si="36"/>
        <v>430912</v>
      </c>
      <c r="J148" s="29">
        <v>270</v>
      </c>
      <c r="K148">
        <v>400000</v>
      </c>
      <c r="L148">
        <f t="shared" si="40"/>
        <v>3</v>
      </c>
      <c r="M148">
        <f t="shared" si="37"/>
        <v>9</v>
      </c>
      <c r="N148">
        <f t="shared" si="38"/>
        <v>12</v>
      </c>
      <c r="P148" s="31">
        <v>410911</v>
      </c>
      <c r="Q148">
        <f>Q147+1</f>
        <v>525</v>
      </c>
      <c r="R148" s="31">
        <v>0</v>
      </c>
      <c r="S148" s="23">
        <v>9</v>
      </c>
      <c r="T148">
        <f t="shared" si="41"/>
        <v>3</v>
      </c>
      <c r="U148">
        <v>4</v>
      </c>
      <c r="W148" s="23">
        <v>80</v>
      </c>
      <c r="X148">
        <f t="shared" si="26"/>
        <v>7</v>
      </c>
    </row>
    <row r="149" ht="16.5" spans="1:24">
      <c r="A149" s="23">
        <v>147</v>
      </c>
      <c r="B149" s="23">
        <v>9</v>
      </c>
      <c r="C149" s="23">
        <v>13</v>
      </c>
      <c r="D149" s="28" t="s">
        <v>1028</v>
      </c>
      <c r="E149" s="28" t="s">
        <v>1018</v>
      </c>
      <c r="F149" s="23" t="s">
        <v>1029</v>
      </c>
      <c r="G149" s="23" t="s">
        <v>998</v>
      </c>
      <c r="H149" s="29" t="str">
        <f t="shared" si="35"/>
        <v>圣·地狱斗笠·道</v>
      </c>
      <c r="I149" s="29">
        <f t="shared" si="36"/>
        <v>430913</v>
      </c>
      <c r="J149" s="29">
        <v>370</v>
      </c>
      <c r="K149">
        <v>400000</v>
      </c>
      <c r="L149">
        <f t="shared" si="40"/>
        <v>3</v>
      </c>
      <c r="M149">
        <f t="shared" si="37"/>
        <v>9</v>
      </c>
      <c r="N149">
        <f t="shared" si="38"/>
        <v>13</v>
      </c>
      <c r="P149" s="31">
        <v>410911</v>
      </c>
      <c r="Q149">
        <f>Q148+1</f>
        <v>526</v>
      </c>
      <c r="R149" s="31">
        <v>0</v>
      </c>
      <c r="S149" s="23">
        <v>9</v>
      </c>
      <c r="T149">
        <f t="shared" si="41"/>
        <v>3</v>
      </c>
      <c r="U149">
        <v>4</v>
      </c>
      <c r="W149" s="23">
        <v>80</v>
      </c>
      <c r="X149">
        <f t="shared" si="26"/>
        <v>7</v>
      </c>
    </row>
    <row r="150" ht="16.5" spans="1:24">
      <c r="A150" s="23">
        <v>148</v>
      </c>
      <c r="B150" s="23">
        <v>9</v>
      </c>
      <c r="C150" s="23">
        <v>21</v>
      </c>
      <c r="E150" s="28" t="s">
        <v>1033</v>
      </c>
      <c r="F150" s="23" t="s">
        <v>1034</v>
      </c>
      <c r="G150" s="23" t="s">
        <v>998</v>
      </c>
      <c r="H150" s="29" t="str">
        <f t="shared" si="35"/>
        <v>饿鬼斗笠·道</v>
      </c>
      <c r="I150" s="29">
        <f t="shared" si="36"/>
        <v>430921</v>
      </c>
      <c r="J150" s="29">
        <v>270</v>
      </c>
      <c r="K150">
        <v>400000</v>
      </c>
      <c r="L150">
        <f t="shared" si="40"/>
        <v>3</v>
      </c>
      <c r="M150">
        <f t="shared" si="37"/>
        <v>9</v>
      </c>
      <c r="N150">
        <f t="shared" si="38"/>
        <v>21</v>
      </c>
      <c r="P150" s="31">
        <v>410912</v>
      </c>
      <c r="Q150">
        <f>Q147</f>
        <v>524</v>
      </c>
      <c r="R150" s="31">
        <v>0</v>
      </c>
      <c r="S150" s="23">
        <v>9</v>
      </c>
      <c r="T150">
        <f t="shared" si="41"/>
        <v>3</v>
      </c>
      <c r="U150">
        <v>4</v>
      </c>
      <c r="W150" s="23">
        <v>80</v>
      </c>
      <c r="X150">
        <f t="shared" ref="X150:X213" si="43">X132</f>
        <v>8</v>
      </c>
    </row>
    <row r="151" ht="16.5" spans="1:24">
      <c r="A151" s="23">
        <v>149</v>
      </c>
      <c r="B151" s="23">
        <v>9</v>
      </c>
      <c r="C151" s="23">
        <v>22</v>
      </c>
      <c r="D151" t="s">
        <v>1023</v>
      </c>
      <c r="E151" s="28" t="s">
        <v>1033</v>
      </c>
      <c r="F151" s="23" t="s">
        <v>1038</v>
      </c>
      <c r="G151" s="23" t="s">
        <v>998</v>
      </c>
      <c r="H151" s="29" t="str">
        <f t="shared" si="35"/>
        <v>神·饿鬼斗笠·道</v>
      </c>
      <c r="I151" s="29">
        <f t="shared" si="36"/>
        <v>430922</v>
      </c>
      <c r="J151" s="29">
        <v>400</v>
      </c>
      <c r="K151">
        <v>400000</v>
      </c>
      <c r="L151">
        <f t="shared" si="40"/>
        <v>3</v>
      </c>
      <c r="M151">
        <f t="shared" si="37"/>
        <v>9</v>
      </c>
      <c r="N151">
        <f t="shared" si="38"/>
        <v>22</v>
      </c>
      <c r="P151" s="31">
        <v>410912</v>
      </c>
      <c r="Q151">
        <f t="shared" ref="Q151:Q164" si="44">Q148</f>
        <v>525</v>
      </c>
      <c r="R151" s="31">
        <v>0</v>
      </c>
      <c r="S151" s="23">
        <v>9</v>
      </c>
      <c r="T151">
        <f t="shared" si="41"/>
        <v>3</v>
      </c>
      <c r="U151">
        <v>4</v>
      </c>
      <c r="W151" s="23">
        <v>80</v>
      </c>
      <c r="X151">
        <f t="shared" si="43"/>
        <v>8</v>
      </c>
    </row>
    <row r="152" ht="16.5" spans="1:24">
      <c r="A152" s="23">
        <v>150</v>
      </c>
      <c r="B152" s="23">
        <v>9</v>
      </c>
      <c r="C152" s="23">
        <v>23</v>
      </c>
      <c r="D152" t="s">
        <v>1028</v>
      </c>
      <c r="E152" s="28" t="s">
        <v>1033</v>
      </c>
      <c r="F152" s="23" t="s">
        <v>1042</v>
      </c>
      <c r="G152" s="23" t="s">
        <v>998</v>
      </c>
      <c r="H152" s="29" t="str">
        <f t="shared" si="35"/>
        <v>圣·饿鬼斗笠·道</v>
      </c>
      <c r="I152" s="29">
        <f t="shared" si="36"/>
        <v>430923</v>
      </c>
      <c r="J152" s="29">
        <v>560</v>
      </c>
      <c r="K152">
        <v>400000</v>
      </c>
      <c r="L152">
        <f t="shared" si="40"/>
        <v>3</v>
      </c>
      <c r="M152">
        <f t="shared" si="37"/>
        <v>9</v>
      </c>
      <c r="N152">
        <f t="shared" si="38"/>
        <v>23</v>
      </c>
      <c r="P152" s="31">
        <v>410912</v>
      </c>
      <c r="Q152">
        <f t="shared" si="44"/>
        <v>526</v>
      </c>
      <c r="R152" s="31">
        <v>0</v>
      </c>
      <c r="S152" s="23">
        <v>9</v>
      </c>
      <c r="T152">
        <f t="shared" si="41"/>
        <v>3</v>
      </c>
      <c r="U152">
        <v>4</v>
      </c>
      <c r="W152" s="23">
        <v>80</v>
      </c>
      <c r="X152">
        <f t="shared" si="43"/>
        <v>8</v>
      </c>
    </row>
    <row r="153" ht="16.5" spans="1:24">
      <c r="A153" s="23">
        <v>151</v>
      </c>
      <c r="B153" s="23">
        <v>9</v>
      </c>
      <c r="C153" s="23">
        <v>31</v>
      </c>
      <c r="E153" s="28" t="s">
        <v>1046</v>
      </c>
      <c r="F153" s="23" t="s">
        <v>1047</v>
      </c>
      <c r="G153" s="23" t="s">
        <v>998</v>
      </c>
      <c r="H153" s="29" t="str">
        <f t="shared" si="35"/>
        <v>畜生斗笠·道</v>
      </c>
      <c r="I153" s="29">
        <f t="shared" si="36"/>
        <v>430931</v>
      </c>
      <c r="J153" s="29">
        <v>480</v>
      </c>
      <c r="K153">
        <v>400000</v>
      </c>
      <c r="L153">
        <f t="shared" si="40"/>
        <v>3</v>
      </c>
      <c r="M153">
        <f t="shared" si="37"/>
        <v>9</v>
      </c>
      <c r="N153">
        <f t="shared" si="38"/>
        <v>31</v>
      </c>
      <c r="P153" s="31">
        <v>410913</v>
      </c>
      <c r="Q153">
        <f t="shared" si="44"/>
        <v>524</v>
      </c>
      <c r="R153" s="31">
        <v>0</v>
      </c>
      <c r="S153" s="23">
        <v>9</v>
      </c>
      <c r="T153">
        <f t="shared" si="41"/>
        <v>3</v>
      </c>
      <c r="U153">
        <v>4</v>
      </c>
      <c r="W153" s="23">
        <v>80</v>
      </c>
      <c r="X153">
        <f t="shared" si="43"/>
        <v>9</v>
      </c>
    </row>
    <row r="154" ht="16.5" spans="1:24">
      <c r="A154" s="23">
        <v>152</v>
      </c>
      <c r="B154" s="23">
        <v>9</v>
      </c>
      <c r="C154" s="23">
        <v>32</v>
      </c>
      <c r="D154" t="s">
        <v>1023</v>
      </c>
      <c r="E154" s="28" t="s">
        <v>1046</v>
      </c>
      <c r="F154" s="23" t="s">
        <v>1051</v>
      </c>
      <c r="G154" s="23" t="s">
        <v>998</v>
      </c>
      <c r="H154" s="29" t="str">
        <f t="shared" si="35"/>
        <v>神·畜生斗笠·道</v>
      </c>
      <c r="I154" s="29">
        <f t="shared" si="36"/>
        <v>430932</v>
      </c>
      <c r="J154" s="29">
        <v>720</v>
      </c>
      <c r="K154">
        <v>400000</v>
      </c>
      <c r="L154">
        <f t="shared" si="40"/>
        <v>3</v>
      </c>
      <c r="M154">
        <f t="shared" si="37"/>
        <v>9</v>
      </c>
      <c r="N154">
        <f t="shared" si="38"/>
        <v>32</v>
      </c>
      <c r="P154" s="31">
        <v>410913</v>
      </c>
      <c r="Q154">
        <f t="shared" si="44"/>
        <v>525</v>
      </c>
      <c r="R154" s="31">
        <v>0</v>
      </c>
      <c r="S154" s="23">
        <v>9</v>
      </c>
      <c r="T154">
        <f t="shared" si="41"/>
        <v>3</v>
      </c>
      <c r="U154">
        <v>4</v>
      </c>
      <c r="W154" s="23">
        <v>80</v>
      </c>
      <c r="X154">
        <f t="shared" si="43"/>
        <v>9</v>
      </c>
    </row>
    <row r="155" ht="16.5" spans="1:24">
      <c r="A155" s="23">
        <v>153</v>
      </c>
      <c r="B155" s="23">
        <v>9</v>
      </c>
      <c r="C155" s="23">
        <v>33</v>
      </c>
      <c r="D155" t="s">
        <v>1028</v>
      </c>
      <c r="E155" s="28" t="s">
        <v>1046</v>
      </c>
      <c r="F155" s="23" t="s">
        <v>1055</v>
      </c>
      <c r="G155" s="23" t="s">
        <v>998</v>
      </c>
      <c r="H155" s="29" t="str">
        <f t="shared" si="35"/>
        <v>圣·畜生斗笠·道</v>
      </c>
      <c r="I155" s="29">
        <f t="shared" si="36"/>
        <v>430933</v>
      </c>
      <c r="J155" s="29">
        <v>1020</v>
      </c>
      <c r="K155">
        <v>400000</v>
      </c>
      <c r="L155">
        <f t="shared" si="40"/>
        <v>3</v>
      </c>
      <c r="M155">
        <f t="shared" si="37"/>
        <v>9</v>
      </c>
      <c r="N155">
        <f t="shared" si="38"/>
        <v>33</v>
      </c>
      <c r="P155" s="31">
        <v>410913</v>
      </c>
      <c r="Q155">
        <f t="shared" si="44"/>
        <v>526</v>
      </c>
      <c r="R155" s="31">
        <v>0</v>
      </c>
      <c r="S155" s="23">
        <v>9</v>
      </c>
      <c r="T155">
        <f t="shared" si="41"/>
        <v>3</v>
      </c>
      <c r="U155">
        <v>4</v>
      </c>
      <c r="W155" s="23">
        <v>80</v>
      </c>
      <c r="X155">
        <f t="shared" si="43"/>
        <v>9</v>
      </c>
    </row>
    <row r="156" ht="16.5" spans="1:24">
      <c r="A156" s="23">
        <v>154</v>
      </c>
      <c r="B156" s="23">
        <v>9</v>
      </c>
      <c r="C156" s="23">
        <v>41</v>
      </c>
      <c r="E156" s="28" t="s">
        <v>1059</v>
      </c>
      <c r="F156" s="23" t="s">
        <v>1060</v>
      </c>
      <c r="G156" s="23" t="s">
        <v>998</v>
      </c>
      <c r="H156" s="29" t="str">
        <f t="shared" si="35"/>
        <v>修罗斗笠·道</v>
      </c>
      <c r="I156" s="29">
        <f t="shared" si="36"/>
        <v>430941</v>
      </c>
      <c r="J156" s="29">
        <v>920</v>
      </c>
      <c r="K156">
        <v>400000</v>
      </c>
      <c r="L156">
        <f t="shared" si="40"/>
        <v>3</v>
      </c>
      <c r="M156">
        <f t="shared" si="37"/>
        <v>9</v>
      </c>
      <c r="N156">
        <f t="shared" si="38"/>
        <v>41</v>
      </c>
      <c r="P156" s="31">
        <v>410914</v>
      </c>
      <c r="Q156">
        <f t="shared" si="44"/>
        <v>524</v>
      </c>
      <c r="R156" s="31">
        <v>0</v>
      </c>
      <c r="S156" s="23">
        <v>9</v>
      </c>
      <c r="T156">
        <f t="shared" si="41"/>
        <v>3</v>
      </c>
      <c r="U156">
        <v>4</v>
      </c>
      <c r="W156" s="23">
        <v>80</v>
      </c>
      <c r="X156">
        <f t="shared" si="43"/>
        <v>10</v>
      </c>
    </row>
    <row r="157" ht="16.5" spans="1:24">
      <c r="A157" s="23">
        <v>155</v>
      </c>
      <c r="B157" s="23">
        <v>9</v>
      </c>
      <c r="C157" s="23">
        <v>42</v>
      </c>
      <c r="D157" t="s">
        <v>1023</v>
      </c>
      <c r="E157" s="28" t="s">
        <v>1059</v>
      </c>
      <c r="F157" s="23" t="s">
        <v>1064</v>
      </c>
      <c r="G157" s="23" t="s">
        <v>998</v>
      </c>
      <c r="H157" s="29" t="str">
        <f t="shared" si="35"/>
        <v>神·修罗斗笠·道</v>
      </c>
      <c r="I157" s="29">
        <f t="shared" si="36"/>
        <v>430942</v>
      </c>
      <c r="J157" s="29">
        <v>1380</v>
      </c>
      <c r="K157">
        <v>400000</v>
      </c>
      <c r="L157">
        <f t="shared" si="40"/>
        <v>3</v>
      </c>
      <c r="M157">
        <f t="shared" si="37"/>
        <v>9</v>
      </c>
      <c r="N157">
        <f t="shared" si="38"/>
        <v>42</v>
      </c>
      <c r="P157" s="31">
        <v>410914</v>
      </c>
      <c r="Q157">
        <f t="shared" si="44"/>
        <v>525</v>
      </c>
      <c r="R157" s="31">
        <v>0</v>
      </c>
      <c r="S157" s="23">
        <v>9</v>
      </c>
      <c r="T157">
        <f t="shared" si="41"/>
        <v>3</v>
      </c>
      <c r="U157">
        <v>4</v>
      </c>
      <c r="W157" s="23">
        <v>80</v>
      </c>
      <c r="X157">
        <f t="shared" si="43"/>
        <v>10</v>
      </c>
    </row>
    <row r="158" ht="16.5" spans="1:24">
      <c r="A158" s="23">
        <v>156</v>
      </c>
      <c r="B158" s="23">
        <v>9</v>
      </c>
      <c r="C158" s="23">
        <v>43</v>
      </c>
      <c r="D158" t="s">
        <v>1028</v>
      </c>
      <c r="E158" s="28" t="s">
        <v>1059</v>
      </c>
      <c r="F158" s="23" t="s">
        <v>1068</v>
      </c>
      <c r="G158" s="23" t="s">
        <v>998</v>
      </c>
      <c r="H158" s="29" t="str">
        <f t="shared" si="35"/>
        <v>圣·修罗斗笠·道</v>
      </c>
      <c r="I158" s="29">
        <f t="shared" si="36"/>
        <v>430943</v>
      </c>
      <c r="J158" s="29">
        <v>2210</v>
      </c>
      <c r="K158">
        <v>400000</v>
      </c>
      <c r="L158">
        <f t="shared" si="40"/>
        <v>3</v>
      </c>
      <c r="M158">
        <f t="shared" si="37"/>
        <v>9</v>
      </c>
      <c r="N158">
        <f t="shared" si="38"/>
        <v>43</v>
      </c>
      <c r="P158" s="31">
        <v>410914</v>
      </c>
      <c r="Q158">
        <f t="shared" si="44"/>
        <v>526</v>
      </c>
      <c r="R158" s="31">
        <v>0</v>
      </c>
      <c r="S158" s="23">
        <v>9</v>
      </c>
      <c r="T158">
        <f t="shared" si="41"/>
        <v>3</v>
      </c>
      <c r="U158">
        <v>4</v>
      </c>
      <c r="W158" s="23">
        <v>80</v>
      </c>
      <c r="X158">
        <f t="shared" si="43"/>
        <v>10</v>
      </c>
    </row>
    <row r="159" ht="16.5" spans="1:24">
      <c r="A159" s="23">
        <v>157</v>
      </c>
      <c r="B159" s="23">
        <v>9</v>
      </c>
      <c r="C159" s="23">
        <v>51</v>
      </c>
      <c r="E159" s="28" t="s">
        <v>1072</v>
      </c>
      <c r="F159" s="23" t="s">
        <v>1073</v>
      </c>
      <c r="G159" s="23" t="s">
        <v>998</v>
      </c>
      <c r="H159" s="29" t="str">
        <f t="shared" si="35"/>
        <v>人间斗笠·道</v>
      </c>
      <c r="I159" s="29">
        <f t="shared" si="36"/>
        <v>430951</v>
      </c>
      <c r="J159" s="29">
        <v>1750</v>
      </c>
      <c r="K159">
        <v>400000</v>
      </c>
      <c r="L159">
        <f t="shared" si="40"/>
        <v>3</v>
      </c>
      <c r="M159">
        <f t="shared" si="37"/>
        <v>9</v>
      </c>
      <c r="N159">
        <f t="shared" si="38"/>
        <v>51</v>
      </c>
      <c r="P159" s="31">
        <v>410915</v>
      </c>
      <c r="Q159">
        <f t="shared" si="44"/>
        <v>524</v>
      </c>
      <c r="R159" s="31">
        <v>0</v>
      </c>
      <c r="S159" s="23">
        <v>9</v>
      </c>
      <c r="T159">
        <f t="shared" si="41"/>
        <v>3</v>
      </c>
      <c r="U159">
        <v>4</v>
      </c>
      <c r="W159" s="23">
        <v>80</v>
      </c>
      <c r="X159">
        <f t="shared" si="43"/>
        <v>11</v>
      </c>
    </row>
    <row r="160" ht="16.5" spans="1:24">
      <c r="A160" s="23">
        <v>158</v>
      </c>
      <c r="B160" s="23">
        <v>9</v>
      </c>
      <c r="C160" s="23">
        <v>52</v>
      </c>
      <c r="D160" t="s">
        <v>1023</v>
      </c>
      <c r="E160" s="28" t="s">
        <v>1072</v>
      </c>
      <c r="F160" s="23" t="s">
        <v>1077</v>
      </c>
      <c r="G160" s="23" t="s">
        <v>998</v>
      </c>
      <c r="H160" s="29" t="str">
        <f t="shared" si="35"/>
        <v>神·人间斗笠·道</v>
      </c>
      <c r="I160" s="29">
        <f t="shared" si="36"/>
        <v>430952</v>
      </c>
      <c r="J160" s="29">
        <v>2630</v>
      </c>
      <c r="K160">
        <v>400000</v>
      </c>
      <c r="L160">
        <f t="shared" si="40"/>
        <v>3</v>
      </c>
      <c r="M160">
        <f t="shared" si="37"/>
        <v>9</v>
      </c>
      <c r="N160">
        <f t="shared" si="38"/>
        <v>52</v>
      </c>
      <c r="P160" s="31">
        <v>410915</v>
      </c>
      <c r="Q160">
        <f t="shared" si="44"/>
        <v>525</v>
      </c>
      <c r="R160" s="31">
        <v>0</v>
      </c>
      <c r="S160" s="23">
        <v>9</v>
      </c>
      <c r="T160">
        <f t="shared" si="41"/>
        <v>3</v>
      </c>
      <c r="U160">
        <v>4</v>
      </c>
      <c r="W160" s="23">
        <v>80</v>
      </c>
      <c r="X160">
        <f t="shared" si="43"/>
        <v>11</v>
      </c>
    </row>
    <row r="161" ht="16.5" spans="1:24">
      <c r="A161" s="23">
        <v>159</v>
      </c>
      <c r="B161" s="23">
        <v>9</v>
      </c>
      <c r="C161" s="23">
        <v>53</v>
      </c>
      <c r="D161" t="s">
        <v>1028</v>
      </c>
      <c r="E161" s="28" t="s">
        <v>1072</v>
      </c>
      <c r="F161" s="23" t="s">
        <v>1081</v>
      </c>
      <c r="G161" s="23" t="s">
        <v>998</v>
      </c>
      <c r="H161" s="29" t="str">
        <f t="shared" si="35"/>
        <v>圣·人间斗笠·道</v>
      </c>
      <c r="I161" s="29">
        <f t="shared" si="36"/>
        <v>430953</v>
      </c>
      <c r="J161" s="29">
        <v>4210</v>
      </c>
      <c r="K161">
        <v>400000</v>
      </c>
      <c r="L161">
        <f t="shared" si="40"/>
        <v>3</v>
      </c>
      <c r="M161">
        <f t="shared" si="37"/>
        <v>9</v>
      </c>
      <c r="N161">
        <f t="shared" si="38"/>
        <v>53</v>
      </c>
      <c r="P161" s="31">
        <v>410915</v>
      </c>
      <c r="Q161">
        <f t="shared" si="44"/>
        <v>526</v>
      </c>
      <c r="R161" s="31">
        <v>0</v>
      </c>
      <c r="S161" s="23">
        <v>9</v>
      </c>
      <c r="T161">
        <f t="shared" si="41"/>
        <v>3</v>
      </c>
      <c r="U161">
        <v>4</v>
      </c>
      <c r="W161" s="23">
        <v>80</v>
      </c>
      <c r="X161">
        <f t="shared" si="43"/>
        <v>11</v>
      </c>
    </row>
    <row r="162" ht="16.5" spans="1:24">
      <c r="A162" s="23">
        <v>160</v>
      </c>
      <c r="B162" s="23">
        <v>9</v>
      </c>
      <c r="C162" s="23">
        <v>61</v>
      </c>
      <c r="E162" s="28" t="s">
        <v>42</v>
      </c>
      <c r="F162" s="23" t="s">
        <v>1085</v>
      </c>
      <c r="G162" s="23" t="s">
        <v>998</v>
      </c>
      <c r="H162" s="29" t="str">
        <f t="shared" si="35"/>
        <v>天道斗笠·道</v>
      </c>
      <c r="I162" s="29">
        <f t="shared" si="36"/>
        <v>430961</v>
      </c>
      <c r="J162" s="29">
        <v>3330</v>
      </c>
      <c r="K162">
        <v>400000</v>
      </c>
      <c r="L162">
        <f t="shared" si="40"/>
        <v>3</v>
      </c>
      <c r="M162">
        <f t="shared" si="37"/>
        <v>9</v>
      </c>
      <c r="N162">
        <f t="shared" si="38"/>
        <v>61</v>
      </c>
      <c r="P162" s="31">
        <v>410916</v>
      </c>
      <c r="Q162">
        <f t="shared" si="44"/>
        <v>524</v>
      </c>
      <c r="R162" s="31">
        <v>0</v>
      </c>
      <c r="S162" s="23">
        <v>9</v>
      </c>
      <c r="T162">
        <f t="shared" si="41"/>
        <v>3</v>
      </c>
      <c r="U162">
        <v>4</v>
      </c>
      <c r="W162" s="23">
        <v>80</v>
      </c>
      <c r="X162">
        <f t="shared" si="43"/>
        <v>12</v>
      </c>
    </row>
    <row r="163" ht="16.5" spans="1:24">
      <c r="A163" s="23">
        <v>161</v>
      </c>
      <c r="B163" s="23">
        <v>9</v>
      </c>
      <c r="C163" s="23">
        <v>62</v>
      </c>
      <c r="D163" t="s">
        <v>1023</v>
      </c>
      <c r="E163" s="28" t="s">
        <v>42</v>
      </c>
      <c r="F163" s="23" t="s">
        <v>1089</v>
      </c>
      <c r="G163" s="23" t="s">
        <v>998</v>
      </c>
      <c r="H163" s="29" t="str">
        <f t="shared" si="35"/>
        <v>神·天道斗笠·道</v>
      </c>
      <c r="I163" s="29">
        <f t="shared" si="36"/>
        <v>430962</v>
      </c>
      <c r="J163" s="29">
        <v>5000</v>
      </c>
      <c r="K163">
        <v>400000</v>
      </c>
      <c r="L163">
        <f t="shared" si="40"/>
        <v>3</v>
      </c>
      <c r="M163">
        <f t="shared" si="37"/>
        <v>9</v>
      </c>
      <c r="N163">
        <f t="shared" si="38"/>
        <v>62</v>
      </c>
      <c r="P163" s="31">
        <v>410916</v>
      </c>
      <c r="Q163">
        <f t="shared" si="44"/>
        <v>525</v>
      </c>
      <c r="R163" s="31">
        <v>0</v>
      </c>
      <c r="S163" s="23">
        <v>9</v>
      </c>
      <c r="T163">
        <f t="shared" si="41"/>
        <v>3</v>
      </c>
      <c r="U163">
        <v>4</v>
      </c>
      <c r="W163" s="23">
        <v>80</v>
      </c>
      <c r="X163">
        <f t="shared" si="43"/>
        <v>12</v>
      </c>
    </row>
    <row r="164" ht="16.5" spans="1:24">
      <c r="A164" s="23">
        <v>162</v>
      </c>
      <c r="B164" s="23">
        <v>9</v>
      </c>
      <c r="C164" s="23">
        <v>63</v>
      </c>
      <c r="D164" t="s">
        <v>1028</v>
      </c>
      <c r="E164" s="28" t="s">
        <v>42</v>
      </c>
      <c r="F164" s="23" t="s">
        <v>1093</v>
      </c>
      <c r="G164" s="23" t="s">
        <v>998</v>
      </c>
      <c r="H164" s="29" t="str">
        <f t="shared" si="35"/>
        <v>圣·天道斗笠·道</v>
      </c>
      <c r="I164" s="29">
        <f t="shared" si="36"/>
        <v>430963</v>
      </c>
      <c r="J164" s="29">
        <v>8000</v>
      </c>
      <c r="K164">
        <v>400000</v>
      </c>
      <c r="L164">
        <f t="shared" si="40"/>
        <v>3</v>
      </c>
      <c r="M164">
        <f t="shared" si="37"/>
        <v>9</v>
      </c>
      <c r="N164">
        <f t="shared" si="38"/>
        <v>63</v>
      </c>
      <c r="P164" s="31">
        <v>410916</v>
      </c>
      <c r="Q164">
        <f t="shared" si="44"/>
        <v>526</v>
      </c>
      <c r="R164" s="31">
        <v>0</v>
      </c>
      <c r="S164" s="23">
        <v>9</v>
      </c>
      <c r="T164">
        <f t="shared" si="41"/>
        <v>3</v>
      </c>
      <c r="U164">
        <v>4</v>
      </c>
      <c r="W164" s="23">
        <v>80</v>
      </c>
      <c r="X164">
        <f t="shared" si="43"/>
        <v>12</v>
      </c>
    </row>
    <row r="165" ht="16.5" spans="1:24">
      <c r="A165" s="23">
        <v>163</v>
      </c>
      <c r="B165" s="23">
        <v>10</v>
      </c>
      <c r="C165" s="23">
        <v>11</v>
      </c>
      <c r="E165" t="str">
        <f t="shared" ref="E165:E196" si="45">E147</f>
        <v>地狱</v>
      </c>
      <c r="F165" s="23" t="s">
        <v>1020</v>
      </c>
      <c r="G165" s="23" t="s">
        <v>998</v>
      </c>
      <c r="H165" s="29" t="str">
        <f t="shared" si="35"/>
        <v>地狱面甲·道</v>
      </c>
      <c r="I165" s="29">
        <f t="shared" si="36"/>
        <v>431011</v>
      </c>
      <c r="J165" s="29">
        <v>180</v>
      </c>
      <c r="K165">
        <v>400000</v>
      </c>
      <c r="L165">
        <f t="shared" si="40"/>
        <v>3</v>
      </c>
      <c r="M165">
        <f t="shared" si="37"/>
        <v>10</v>
      </c>
      <c r="N165">
        <f t="shared" si="38"/>
        <v>11</v>
      </c>
      <c r="P165" s="31">
        <v>411011</v>
      </c>
      <c r="Q165">
        <f t="shared" ref="Q165" si="46">IF(S165=S164,IF(T165=T164,IF(U165=U164,Q164,Q164+1),Q164+1),Q164+1)</f>
        <v>527</v>
      </c>
      <c r="R165" s="31">
        <v>0</v>
      </c>
      <c r="S165" s="23">
        <v>10</v>
      </c>
      <c r="T165">
        <f t="shared" si="41"/>
        <v>3</v>
      </c>
      <c r="U165">
        <v>4</v>
      </c>
      <c r="W165" s="23">
        <v>80</v>
      </c>
      <c r="X165">
        <f t="shared" si="43"/>
        <v>7</v>
      </c>
    </row>
    <row r="166" ht="16.5" spans="1:24">
      <c r="A166" s="23">
        <v>164</v>
      </c>
      <c r="B166" s="23">
        <v>10</v>
      </c>
      <c r="C166" s="23">
        <v>12</v>
      </c>
      <c r="D166" t="s">
        <v>1023</v>
      </c>
      <c r="E166" t="str">
        <f t="shared" si="45"/>
        <v>地狱</v>
      </c>
      <c r="F166" s="23" t="s">
        <v>1025</v>
      </c>
      <c r="G166" s="23" t="s">
        <v>998</v>
      </c>
      <c r="H166" s="29" t="str">
        <f t="shared" si="35"/>
        <v>神·地狱面甲·道</v>
      </c>
      <c r="I166" s="29">
        <f t="shared" si="36"/>
        <v>431012</v>
      </c>
      <c r="J166" s="29">
        <v>270</v>
      </c>
      <c r="K166">
        <v>400000</v>
      </c>
      <c r="L166">
        <f t="shared" si="40"/>
        <v>3</v>
      </c>
      <c r="M166">
        <f t="shared" si="37"/>
        <v>10</v>
      </c>
      <c r="N166">
        <f t="shared" si="38"/>
        <v>12</v>
      </c>
      <c r="P166" s="31">
        <v>411011</v>
      </c>
      <c r="Q166">
        <f>Q165+1</f>
        <v>528</v>
      </c>
      <c r="R166" s="31">
        <v>0</v>
      </c>
      <c r="S166" s="23">
        <v>10</v>
      </c>
      <c r="T166">
        <f t="shared" si="41"/>
        <v>3</v>
      </c>
      <c r="U166">
        <v>4</v>
      </c>
      <c r="W166" s="23">
        <v>80</v>
      </c>
      <c r="X166">
        <f t="shared" si="43"/>
        <v>7</v>
      </c>
    </row>
    <row r="167" ht="16.5" spans="1:24">
      <c r="A167" s="23">
        <v>165</v>
      </c>
      <c r="B167" s="23">
        <v>10</v>
      </c>
      <c r="C167" s="23">
        <v>13</v>
      </c>
      <c r="D167" t="s">
        <v>1028</v>
      </c>
      <c r="E167" t="str">
        <f t="shared" si="45"/>
        <v>地狱</v>
      </c>
      <c r="F167" s="23" t="s">
        <v>1030</v>
      </c>
      <c r="G167" s="23" t="s">
        <v>998</v>
      </c>
      <c r="H167" s="29" t="str">
        <f t="shared" si="35"/>
        <v>圣·地狱面甲·道</v>
      </c>
      <c r="I167" s="29">
        <f t="shared" si="36"/>
        <v>431013</v>
      </c>
      <c r="J167" s="29">
        <v>370</v>
      </c>
      <c r="K167">
        <v>400000</v>
      </c>
      <c r="L167">
        <f t="shared" si="40"/>
        <v>3</v>
      </c>
      <c r="M167">
        <f t="shared" si="37"/>
        <v>10</v>
      </c>
      <c r="N167">
        <f t="shared" si="38"/>
        <v>13</v>
      </c>
      <c r="P167" s="31">
        <v>411011</v>
      </c>
      <c r="Q167">
        <f>Q166+1</f>
        <v>529</v>
      </c>
      <c r="R167" s="31">
        <v>0</v>
      </c>
      <c r="S167" s="23">
        <v>10</v>
      </c>
      <c r="T167">
        <f t="shared" si="41"/>
        <v>3</v>
      </c>
      <c r="U167">
        <v>4</v>
      </c>
      <c r="W167" s="23">
        <v>80</v>
      </c>
      <c r="X167">
        <f t="shared" si="43"/>
        <v>7</v>
      </c>
    </row>
    <row r="168" ht="16.5" spans="1:24">
      <c r="A168" s="23">
        <v>166</v>
      </c>
      <c r="B168" s="23">
        <v>10</v>
      </c>
      <c r="C168" s="23">
        <v>21</v>
      </c>
      <c r="E168" t="str">
        <f t="shared" si="45"/>
        <v>饿鬼</v>
      </c>
      <c r="F168" s="23" t="s">
        <v>1035</v>
      </c>
      <c r="G168" s="23" t="s">
        <v>998</v>
      </c>
      <c r="H168" s="29" t="str">
        <f t="shared" si="35"/>
        <v>饿鬼面甲·道</v>
      </c>
      <c r="I168" s="29">
        <f t="shared" si="36"/>
        <v>431021</v>
      </c>
      <c r="J168" s="29">
        <v>270</v>
      </c>
      <c r="K168">
        <v>400000</v>
      </c>
      <c r="L168">
        <f t="shared" si="40"/>
        <v>3</v>
      </c>
      <c r="M168">
        <f t="shared" si="37"/>
        <v>10</v>
      </c>
      <c r="N168">
        <f t="shared" si="38"/>
        <v>21</v>
      </c>
      <c r="P168" s="31">
        <v>411012</v>
      </c>
      <c r="Q168">
        <f>Q165</f>
        <v>527</v>
      </c>
      <c r="R168" s="31">
        <v>0</v>
      </c>
      <c r="S168" s="23">
        <v>10</v>
      </c>
      <c r="T168">
        <f t="shared" si="41"/>
        <v>3</v>
      </c>
      <c r="U168">
        <v>4</v>
      </c>
      <c r="W168" s="23">
        <v>80</v>
      </c>
      <c r="X168">
        <f t="shared" si="43"/>
        <v>8</v>
      </c>
    </row>
    <row r="169" ht="16.5" spans="1:24">
      <c r="A169" s="23">
        <v>167</v>
      </c>
      <c r="B169" s="23">
        <v>10</v>
      </c>
      <c r="C169" s="23">
        <v>22</v>
      </c>
      <c r="D169" t="s">
        <v>1023</v>
      </c>
      <c r="E169" t="str">
        <f t="shared" si="45"/>
        <v>饿鬼</v>
      </c>
      <c r="F169" s="23" t="s">
        <v>1039</v>
      </c>
      <c r="G169" s="23" t="s">
        <v>998</v>
      </c>
      <c r="H169" s="29" t="str">
        <f t="shared" si="35"/>
        <v>神·饿鬼面甲·道</v>
      </c>
      <c r="I169" s="29">
        <f t="shared" si="36"/>
        <v>431022</v>
      </c>
      <c r="J169" s="29">
        <v>400</v>
      </c>
      <c r="K169">
        <v>400000</v>
      </c>
      <c r="L169">
        <f t="shared" si="40"/>
        <v>3</v>
      </c>
      <c r="M169">
        <f t="shared" si="37"/>
        <v>10</v>
      </c>
      <c r="N169">
        <f t="shared" si="38"/>
        <v>22</v>
      </c>
      <c r="P169" s="31">
        <v>411012</v>
      </c>
      <c r="Q169">
        <f t="shared" ref="Q169:Q182" si="47">Q166</f>
        <v>528</v>
      </c>
      <c r="R169" s="31">
        <v>0</v>
      </c>
      <c r="S169" s="23">
        <v>10</v>
      </c>
      <c r="T169">
        <f t="shared" si="41"/>
        <v>3</v>
      </c>
      <c r="U169">
        <v>4</v>
      </c>
      <c r="W169" s="23">
        <v>80</v>
      </c>
      <c r="X169">
        <f t="shared" si="43"/>
        <v>8</v>
      </c>
    </row>
    <row r="170" ht="16.5" spans="1:24">
      <c r="A170" s="23">
        <v>168</v>
      </c>
      <c r="B170" s="23">
        <v>10</v>
      </c>
      <c r="C170" s="23">
        <v>23</v>
      </c>
      <c r="D170" t="s">
        <v>1028</v>
      </c>
      <c r="E170" t="str">
        <f t="shared" si="45"/>
        <v>饿鬼</v>
      </c>
      <c r="F170" s="23" t="s">
        <v>1043</v>
      </c>
      <c r="G170" s="23" t="s">
        <v>998</v>
      </c>
      <c r="H170" s="29" t="str">
        <f t="shared" si="35"/>
        <v>圣·饿鬼面甲·道</v>
      </c>
      <c r="I170" s="29">
        <f t="shared" si="36"/>
        <v>431023</v>
      </c>
      <c r="J170" s="29">
        <v>560</v>
      </c>
      <c r="K170">
        <v>400000</v>
      </c>
      <c r="L170">
        <f t="shared" si="40"/>
        <v>3</v>
      </c>
      <c r="M170">
        <f t="shared" si="37"/>
        <v>10</v>
      </c>
      <c r="N170">
        <f t="shared" si="38"/>
        <v>23</v>
      </c>
      <c r="P170" s="31">
        <v>411012</v>
      </c>
      <c r="Q170">
        <f t="shared" si="47"/>
        <v>529</v>
      </c>
      <c r="R170" s="31">
        <v>0</v>
      </c>
      <c r="S170" s="23">
        <v>10</v>
      </c>
      <c r="T170">
        <f t="shared" si="41"/>
        <v>3</v>
      </c>
      <c r="U170">
        <v>4</v>
      </c>
      <c r="W170" s="23">
        <v>80</v>
      </c>
      <c r="X170">
        <f t="shared" si="43"/>
        <v>8</v>
      </c>
    </row>
    <row r="171" ht="16.5" spans="1:24">
      <c r="A171" s="23">
        <v>169</v>
      </c>
      <c r="B171" s="23">
        <v>10</v>
      </c>
      <c r="C171" s="23">
        <v>31</v>
      </c>
      <c r="E171" t="str">
        <f t="shared" si="45"/>
        <v>畜生</v>
      </c>
      <c r="F171" s="23" t="s">
        <v>1048</v>
      </c>
      <c r="G171" s="23" t="s">
        <v>998</v>
      </c>
      <c r="H171" s="29" t="str">
        <f t="shared" si="35"/>
        <v>畜生面甲·道</v>
      </c>
      <c r="I171" s="29">
        <f t="shared" si="36"/>
        <v>431031</v>
      </c>
      <c r="J171" s="29">
        <v>480</v>
      </c>
      <c r="K171">
        <v>400000</v>
      </c>
      <c r="L171">
        <f t="shared" ref="L171:L202" si="48">L99+1</f>
        <v>3</v>
      </c>
      <c r="M171">
        <f t="shared" si="37"/>
        <v>10</v>
      </c>
      <c r="N171">
        <f t="shared" si="38"/>
        <v>31</v>
      </c>
      <c r="P171" s="31">
        <v>411013</v>
      </c>
      <c r="Q171">
        <f t="shared" si="47"/>
        <v>527</v>
      </c>
      <c r="R171" s="31">
        <v>0</v>
      </c>
      <c r="S171" s="23">
        <v>10</v>
      </c>
      <c r="T171">
        <f t="shared" si="41"/>
        <v>3</v>
      </c>
      <c r="U171">
        <v>4</v>
      </c>
      <c r="W171" s="23">
        <v>80</v>
      </c>
      <c r="X171">
        <f t="shared" si="43"/>
        <v>9</v>
      </c>
    </row>
    <row r="172" ht="16.5" spans="1:24">
      <c r="A172" s="23">
        <v>170</v>
      </c>
      <c r="B172" s="23">
        <v>10</v>
      </c>
      <c r="C172" s="23">
        <v>32</v>
      </c>
      <c r="D172" t="s">
        <v>1023</v>
      </c>
      <c r="E172" t="str">
        <f t="shared" si="45"/>
        <v>畜生</v>
      </c>
      <c r="F172" s="23" t="s">
        <v>1052</v>
      </c>
      <c r="G172" s="23" t="s">
        <v>998</v>
      </c>
      <c r="H172" s="29" t="str">
        <f t="shared" si="35"/>
        <v>神·畜生面甲·道</v>
      </c>
      <c r="I172" s="29">
        <f t="shared" si="36"/>
        <v>431032</v>
      </c>
      <c r="J172" s="29">
        <v>720</v>
      </c>
      <c r="K172">
        <v>400000</v>
      </c>
      <c r="L172">
        <f t="shared" si="48"/>
        <v>3</v>
      </c>
      <c r="M172">
        <f t="shared" si="37"/>
        <v>10</v>
      </c>
      <c r="N172">
        <f t="shared" si="38"/>
        <v>32</v>
      </c>
      <c r="P172" s="31">
        <v>411013</v>
      </c>
      <c r="Q172">
        <f t="shared" si="47"/>
        <v>528</v>
      </c>
      <c r="R172" s="31">
        <v>0</v>
      </c>
      <c r="S172" s="23">
        <v>10</v>
      </c>
      <c r="T172">
        <f t="shared" si="41"/>
        <v>3</v>
      </c>
      <c r="U172">
        <v>4</v>
      </c>
      <c r="W172" s="23">
        <v>80</v>
      </c>
      <c r="X172">
        <f t="shared" si="43"/>
        <v>9</v>
      </c>
    </row>
    <row r="173" ht="16.5" spans="1:24">
      <c r="A173" s="23">
        <v>171</v>
      </c>
      <c r="B173" s="23">
        <v>10</v>
      </c>
      <c r="C173" s="23">
        <v>33</v>
      </c>
      <c r="D173" t="s">
        <v>1028</v>
      </c>
      <c r="E173" t="str">
        <f t="shared" si="45"/>
        <v>畜生</v>
      </c>
      <c r="F173" s="23" t="s">
        <v>1056</v>
      </c>
      <c r="G173" s="23" t="s">
        <v>998</v>
      </c>
      <c r="H173" s="29" t="str">
        <f t="shared" si="35"/>
        <v>圣·畜生面甲·道</v>
      </c>
      <c r="I173" s="29">
        <f t="shared" si="36"/>
        <v>431033</v>
      </c>
      <c r="J173" s="29">
        <v>1020</v>
      </c>
      <c r="K173">
        <v>400000</v>
      </c>
      <c r="L173">
        <f t="shared" si="48"/>
        <v>3</v>
      </c>
      <c r="M173">
        <f t="shared" si="37"/>
        <v>10</v>
      </c>
      <c r="N173">
        <f t="shared" si="38"/>
        <v>33</v>
      </c>
      <c r="P173" s="31">
        <v>411013</v>
      </c>
      <c r="Q173">
        <f t="shared" si="47"/>
        <v>529</v>
      </c>
      <c r="R173" s="31">
        <v>0</v>
      </c>
      <c r="S173" s="23">
        <v>10</v>
      </c>
      <c r="T173">
        <f t="shared" si="41"/>
        <v>3</v>
      </c>
      <c r="U173">
        <v>4</v>
      </c>
      <c r="W173" s="23">
        <v>80</v>
      </c>
      <c r="X173">
        <f t="shared" si="43"/>
        <v>9</v>
      </c>
    </row>
    <row r="174" ht="16.5" spans="1:24">
      <c r="A174" s="23">
        <v>172</v>
      </c>
      <c r="B174" s="23">
        <v>10</v>
      </c>
      <c r="C174" s="23">
        <v>41</v>
      </c>
      <c r="E174" t="str">
        <f t="shared" si="45"/>
        <v>修罗</v>
      </c>
      <c r="F174" s="23" t="s">
        <v>1061</v>
      </c>
      <c r="G174" s="23" t="s">
        <v>998</v>
      </c>
      <c r="H174" s="29" t="str">
        <f t="shared" si="35"/>
        <v>修罗面甲·道</v>
      </c>
      <c r="I174" s="29">
        <f t="shared" si="36"/>
        <v>431041</v>
      </c>
      <c r="J174" s="29">
        <v>920</v>
      </c>
      <c r="K174">
        <v>400000</v>
      </c>
      <c r="L174">
        <f t="shared" si="48"/>
        <v>3</v>
      </c>
      <c r="M174">
        <f t="shared" si="37"/>
        <v>10</v>
      </c>
      <c r="N174">
        <f t="shared" si="38"/>
        <v>41</v>
      </c>
      <c r="P174" s="31">
        <v>411014</v>
      </c>
      <c r="Q174">
        <f t="shared" si="47"/>
        <v>527</v>
      </c>
      <c r="R174" s="31">
        <v>0</v>
      </c>
      <c r="S174" s="23">
        <v>10</v>
      </c>
      <c r="T174">
        <f t="shared" si="41"/>
        <v>3</v>
      </c>
      <c r="U174">
        <v>4</v>
      </c>
      <c r="W174" s="23">
        <v>80</v>
      </c>
      <c r="X174">
        <f t="shared" si="43"/>
        <v>10</v>
      </c>
    </row>
    <row r="175" ht="16.5" spans="1:24">
      <c r="A175" s="23">
        <v>173</v>
      </c>
      <c r="B175" s="23">
        <v>10</v>
      </c>
      <c r="C175" s="23">
        <v>42</v>
      </c>
      <c r="D175" t="s">
        <v>1023</v>
      </c>
      <c r="E175" t="str">
        <f t="shared" si="45"/>
        <v>修罗</v>
      </c>
      <c r="F175" s="23" t="s">
        <v>1065</v>
      </c>
      <c r="G175" s="23" t="s">
        <v>998</v>
      </c>
      <c r="H175" s="29" t="str">
        <f t="shared" si="35"/>
        <v>神·修罗面甲·道</v>
      </c>
      <c r="I175" s="29">
        <f t="shared" si="36"/>
        <v>431042</v>
      </c>
      <c r="J175" s="29">
        <v>1380</v>
      </c>
      <c r="K175">
        <v>400000</v>
      </c>
      <c r="L175">
        <f t="shared" si="48"/>
        <v>3</v>
      </c>
      <c r="M175">
        <f t="shared" si="37"/>
        <v>10</v>
      </c>
      <c r="N175">
        <f t="shared" si="38"/>
        <v>42</v>
      </c>
      <c r="P175" s="31">
        <v>411014</v>
      </c>
      <c r="Q175">
        <f t="shared" si="47"/>
        <v>528</v>
      </c>
      <c r="R175" s="31">
        <v>0</v>
      </c>
      <c r="S175" s="23">
        <v>10</v>
      </c>
      <c r="T175">
        <f t="shared" si="41"/>
        <v>3</v>
      </c>
      <c r="U175">
        <v>4</v>
      </c>
      <c r="W175" s="23">
        <v>80</v>
      </c>
      <c r="X175">
        <f t="shared" si="43"/>
        <v>10</v>
      </c>
    </row>
    <row r="176" ht="16.5" spans="1:24">
      <c r="A176" s="23">
        <v>174</v>
      </c>
      <c r="B176" s="23">
        <v>10</v>
      </c>
      <c r="C176" s="23">
        <v>43</v>
      </c>
      <c r="D176" t="s">
        <v>1028</v>
      </c>
      <c r="E176" t="str">
        <f t="shared" si="45"/>
        <v>修罗</v>
      </c>
      <c r="F176" s="23" t="s">
        <v>1069</v>
      </c>
      <c r="G176" s="23" t="s">
        <v>998</v>
      </c>
      <c r="H176" s="29" t="str">
        <f t="shared" si="35"/>
        <v>圣·修罗面甲·道</v>
      </c>
      <c r="I176" s="29">
        <f t="shared" si="36"/>
        <v>431043</v>
      </c>
      <c r="J176" s="29">
        <v>2210</v>
      </c>
      <c r="K176">
        <v>400000</v>
      </c>
      <c r="L176">
        <f t="shared" si="48"/>
        <v>3</v>
      </c>
      <c r="M176">
        <f t="shared" si="37"/>
        <v>10</v>
      </c>
      <c r="N176">
        <f t="shared" si="38"/>
        <v>43</v>
      </c>
      <c r="P176" s="31">
        <v>411014</v>
      </c>
      <c r="Q176">
        <f t="shared" si="47"/>
        <v>529</v>
      </c>
      <c r="R176" s="31">
        <v>0</v>
      </c>
      <c r="S176" s="23">
        <v>10</v>
      </c>
      <c r="T176">
        <f t="shared" si="41"/>
        <v>3</v>
      </c>
      <c r="U176">
        <v>4</v>
      </c>
      <c r="W176" s="23">
        <v>80</v>
      </c>
      <c r="X176">
        <f t="shared" si="43"/>
        <v>10</v>
      </c>
    </row>
    <row r="177" ht="16.5" spans="1:24">
      <c r="A177" s="23">
        <v>175</v>
      </c>
      <c r="B177" s="23">
        <v>10</v>
      </c>
      <c r="C177" s="23">
        <v>51</v>
      </c>
      <c r="E177" t="str">
        <f t="shared" si="45"/>
        <v>人间</v>
      </c>
      <c r="F177" s="23" t="s">
        <v>1074</v>
      </c>
      <c r="G177" s="23" t="s">
        <v>998</v>
      </c>
      <c r="H177" s="29" t="str">
        <f t="shared" si="35"/>
        <v>人间面甲·道</v>
      </c>
      <c r="I177" s="29">
        <f t="shared" si="36"/>
        <v>431051</v>
      </c>
      <c r="J177" s="29">
        <v>1750</v>
      </c>
      <c r="K177">
        <v>400000</v>
      </c>
      <c r="L177">
        <f t="shared" si="48"/>
        <v>3</v>
      </c>
      <c r="M177">
        <f t="shared" si="37"/>
        <v>10</v>
      </c>
      <c r="N177">
        <f t="shared" si="38"/>
        <v>51</v>
      </c>
      <c r="P177" s="31">
        <v>411015</v>
      </c>
      <c r="Q177">
        <f t="shared" si="47"/>
        <v>527</v>
      </c>
      <c r="R177" s="31">
        <v>0</v>
      </c>
      <c r="S177" s="23">
        <v>10</v>
      </c>
      <c r="T177">
        <f t="shared" si="41"/>
        <v>3</v>
      </c>
      <c r="U177">
        <v>4</v>
      </c>
      <c r="W177" s="23">
        <v>80</v>
      </c>
      <c r="X177">
        <f t="shared" si="43"/>
        <v>11</v>
      </c>
    </row>
    <row r="178" ht="16.5" spans="1:24">
      <c r="A178" s="23">
        <v>176</v>
      </c>
      <c r="B178" s="23">
        <v>10</v>
      </c>
      <c r="C178" s="23">
        <v>52</v>
      </c>
      <c r="D178" t="s">
        <v>1023</v>
      </c>
      <c r="E178" t="str">
        <f t="shared" si="45"/>
        <v>人间</v>
      </c>
      <c r="F178" s="23" t="s">
        <v>1078</v>
      </c>
      <c r="G178" s="23" t="s">
        <v>998</v>
      </c>
      <c r="H178" s="29" t="str">
        <f t="shared" si="35"/>
        <v>神·人间面甲·道</v>
      </c>
      <c r="I178" s="29">
        <f t="shared" si="36"/>
        <v>431052</v>
      </c>
      <c r="J178" s="29">
        <v>2630</v>
      </c>
      <c r="K178">
        <v>400000</v>
      </c>
      <c r="L178">
        <f t="shared" si="48"/>
        <v>3</v>
      </c>
      <c r="M178">
        <f t="shared" si="37"/>
        <v>10</v>
      </c>
      <c r="N178">
        <f t="shared" si="38"/>
        <v>52</v>
      </c>
      <c r="P178" s="31">
        <v>411015</v>
      </c>
      <c r="Q178">
        <f t="shared" si="47"/>
        <v>528</v>
      </c>
      <c r="R178" s="31">
        <v>0</v>
      </c>
      <c r="S178" s="23">
        <v>10</v>
      </c>
      <c r="T178">
        <f t="shared" si="41"/>
        <v>3</v>
      </c>
      <c r="U178">
        <v>4</v>
      </c>
      <c r="W178" s="23">
        <v>80</v>
      </c>
      <c r="X178">
        <f t="shared" si="43"/>
        <v>11</v>
      </c>
    </row>
    <row r="179" ht="16.5" spans="1:24">
      <c r="A179" s="23">
        <v>177</v>
      </c>
      <c r="B179" s="23">
        <v>10</v>
      </c>
      <c r="C179" s="23">
        <v>53</v>
      </c>
      <c r="D179" t="s">
        <v>1028</v>
      </c>
      <c r="E179" t="str">
        <f t="shared" si="45"/>
        <v>人间</v>
      </c>
      <c r="F179" s="23" t="s">
        <v>1082</v>
      </c>
      <c r="G179" s="23" t="s">
        <v>998</v>
      </c>
      <c r="H179" s="29" t="str">
        <f t="shared" si="35"/>
        <v>圣·人间面甲·道</v>
      </c>
      <c r="I179" s="29">
        <f t="shared" si="36"/>
        <v>431053</v>
      </c>
      <c r="J179" s="29">
        <v>4210</v>
      </c>
      <c r="K179">
        <v>400000</v>
      </c>
      <c r="L179">
        <f t="shared" si="48"/>
        <v>3</v>
      </c>
      <c r="M179">
        <f t="shared" si="37"/>
        <v>10</v>
      </c>
      <c r="N179">
        <f t="shared" si="38"/>
        <v>53</v>
      </c>
      <c r="P179" s="31">
        <v>411015</v>
      </c>
      <c r="Q179">
        <f t="shared" si="47"/>
        <v>529</v>
      </c>
      <c r="R179" s="31">
        <v>0</v>
      </c>
      <c r="S179" s="23">
        <v>10</v>
      </c>
      <c r="T179">
        <f t="shared" si="41"/>
        <v>3</v>
      </c>
      <c r="U179">
        <v>4</v>
      </c>
      <c r="W179" s="23">
        <v>80</v>
      </c>
      <c r="X179">
        <f t="shared" si="43"/>
        <v>11</v>
      </c>
    </row>
    <row r="180" ht="16.5" spans="1:24">
      <c r="A180" s="23">
        <v>178</v>
      </c>
      <c r="B180" s="23">
        <v>10</v>
      </c>
      <c r="C180" s="23">
        <v>61</v>
      </c>
      <c r="E180" t="str">
        <f t="shared" si="45"/>
        <v>天道</v>
      </c>
      <c r="F180" s="23" t="s">
        <v>1086</v>
      </c>
      <c r="G180" s="23" t="s">
        <v>998</v>
      </c>
      <c r="H180" s="29" t="str">
        <f t="shared" si="35"/>
        <v>天道面甲·道</v>
      </c>
      <c r="I180" s="29">
        <f t="shared" si="36"/>
        <v>431061</v>
      </c>
      <c r="J180" s="29">
        <v>3330</v>
      </c>
      <c r="K180">
        <v>400000</v>
      </c>
      <c r="L180">
        <f t="shared" si="48"/>
        <v>3</v>
      </c>
      <c r="M180">
        <f t="shared" si="37"/>
        <v>10</v>
      </c>
      <c r="N180">
        <f t="shared" si="38"/>
        <v>61</v>
      </c>
      <c r="P180" s="31">
        <v>411016</v>
      </c>
      <c r="Q180">
        <f t="shared" si="47"/>
        <v>527</v>
      </c>
      <c r="R180" s="31">
        <v>0</v>
      </c>
      <c r="S180" s="23">
        <v>10</v>
      </c>
      <c r="T180">
        <f t="shared" si="41"/>
        <v>3</v>
      </c>
      <c r="U180">
        <v>4</v>
      </c>
      <c r="W180" s="23">
        <v>80</v>
      </c>
      <c r="X180">
        <f t="shared" si="43"/>
        <v>12</v>
      </c>
    </row>
    <row r="181" ht="16.5" spans="1:24">
      <c r="A181" s="23">
        <v>179</v>
      </c>
      <c r="B181" s="23">
        <v>10</v>
      </c>
      <c r="C181" s="23">
        <v>62</v>
      </c>
      <c r="D181" t="s">
        <v>1023</v>
      </c>
      <c r="E181" t="str">
        <f t="shared" si="45"/>
        <v>天道</v>
      </c>
      <c r="F181" s="23" t="s">
        <v>1090</v>
      </c>
      <c r="G181" s="23" t="s">
        <v>998</v>
      </c>
      <c r="H181" s="29" t="str">
        <f t="shared" si="35"/>
        <v>神·天道面甲·道</v>
      </c>
      <c r="I181" s="29">
        <f t="shared" si="36"/>
        <v>431062</v>
      </c>
      <c r="J181" s="29">
        <v>5000</v>
      </c>
      <c r="K181">
        <v>400000</v>
      </c>
      <c r="L181">
        <f t="shared" si="48"/>
        <v>3</v>
      </c>
      <c r="M181">
        <f t="shared" si="37"/>
        <v>10</v>
      </c>
      <c r="N181">
        <f t="shared" si="38"/>
        <v>62</v>
      </c>
      <c r="P181" s="31">
        <v>411016</v>
      </c>
      <c r="Q181">
        <f t="shared" si="47"/>
        <v>528</v>
      </c>
      <c r="R181" s="31">
        <v>0</v>
      </c>
      <c r="S181" s="23">
        <v>10</v>
      </c>
      <c r="T181">
        <f t="shared" si="41"/>
        <v>3</v>
      </c>
      <c r="U181">
        <v>4</v>
      </c>
      <c r="W181" s="23">
        <v>80</v>
      </c>
      <c r="X181">
        <f t="shared" si="43"/>
        <v>12</v>
      </c>
    </row>
    <row r="182" ht="16.5" spans="1:24">
      <c r="A182" s="23">
        <v>180</v>
      </c>
      <c r="B182" s="23">
        <v>10</v>
      </c>
      <c r="C182" s="23">
        <v>63</v>
      </c>
      <c r="D182" t="s">
        <v>1028</v>
      </c>
      <c r="E182" t="str">
        <f t="shared" si="45"/>
        <v>天道</v>
      </c>
      <c r="F182" s="23" t="s">
        <v>1094</v>
      </c>
      <c r="G182" s="23" t="s">
        <v>998</v>
      </c>
      <c r="H182" s="29" t="str">
        <f t="shared" si="35"/>
        <v>圣·天道面甲·道</v>
      </c>
      <c r="I182" s="29">
        <f t="shared" si="36"/>
        <v>431063</v>
      </c>
      <c r="J182" s="29">
        <v>8000</v>
      </c>
      <c r="K182">
        <v>400000</v>
      </c>
      <c r="L182">
        <f t="shared" si="48"/>
        <v>3</v>
      </c>
      <c r="M182">
        <f t="shared" si="37"/>
        <v>10</v>
      </c>
      <c r="N182">
        <f t="shared" si="38"/>
        <v>63</v>
      </c>
      <c r="P182" s="31">
        <v>411016</v>
      </c>
      <c r="Q182">
        <f t="shared" si="47"/>
        <v>529</v>
      </c>
      <c r="R182" s="31">
        <v>0</v>
      </c>
      <c r="S182" s="23">
        <v>10</v>
      </c>
      <c r="T182">
        <f t="shared" si="41"/>
        <v>3</v>
      </c>
      <c r="U182">
        <v>4</v>
      </c>
      <c r="W182" s="23">
        <v>80</v>
      </c>
      <c r="X182">
        <f t="shared" si="43"/>
        <v>12</v>
      </c>
    </row>
    <row r="183" ht="16.5" spans="1:24">
      <c r="A183" s="23">
        <v>181</v>
      </c>
      <c r="B183" s="23">
        <v>11</v>
      </c>
      <c r="C183" s="23">
        <v>11</v>
      </c>
      <c r="E183" t="str">
        <f t="shared" si="45"/>
        <v>地狱</v>
      </c>
      <c r="F183" s="23" t="s">
        <v>1021</v>
      </c>
      <c r="G183" s="23" t="s">
        <v>998</v>
      </c>
      <c r="H183" s="29" t="str">
        <f t="shared" si="35"/>
        <v>地狱披风·道</v>
      </c>
      <c r="I183" s="29">
        <f t="shared" si="36"/>
        <v>431111</v>
      </c>
      <c r="J183" s="29">
        <v>180</v>
      </c>
      <c r="K183">
        <v>400000</v>
      </c>
      <c r="L183">
        <f t="shared" si="48"/>
        <v>3</v>
      </c>
      <c r="M183">
        <f t="shared" si="37"/>
        <v>11</v>
      </c>
      <c r="N183">
        <f t="shared" si="38"/>
        <v>11</v>
      </c>
      <c r="P183" s="31">
        <v>411111</v>
      </c>
      <c r="Q183">
        <f t="shared" ref="Q183" si="49">IF(S183=S182,IF(T183=T182,IF(U183=U182,Q182,Q182+1),Q182+1),Q182+1)</f>
        <v>530</v>
      </c>
      <c r="R183" s="31">
        <v>0</v>
      </c>
      <c r="S183" s="23">
        <v>11</v>
      </c>
      <c r="T183">
        <f t="shared" si="41"/>
        <v>3</v>
      </c>
      <c r="U183">
        <v>4</v>
      </c>
      <c r="W183" s="23">
        <v>80</v>
      </c>
      <c r="X183">
        <f t="shared" si="43"/>
        <v>7</v>
      </c>
    </row>
    <row r="184" ht="16.5" spans="1:24">
      <c r="A184" s="23">
        <v>182</v>
      </c>
      <c r="B184" s="23">
        <v>11</v>
      </c>
      <c r="C184" s="23">
        <v>12</v>
      </c>
      <c r="D184" t="s">
        <v>1023</v>
      </c>
      <c r="E184" t="str">
        <f t="shared" si="45"/>
        <v>地狱</v>
      </c>
      <c r="F184" s="23" t="s">
        <v>1026</v>
      </c>
      <c r="G184" s="23" t="s">
        <v>998</v>
      </c>
      <c r="H184" s="29" t="str">
        <f t="shared" si="35"/>
        <v>神·地狱披风·道</v>
      </c>
      <c r="I184" s="29">
        <f t="shared" si="36"/>
        <v>431112</v>
      </c>
      <c r="J184" s="29">
        <v>270</v>
      </c>
      <c r="K184">
        <v>400000</v>
      </c>
      <c r="L184">
        <f t="shared" si="48"/>
        <v>3</v>
      </c>
      <c r="M184">
        <f t="shared" si="37"/>
        <v>11</v>
      </c>
      <c r="N184">
        <f t="shared" si="38"/>
        <v>12</v>
      </c>
      <c r="P184" s="31">
        <v>411111</v>
      </c>
      <c r="Q184">
        <f>Q183+1</f>
        <v>531</v>
      </c>
      <c r="R184" s="31">
        <v>0</v>
      </c>
      <c r="S184" s="23">
        <v>11</v>
      </c>
      <c r="T184">
        <f t="shared" si="41"/>
        <v>3</v>
      </c>
      <c r="U184">
        <v>4</v>
      </c>
      <c r="W184" s="23">
        <v>80</v>
      </c>
      <c r="X184">
        <f t="shared" si="43"/>
        <v>7</v>
      </c>
    </row>
    <row r="185" ht="16.5" spans="1:24">
      <c r="A185" s="23">
        <v>183</v>
      </c>
      <c r="B185" s="23">
        <v>11</v>
      </c>
      <c r="C185" s="23">
        <v>13</v>
      </c>
      <c r="D185" t="s">
        <v>1028</v>
      </c>
      <c r="E185" t="str">
        <f t="shared" si="45"/>
        <v>地狱</v>
      </c>
      <c r="F185" s="23" t="s">
        <v>1031</v>
      </c>
      <c r="G185" s="23" t="s">
        <v>998</v>
      </c>
      <c r="H185" s="29" t="str">
        <f t="shared" si="35"/>
        <v>圣·地狱披风·道</v>
      </c>
      <c r="I185" s="29">
        <f t="shared" si="36"/>
        <v>431113</v>
      </c>
      <c r="J185" s="29">
        <v>370</v>
      </c>
      <c r="K185">
        <v>400000</v>
      </c>
      <c r="L185">
        <f t="shared" si="48"/>
        <v>3</v>
      </c>
      <c r="M185">
        <f t="shared" si="37"/>
        <v>11</v>
      </c>
      <c r="N185">
        <f t="shared" si="38"/>
        <v>13</v>
      </c>
      <c r="P185" s="31">
        <v>411111</v>
      </c>
      <c r="Q185">
        <f>Q184+1</f>
        <v>532</v>
      </c>
      <c r="R185" s="31">
        <v>0</v>
      </c>
      <c r="S185" s="23">
        <v>11</v>
      </c>
      <c r="T185">
        <f t="shared" si="41"/>
        <v>3</v>
      </c>
      <c r="U185">
        <v>4</v>
      </c>
      <c r="W185" s="23">
        <v>80</v>
      </c>
      <c r="X185">
        <f t="shared" si="43"/>
        <v>7</v>
      </c>
    </row>
    <row r="186" ht="16.5" spans="1:24">
      <c r="A186" s="23">
        <v>184</v>
      </c>
      <c r="B186" s="23">
        <v>11</v>
      </c>
      <c r="C186" s="23">
        <v>21</v>
      </c>
      <c r="E186" t="str">
        <f t="shared" si="45"/>
        <v>饿鬼</v>
      </c>
      <c r="F186" s="23" t="s">
        <v>1036</v>
      </c>
      <c r="G186" s="23" t="s">
        <v>998</v>
      </c>
      <c r="H186" s="29" t="str">
        <f t="shared" si="35"/>
        <v>饿鬼披风·道</v>
      </c>
      <c r="I186" s="29">
        <f t="shared" si="36"/>
        <v>431121</v>
      </c>
      <c r="J186" s="29">
        <v>270</v>
      </c>
      <c r="K186">
        <v>400000</v>
      </c>
      <c r="L186">
        <f t="shared" si="48"/>
        <v>3</v>
      </c>
      <c r="M186">
        <f t="shared" si="37"/>
        <v>11</v>
      </c>
      <c r="N186">
        <f t="shared" si="38"/>
        <v>21</v>
      </c>
      <c r="P186" s="31">
        <v>411112</v>
      </c>
      <c r="Q186">
        <f>Q183</f>
        <v>530</v>
      </c>
      <c r="R186" s="31">
        <v>0</v>
      </c>
      <c r="S186" s="23">
        <v>11</v>
      </c>
      <c r="T186">
        <f t="shared" si="41"/>
        <v>3</v>
      </c>
      <c r="U186">
        <v>4</v>
      </c>
      <c r="W186" s="23">
        <v>80</v>
      </c>
      <c r="X186">
        <f t="shared" si="43"/>
        <v>8</v>
      </c>
    </row>
    <row r="187" ht="16.5" spans="1:24">
      <c r="A187" s="23">
        <v>185</v>
      </c>
      <c r="B187" s="23">
        <v>11</v>
      </c>
      <c r="C187" s="23">
        <v>22</v>
      </c>
      <c r="D187" t="s">
        <v>1023</v>
      </c>
      <c r="E187" t="str">
        <f t="shared" si="45"/>
        <v>饿鬼</v>
      </c>
      <c r="F187" s="23" t="s">
        <v>1040</v>
      </c>
      <c r="G187" s="23" t="s">
        <v>998</v>
      </c>
      <c r="H187" s="29" t="str">
        <f t="shared" si="35"/>
        <v>神·饿鬼披风·道</v>
      </c>
      <c r="I187" s="29">
        <f t="shared" si="36"/>
        <v>431122</v>
      </c>
      <c r="J187" s="29">
        <v>400</v>
      </c>
      <c r="K187">
        <v>400000</v>
      </c>
      <c r="L187">
        <f t="shared" si="48"/>
        <v>3</v>
      </c>
      <c r="M187">
        <f t="shared" si="37"/>
        <v>11</v>
      </c>
      <c r="N187">
        <f t="shared" si="38"/>
        <v>22</v>
      </c>
      <c r="P187" s="31">
        <v>411112</v>
      </c>
      <c r="Q187">
        <f t="shared" ref="Q187:Q200" si="50">Q184</f>
        <v>531</v>
      </c>
      <c r="R187" s="31">
        <v>0</v>
      </c>
      <c r="S187" s="23">
        <v>11</v>
      </c>
      <c r="T187">
        <f t="shared" si="41"/>
        <v>3</v>
      </c>
      <c r="U187">
        <v>4</v>
      </c>
      <c r="W187" s="23">
        <v>80</v>
      </c>
      <c r="X187">
        <f t="shared" si="43"/>
        <v>8</v>
      </c>
    </row>
    <row r="188" ht="16.5" spans="1:24">
      <c r="A188" s="23">
        <v>186</v>
      </c>
      <c r="B188" s="23">
        <v>11</v>
      </c>
      <c r="C188" s="23">
        <v>23</v>
      </c>
      <c r="D188" t="s">
        <v>1028</v>
      </c>
      <c r="E188" t="str">
        <f t="shared" si="45"/>
        <v>饿鬼</v>
      </c>
      <c r="F188" s="23" t="s">
        <v>1044</v>
      </c>
      <c r="G188" s="23" t="s">
        <v>998</v>
      </c>
      <c r="H188" s="29" t="str">
        <f t="shared" si="35"/>
        <v>圣·饿鬼披风·道</v>
      </c>
      <c r="I188" s="29">
        <f t="shared" si="36"/>
        <v>431123</v>
      </c>
      <c r="J188" s="29">
        <v>560</v>
      </c>
      <c r="K188">
        <v>400000</v>
      </c>
      <c r="L188">
        <f t="shared" si="48"/>
        <v>3</v>
      </c>
      <c r="M188">
        <f t="shared" si="37"/>
        <v>11</v>
      </c>
      <c r="N188">
        <f t="shared" si="38"/>
        <v>23</v>
      </c>
      <c r="P188" s="31">
        <v>411112</v>
      </c>
      <c r="Q188">
        <f t="shared" si="50"/>
        <v>532</v>
      </c>
      <c r="R188" s="31">
        <v>0</v>
      </c>
      <c r="S188" s="23">
        <v>11</v>
      </c>
      <c r="T188">
        <f t="shared" si="41"/>
        <v>3</v>
      </c>
      <c r="U188">
        <v>4</v>
      </c>
      <c r="W188" s="23">
        <v>80</v>
      </c>
      <c r="X188">
        <f t="shared" si="43"/>
        <v>8</v>
      </c>
    </row>
    <row r="189" ht="16.5" spans="1:24">
      <c r="A189" s="23">
        <v>187</v>
      </c>
      <c r="B189" s="23">
        <v>11</v>
      </c>
      <c r="C189" s="23">
        <v>31</v>
      </c>
      <c r="E189" t="str">
        <f t="shared" si="45"/>
        <v>畜生</v>
      </c>
      <c r="F189" s="23" t="s">
        <v>1049</v>
      </c>
      <c r="G189" s="23" t="s">
        <v>998</v>
      </c>
      <c r="H189" s="29" t="str">
        <f t="shared" si="35"/>
        <v>畜生披风·道</v>
      </c>
      <c r="I189" s="29">
        <f t="shared" si="36"/>
        <v>431131</v>
      </c>
      <c r="J189" s="29">
        <v>480</v>
      </c>
      <c r="K189">
        <v>400000</v>
      </c>
      <c r="L189">
        <f t="shared" si="48"/>
        <v>3</v>
      </c>
      <c r="M189">
        <f t="shared" si="37"/>
        <v>11</v>
      </c>
      <c r="N189">
        <f t="shared" si="38"/>
        <v>31</v>
      </c>
      <c r="P189" s="31">
        <v>411113</v>
      </c>
      <c r="Q189">
        <f t="shared" si="50"/>
        <v>530</v>
      </c>
      <c r="R189" s="31">
        <v>0</v>
      </c>
      <c r="S189" s="23">
        <v>11</v>
      </c>
      <c r="T189">
        <f t="shared" si="41"/>
        <v>3</v>
      </c>
      <c r="U189">
        <v>4</v>
      </c>
      <c r="W189" s="23">
        <v>80</v>
      </c>
      <c r="X189">
        <f t="shared" si="43"/>
        <v>9</v>
      </c>
    </row>
    <row r="190" ht="16.5" spans="1:24">
      <c r="A190" s="23">
        <v>188</v>
      </c>
      <c r="B190" s="23">
        <v>11</v>
      </c>
      <c r="C190" s="23">
        <v>32</v>
      </c>
      <c r="D190" t="s">
        <v>1023</v>
      </c>
      <c r="E190" t="str">
        <f t="shared" si="45"/>
        <v>畜生</v>
      </c>
      <c r="F190" s="23" t="s">
        <v>1053</v>
      </c>
      <c r="G190" s="23" t="s">
        <v>998</v>
      </c>
      <c r="H190" s="29" t="str">
        <f t="shared" si="35"/>
        <v>神·畜生披风·道</v>
      </c>
      <c r="I190" s="29">
        <f t="shared" si="36"/>
        <v>431132</v>
      </c>
      <c r="J190" s="29">
        <v>720</v>
      </c>
      <c r="K190">
        <v>400000</v>
      </c>
      <c r="L190">
        <f t="shared" si="48"/>
        <v>3</v>
      </c>
      <c r="M190">
        <f t="shared" si="37"/>
        <v>11</v>
      </c>
      <c r="N190">
        <f t="shared" si="38"/>
        <v>32</v>
      </c>
      <c r="P190" s="31">
        <v>411113</v>
      </c>
      <c r="Q190">
        <f t="shared" si="50"/>
        <v>531</v>
      </c>
      <c r="R190" s="31">
        <v>0</v>
      </c>
      <c r="S190" s="23">
        <v>11</v>
      </c>
      <c r="T190">
        <f t="shared" si="41"/>
        <v>3</v>
      </c>
      <c r="U190">
        <v>4</v>
      </c>
      <c r="W190" s="23">
        <v>80</v>
      </c>
      <c r="X190">
        <f t="shared" si="43"/>
        <v>9</v>
      </c>
    </row>
    <row r="191" ht="16.5" spans="1:24">
      <c r="A191" s="23">
        <v>189</v>
      </c>
      <c r="B191" s="23">
        <v>11</v>
      </c>
      <c r="C191" s="23">
        <v>33</v>
      </c>
      <c r="D191" t="s">
        <v>1028</v>
      </c>
      <c r="E191" t="str">
        <f t="shared" si="45"/>
        <v>畜生</v>
      </c>
      <c r="F191" s="23" t="s">
        <v>1057</v>
      </c>
      <c r="G191" s="23" t="s">
        <v>998</v>
      </c>
      <c r="H191" s="29" t="str">
        <f t="shared" si="35"/>
        <v>圣·畜生披风·道</v>
      </c>
      <c r="I191" s="29">
        <f t="shared" si="36"/>
        <v>431133</v>
      </c>
      <c r="J191" s="29">
        <v>1020</v>
      </c>
      <c r="K191">
        <v>400000</v>
      </c>
      <c r="L191">
        <f t="shared" si="48"/>
        <v>3</v>
      </c>
      <c r="M191">
        <f t="shared" si="37"/>
        <v>11</v>
      </c>
      <c r="N191">
        <f t="shared" si="38"/>
        <v>33</v>
      </c>
      <c r="P191" s="31">
        <v>411113</v>
      </c>
      <c r="Q191">
        <f t="shared" si="50"/>
        <v>532</v>
      </c>
      <c r="R191" s="31">
        <v>0</v>
      </c>
      <c r="S191" s="23">
        <v>11</v>
      </c>
      <c r="T191">
        <f t="shared" si="41"/>
        <v>3</v>
      </c>
      <c r="U191">
        <v>4</v>
      </c>
      <c r="W191" s="23">
        <v>80</v>
      </c>
      <c r="X191">
        <f t="shared" si="43"/>
        <v>9</v>
      </c>
    </row>
    <row r="192" ht="16.5" spans="1:24">
      <c r="A192" s="23">
        <v>190</v>
      </c>
      <c r="B192" s="23">
        <v>11</v>
      </c>
      <c r="C192" s="23">
        <v>41</v>
      </c>
      <c r="E192" t="str">
        <f t="shared" si="45"/>
        <v>修罗</v>
      </c>
      <c r="F192" s="23" t="s">
        <v>1062</v>
      </c>
      <c r="G192" s="23" t="s">
        <v>998</v>
      </c>
      <c r="H192" s="29" t="str">
        <f t="shared" si="35"/>
        <v>修罗披风·道</v>
      </c>
      <c r="I192" s="29">
        <f t="shared" si="36"/>
        <v>431141</v>
      </c>
      <c r="J192" s="29">
        <v>920</v>
      </c>
      <c r="K192">
        <v>400000</v>
      </c>
      <c r="L192">
        <f t="shared" si="48"/>
        <v>3</v>
      </c>
      <c r="M192">
        <f t="shared" si="37"/>
        <v>11</v>
      </c>
      <c r="N192">
        <f t="shared" si="38"/>
        <v>41</v>
      </c>
      <c r="P192" s="31">
        <v>411114</v>
      </c>
      <c r="Q192">
        <f t="shared" si="50"/>
        <v>530</v>
      </c>
      <c r="R192" s="31">
        <v>0</v>
      </c>
      <c r="S192" s="23">
        <v>11</v>
      </c>
      <c r="T192">
        <f t="shared" si="41"/>
        <v>3</v>
      </c>
      <c r="U192">
        <v>4</v>
      </c>
      <c r="W192" s="23">
        <v>80</v>
      </c>
      <c r="X192">
        <f t="shared" si="43"/>
        <v>10</v>
      </c>
    </row>
    <row r="193" ht="16.5" spans="1:24">
      <c r="A193" s="23">
        <v>191</v>
      </c>
      <c r="B193" s="23">
        <v>11</v>
      </c>
      <c r="C193" s="23">
        <v>42</v>
      </c>
      <c r="D193" t="s">
        <v>1023</v>
      </c>
      <c r="E193" t="str">
        <f t="shared" si="45"/>
        <v>修罗</v>
      </c>
      <c r="F193" s="23" t="s">
        <v>1066</v>
      </c>
      <c r="G193" s="23" t="s">
        <v>998</v>
      </c>
      <c r="H193" s="29" t="str">
        <f t="shared" si="35"/>
        <v>神·修罗披风·道</v>
      </c>
      <c r="I193" s="29">
        <f t="shared" si="36"/>
        <v>431142</v>
      </c>
      <c r="J193" s="29">
        <v>1380</v>
      </c>
      <c r="K193">
        <v>400000</v>
      </c>
      <c r="L193">
        <f t="shared" si="48"/>
        <v>3</v>
      </c>
      <c r="M193">
        <f t="shared" si="37"/>
        <v>11</v>
      </c>
      <c r="N193">
        <f t="shared" si="38"/>
        <v>42</v>
      </c>
      <c r="P193" s="31">
        <v>411114</v>
      </c>
      <c r="Q193">
        <f t="shared" si="50"/>
        <v>531</v>
      </c>
      <c r="R193" s="31">
        <v>0</v>
      </c>
      <c r="S193" s="23">
        <v>11</v>
      </c>
      <c r="T193">
        <f t="shared" si="41"/>
        <v>3</v>
      </c>
      <c r="U193">
        <v>4</v>
      </c>
      <c r="W193" s="23">
        <v>80</v>
      </c>
      <c r="X193">
        <f t="shared" si="43"/>
        <v>10</v>
      </c>
    </row>
    <row r="194" ht="16.5" spans="1:24">
      <c r="A194" s="23">
        <v>192</v>
      </c>
      <c r="B194" s="23">
        <v>11</v>
      </c>
      <c r="C194" s="23">
        <v>43</v>
      </c>
      <c r="D194" t="s">
        <v>1028</v>
      </c>
      <c r="E194" t="str">
        <f t="shared" si="45"/>
        <v>修罗</v>
      </c>
      <c r="F194" s="23" t="s">
        <v>1070</v>
      </c>
      <c r="G194" s="23" t="s">
        <v>998</v>
      </c>
      <c r="H194" s="29" t="str">
        <f t="shared" si="35"/>
        <v>圣·修罗披风·道</v>
      </c>
      <c r="I194" s="29">
        <f t="shared" si="36"/>
        <v>431143</v>
      </c>
      <c r="J194" s="29">
        <v>2210</v>
      </c>
      <c r="K194">
        <v>400000</v>
      </c>
      <c r="L194">
        <f t="shared" si="48"/>
        <v>3</v>
      </c>
      <c r="M194">
        <f t="shared" si="37"/>
        <v>11</v>
      </c>
      <c r="N194">
        <f t="shared" si="38"/>
        <v>43</v>
      </c>
      <c r="P194" s="31">
        <v>411114</v>
      </c>
      <c r="Q194">
        <f t="shared" si="50"/>
        <v>532</v>
      </c>
      <c r="R194" s="31">
        <v>0</v>
      </c>
      <c r="S194" s="23">
        <v>11</v>
      </c>
      <c r="T194">
        <f t="shared" si="41"/>
        <v>3</v>
      </c>
      <c r="U194">
        <v>4</v>
      </c>
      <c r="W194" s="23">
        <v>80</v>
      </c>
      <c r="X194">
        <f t="shared" si="43"/>
        <v>10</v>
      </c>
    </row>
    <row r="195" ht="16.5" spans="1:24">
      <c r="A195" s="23">
        <v>193</v>
      </c>
      <c r="B195" s="23">
        <v>11</v>
      </c>
      <c r="C195" s="23">
        <v>51</v>
      </c>
      <c r="E195" t="str">
        <f t="shared" si="45"/>
        <v>人间</v>
      </c>
      <c r="F195" s="23" t="s">
        <v>1075</v>
      </c>
      <c r="G195" s="23" t="s">
        <v>998</v>
      </c>
      <c r="H195" s="29" t="str">
        <f t="shared" ref="H195:H218" si="51">D195&amp;E195&amp;LEFT(F195,2)&amp;"·"&amp;G195</f>
        <v>人间披风·道</v>
      </c>
      <c r="I195" s="29">
        <f t="shared" ref="I195:I218" si="52">SUMPRODUCT($K$1:$N$1,K195:N195)</f>
        <v>431151</v>
      </c>
      <c r="J195" s="29">
        <v>1750</v>
      </c>
      <c r="K195">
        <v>400000</v>
      </c>
      <c r="L195">
        <f t="shared" si="48"/>
        <v>3</v>
      </c>
      <c r="M195">
        <f t="shared" ref="M195:M218" si="53">B195</f>
        <v>11</v>
      </c>
      <c r="N195">
        <f t="shared" ref="N195:N218" si="54">C195</f>
        <v>51</v>
      </c>
      <c r="P195" s="31">
        <v>411115</v>
      </c>
      <c r="Q195">
        <f t="shared" si="50"/>
        <v>530</v>
      </c>
      <c r="R195" s="31">
        <v>0</v>
      </c>
      <c r="S195" s="23">
        <v>11</v>
      </c>
      <c r="T195">
        <f t="shared" si="41"/>
        <v>3</v>
      </c>
      <c r="U195">
        <v>4</v>
      </c>
      <c r="W195" s="23">
        <v>80</v>
      </c>
      <c r="X195">
        <f t="shared" si="43"/>
        <v>11</v>
      </c>
    </row>
    <row r="196" ht="16.5" spans="1:24">
      <c r="A196" s="23">
        <v>194</v>
      </c>
      <c r="B196" s="23">
        <v>11</v>
      </c>
      <c r="C196" s="23">
        <v>52</v>
      </c>
      <c r="D196" t="s">
        <v>1023</v>
      </c>
      <c r="E196" t="str">
        <f t="shared" si="45"/>
        <v>人间</v>
      </c>
      <c r="F196" s="23" t="s">
        <v>1079</v>
      </c>
      <c r="G196" s="23" t="s">
        <v>998</v>
      </c>
      <c r="H196" s="29" t="str">
        <f t="shared" si="51"/>
        <v>神·人间披风·道</v>
      </c>
      <c r="I196" s="29">
        <f t="shared" si="52"/>
        <v>431152</v>
      </c>
      <c r="J196" s="29">
        <v>2630</v>
      </c>
      <c r="K196">
        <v>400000</v>
      </c>
      <c r="L196">
        <f t="shared" si="48"/>
        <v>3</v>
      </c>
      <c r="M196">
        <f t="shared" si="53"/>
        <v>11</v>
      </c>
      <c r="N196">
        <f t="shared" si="54"/>
        <v>52</v>
      </c>
      <c r="P196" s="31">
        <v>411115</v>
      </c>
      <c r="Q196">
        <f t="shared" si="50"/>
        <v>531</v>
      </c>
      <c r="R196" s="31">
        <v>0</v>
      </c>
      <c r="S196" s="23">
        <v>11</v>
      </c>
      <c r="T196">
        <f t="shared" si="41"/>
        <v>3</v>
      </c>
      <c r="U196">
        <v>4</v>
      </c>
      <c r="W196" s="23">
        <v>80</v>
      </c>
      <c r="X196">
        <f t="shared" si="43"/>
        <v>11</v>
      </c>
    </row>
    <row r="197" ht="16.5" spans="1:24">
      <c r="A197" s="23">
        <v>195</v>
      </c>
      <c r="B197" s="23">
        <v>11</v>
      </c>
      <c r="C197" s="23">
        <v>53</v>
      </c>
      <c r="D197" t="s">
        <v>1028</v>
      </c>
      <c r="E197" t="str">
        <f t="shared" ref="E197:E218" si="55">E179</f>
        <v>人间</v>
      </c>
      <c r="F197" s="23" t="s">
        <v>1083</v>
      </c>
      <c r="G197" s="23" t="s">
        <v>998</v>
      </c>
      <c r="H197" s="29" t="str">
        <f t="shared" si="51"/>
        <v>圣·人间披风·道</v>
      </c>
      <c r="I197" s="29">
        <f t="shared" si="52"/>
        <v>431153</v>
      </c>
      <c r="J197" s="29">
        <v>4210</v>
      </c>
      <c r="K197">
        <v>400000</v>
      </c>
      <c r="L197">
        <f t="shared" si="48"/>
        <v>3</v>
      </c>
      <c r="M197">
        <f t="shared" si="53"/>
        <v>11</v>
      </c>
      <c r="N197">
        <f t="shared" si="54"/>
        <v>53</v>
      </c>
      <c r="P197" s="31">
        <v>411115</v>
      </c>
      <c r="Q197">
        <f t="shared" si="50"/>
        <v>532</v>
      </c>
      <c r="R197" s="31">
        <v>0</v>
      </c>
      <c r="S197" s="23">
        <v>11</v>
      </c>
      <c r="T197">
        <f t="shared" si="41"/>
        <v>3</v>
      </c>
      <c r="U197">
        <v>4</v>
      </c>
      <c r="W197" s="23">
        <v>80</v>
      </c>
      <c r="X197">
        <f t="shared" si="43"/>
        <v>11</v>
      </c>
    </row>
    <row r="198" ht="16.5" spans="1:24">
      <c r="A198" s="23">
        <v>196</v>
      </c>
      <c r="B198" s="23">
        <v>11</v>
      </c>
      <c r="C198" s="23">
        <v>61</v>
      </c>
      <c r="E198" t="str">
        <f t="shared" si="55"/>
        <v>天道</v>
      </c>
      <c r="F198" s="23" t="s">
        <v>1087</v>
      </c>
      <c r="G198" s="23" t="s">
        <v>998</v>
      </c>
      <c r="H198" s="29" t="str">
        <f t="shared" si="51"/>
        <v>天道披风·道</v>
      </c>
      <c r="I198" s="29">
        <f t="shared" si="52"/>
        <v>431161</v>
      </c>
      <c r="J198" s="29">
        <v>3330</v>
      </c>
      <c r="K198">
        <v>400000</v>
      </c>
      <c r="L198">
        <f t="shared" si="48"/>
        <v>3</v>
      </c>
      <c r="M198">
        <f t="shared" si="53"/>
        <v>11</v>
      </c>
      <c r="N198">
        <f t="shared" si="54"/>
        <v>61</v>
      </c>
      <c r="P198" s="31">
        <v>411116</v>
      </c>
      <c r="Q198">
        <f t="shared" si="50"/>
        <v>530</v>
      </c>
      <c r="R198" s="31">
        <v>0</v>
      </c>
      <c r="S198" s="23">
        <v>11</v>
      </c>
      <c r="T198">
        <f t="shared" si="41"/>
        <v>3</v>
      </c>
      <c r="U198">
        <v>4</v>
      </c>
      <c r="W198" s="23">
        <v>80</v>
      </c>
      <c r="X198">
        <f t="shared" si="43"/>
        <v>12</v>
      </c>
    </row>
    <row r="199" ht="16.5" spans="1:24">
      <c r="A199" s="23">
        <v>197</v>
      </c>
      <c r="B199" s="23">
        <v>11</v>
      </c>
      <c r="C199" s="23">
        <v>62</v>
      </c>
      <c r="D199" t="s">
        <v>1023</v>
      </c>
      <c r="E199" t="str">
        <f t="shared" si="55"/>
        <v>天道</v>
      </c>
      <c r="F199" s="23" t="s">
        <v>1091</v>
      </c>
      <c r="G199" s="23" t="s">
        <v>998</v>
      </c>
      <c r="H199" s="29" t="str">
        <f t="shared" si="51"/>
        <v>神·天道披风·道</v>
      </c>
      <c r="I199" s="29">
        <f t="shared" si="52"/>
        <v>431162</v>
      </c>
      <c r="J199" s="29">
        <v>5000</v>
      </c>
      <c r="K199">
        <v>400000</v>
      </c>
      <c r="L199">
        <f t="shared" si="48"/>
        <v>3</v>
      </c>
      <c r="M199">
        <f t="shared" si="53"/>
        <v>11</v>
      </c>
      <c r="N199">
        <f t="shared" si="54"/>
        <v>62</v>
      </c>
      <c r="P199" s="31">
        <v>411116</v>
      </c>
      <c r="Q199">
        <f t="shared" si="50"/>
        <v>531</v>
      </c>
      <c r="R199" s="31">
        <v>0</v>
      </c>
      <c r="S199" s="23">
        <v>11</v>
      </c>
      <c r="T199">
        <f t="shared" si="41"/>
        <v>3</v>
      </c>
      <c r="U199">
        <v>4</v>
      </c>
      <c r="W199" s="23">
        <v>80</v>
      </c>
      <c r="X199">
        <f t="shared" si="43"/>
        <v>12</v>
      </c>
    </row>
    <row r="200" ht="16.5" spans="1:24">
      <c r="A200" s="23">
        <v>198</v>
      </c>
      <c r="B200" s="23">
        <v>11</v>
      </c>
      <c r="C200" s="23">
        <v>63</v>
      </c>
      <c r="D200" t="s">
        <v>1028</v>
      </c>
      <c r="E200" t="str">
        <f t="shared" si="55"/>
        <v>天道</v>
      </c>
      <c r="F200" s="23" t="s">
        <v>1095</v>
      </c>
      <c r="G200" s="23" t="s">
        <v>998</v>
      </c>
      <c r="H200" s="29" t="str">
        <f t="shared" si="51"/>
        <v>圣·天道披风·道</v>
      </c>
      <c r="I200" s="29">
        <f t="shared" si="52"/>
        <v>431163</v>
      </c>
      <c r="J200" s="29">
        <v>8000</v>
      </c>
      <c r="K200">
        <v>400000</v>
      </c>
      <c r="L200">
        <f t="shared" si="48"/>
        <v>3</v>
      </c>
      <c r="M200">
        <f t="shared" si="53"/>
        <v>11</v>
      </c>
      <c r="N200">
        <f t="shared" si="54"/>
        <v>63</v>
      </c>
      <c r="P200" s="31">
        <v>411116</v>
      </c>
      <c r="Q200">
        <f t="shared" si="50"/>
        <v>532</v>
      </c>
      <c r="R200" s="31">
        <v>0</v>
      </c>
      <c r="S200" s="23">
        <v>11</v>
      </c>
      <c r="T200">
        <f t="shared" si="41"/>
        <v>3</v>
      </c>
      <c r="U200">
        <v>4</v>
      </c>
      <c r="W200" s="23">
        <v>80</v>
      </c>
      <c r="X200">
        <f t="shared" si="43"/>
        <v>12</v>
      </c>
    </row>
    <row r="201" ht="16.5" spans="1:24">
      <c r="A201" s="23">
        <v>199</v>
      </c>
      <c r="B201" s="23">
        <v>12</v>
      </c>
      <c r="C201" s="23">
        <v>11</v>
      </c>
      <c r="E201" t="str">
        <f t="shared" si="55"/>
        <v>地狱</v>
      </c>
      <c r="F201" s="23" t="s">
        <v>1022</v>
      </c>
      <c r="G201" s="23" t="s">
        <v>998</v>
      </c>
      <c r="H201" s="29" t="str">
        <f t="shared" si="51"/>
        <v>地狱盾牌·道</v>
      </c>
      <c r="I201" s="29">
        <f t="shared" si="52"/>
        <v>431211</v>
      </c>
      <c r="J201" s="29">
        <v>180</v>
      </c>
      <c r="K201">
        <v>400000</v>
      </c>
      <c r="L201">
        <f t="shared" si="48"/>
        <v>3</v>
      </c>
      <c r="M201">
        <f t="shared" si="53"/>
        <v>12</v>
      </c>
      <c r="N201">
        <f t="shared" si="54"/>
        <v>11</v>
      </c>
      <c r="P201" s="31">
        <v>411211</v>
      </c>
      <c r="Q201">
        <f t="shared" ref="Q201" si="56">IF(S201=S200,IF(T201=T200,IF(U201=U200,Q200,Q200+1),Q200+1),Q200+1)</f>
        <v>533</v>
      </c>
      <c r="R201" s="31">
        <v>0</v>
      </c>
      <c r="S201" s="23">
        <v>12</v>
      </c>
      <c r="T201">
        <f t="shared" si="41"/>
        <v>3</v>
      </c>
      <c r="U201">
        <v>4</v>
      </c>
      <c r="W201" s="23">
        <v>80</v>
      </c>
      <c r="X201">
        <f t="shared" si="43"/>
        <v>7</v>
      </c>
    </row>
    <row r="202" ht="16.5" spans="1:24">
      <c r="A202" s="23">
        <v>200</v>
      </c>
      <c r="B202" s="23">
        <v>12</v>
      </c>
      <c r="C202" s="23">
        <v>12</v>
      </c>
      <c r="D202" t="s">
        <v>1023</v>
      </c>
      <c r="E202" t="str">
        <f t="shared" si="55"/>
        <v>地狱</v>
      </c>
      <c r="F202" s="23" t="s">
        <v>1027</v>
      </c>
      <c r="G202" s="23" t="s">
        <v>998</v>
      </c>
      <c r="H202" s="29" t="str">
        <f t="shared" si="51"/>
        <v>神·地狱盾牌·道</v>
      </c>
      <c r="I202" s="29">
        <f t="shared" si="52"/>
        <v>431212</v>
      </c>
      <c r="J202" s="29">
        <v>270</v>
      </c>
      <c r="K202">
        <v>400000</v>
      </c>
      <c r="L202">
        <f t="shared" si="48"/>
        <v>3</v>
      </c>
      <c r="M202">
        <f t="shared" si="53"/>
        <v>12</v>
      </c>
      <c r="N202">
        <f t="shared" si="54"/>
        <v>12</v>
      </c>
      <c r="P202" s="31">
        <v>411211</v>
      </c>
      <c r="Q202">
        <f>Q201+1</f>
        <v>534</v>
      </c>
      <c r="R202" s="31">
        <v>0</v>
      </c>
      <c r="S202" s="23">
        <v>12</v>
      </c>
      <c r="T202">
        <f t="shared" si="41"/>
        <v>3</v>
      </c>
      <c r="U202">
        <v>4</v>
      </c>
      <c r="W202" s="23">
        <v>80</v>
      </c>
      <c r="X202">
        <f t="shared" si="43"/>
        <v>7</v>
      </c>
    </row>
    <row r="203" ht="16.5" spans="1:24">
      <c r="A203" s="23">
        <v>201</v>
      </c>
      <c r="B203" s="23">
        <v>12</v>
      </c>
      <c r="C203" s="23">
        <v>13</v>
      </c>
      <c r="D203" t="s">
        <v>1028</v>
      </c>
      <c r="E203" t="str">
        <f t="shared" si="55"/>
        <v>地狱</v>
      </c>
      <c r="F203" s="23" t="s">
        <v>1032</v>
      </c>
      <c r="G203" s="23" t="s">
        <v>998</v>
      </c>
      <c r="H203" s="29" t="str">
        <f t="shared" si="51"/>
        <v>圣·地狱盾牌·道</v>
      </c>
      <c r="I203" s="29">
        <f t="shared" si="52"/>
        <v>431213</v>
      </c>
      <c r="J203" s="29">
        <v>370</v>
      </c>
      <c r="K203">
        <v>400000</v>
      </c>
      <c r="L203">
        <f t="shared" ref="L203:L218" si="57">L131+1</f>
        <v>3</v>
      </c>
      <c r="M203">
        <f t="shared" si="53"/>
        <v>12</v>
      </c>
      <c r="N203">
        <f t="shared" si="54"/>
        <v>13</v>
      </c>
      <c r="P203" s="31">
        <v>411211</v>
      </c>
      <c r="Q203">
        <f>Q202+1</f>
        <v>535</v>
      </c>
      <c r="R203" s="31">
        <v>0</v>
      </c>
      <c r="S203" s="23">
        <v>12</v>
      </c>
      <c r="T203">
        <f t="shared" ref="T203:T218" si="58">T131+1</f>
        <v>3</v>
      </c>
      <c r="U203">
        <v>4</v>
      </c>
      <c r="W203" s="23">
        <v>80</v>
      </c>
      <c r="X203">
        <f t="shared" si="43"/>
        <v>7</v>
      </c>
    </row>
    <row r="204" ht="16.5" spans="1:24">
      <c r="A204" s="23">
        <v>202</v>
      </c>
      <c r="B204" s="23">
        <v>12</v>
      </c>
      <c r="C204" s="23">
        <v>21</v>
      </c>
      <c r="E204" t="str">
        <f t="shared" si="55"/>
        <v>饿鬼</v>
      </c>
      <c r="F204" s="23" t="s">
        <v>1037</v>
      </c>
      <c r="G204" s="23" t="s">
        <v>998</v>
      </c>
      <c r="H204" s="29" t="str">
        <f t="shared" si="51"/>
        <v>饿鬼盾牌·道</v>
      </c>
      <c r="I204" s="29">
        <f t="shared" si="52"/>
        <v>431221</v>
      </c>
      <c r="J204" s="29">
        <v>270</v>
      </c>
      <c r="K204">
        <v>400000</v>
      </c>
      <c r="L204">
        <f t="shared" si="57"/>
        <v>3</v>
      </c>
      <c r="M204">
        <f t="shared" si="53"/>
        <v>12</v>
      </c>
      <c r="N204">
        <f t="shared" si="54"/>
        <v>21</v>
      </c>
      <c r="P204" s="31">
        <v>411212</v>
      </c>
      <c r="Q204">
        <f>Q201</f>
        <v>533</v>
      </c>
      <c r="R204" s="31">
        <v>0</v>
      </c>
      <c r="S204" s="23">
        <v>12</v>
      </c>
      <c r="T204">
        <f t="shared" si="58"/>
        <v>3</v>
      </c>
      <c r="U204">
        <v>4</v>
      </c>
      <c r="W204" s="23">
        <v>80</v>
      </c>
      <c r="X204">
        <f t="shared" si="43"/>
        <v>8</v>
      </c>
    </row>
    <row r="205" ht="16.5" spans="1:24">
      <c r="A205" s="23">
        <v>203</v>
      </c>
      <c r="B205" s="23">
        <v>12</v>
      </c>
      <c r="C205" s="23">
        <v>22</v>
      </c>
      <c r="D205" t="s">
        <v>1023</v>
      </c>
      <c r="E205" t="str">
        <f t="shared" si="55"/>
        <v>饿鬼</v>
      </c>
      <c r="F205" s="23" t="s">
        <v>1041</v>
      </c>
      <c r="G205" s="23" t="s">
        <v>998</v>
      </c>
      <c r="H205" s="29" t="str">
        <f t="shared" si="51"/>
        <v>神·饿鬼盾牌·道</v>
      </c>
      <c r="I205" s="29">
        <f t="shared" si="52"/>
        <v>431222</v>
      </c>
      <c r="J205" s="29">
        <v>400</v>
      </c>
      <c r="K205">
        <v>400000</v>
      </c>
      <c r="L205">
        <f t="shared" si="57"/>
        <v>3</v>
      </c>
      <c r="M205">
        <f t="shared" si="53"/>
        <v>12</v>
      </c>
      <c r="N205">
        <f t="shared" si="54"/>
        <v>22</v>
      </c>
      <c r="P205" s="31">
        <v>411212</v>
      </c>
      <c r="Q205">
        <f t="shared" ref="Q205:Q218" si="59">Q202</f>
        <v>534</v>
      </c>
      <c r="R205" s="31">
        <v>0</v>
      </c>
      <c r="S205" s="23">
        <v>12</v>
      </c>
      <c r="T205">
        <f t="shared" si="58"/>
        <v>3</v>
      </c>
      <c r="U205">
        <v>4</v>
      </c>
      <c r="W205" s="23">
        <v>80</v>
      </c>
      <c r="X205">
        <f t="shared" si="43"/>
        <v>8</v>
      </c>
    </row>
    <row r="206" ht="16.5" spans="1:24">
      <c r="A206" s="23">
        <v>204</v>
      </c>
      <c r="B206" s="23">
        <v>12</v>
      </c>
      <c r="C206" s="23">
        <v>23</v>
      </c>
      <c r="D206" t="s">
        <v>1028</v>
      </c>
      <c r="E206" t="str">
        <f t="shared" si="55"/>
        <v>饿鬼</v>
      </c>
      <c r="F206" s="23" t="s">
        <v>1045</v>
      </c>
      <c r="G206" s="23" t="s">
        <v>998</v>
      </c>
      <c r="H206" s="29" t="str">
        <f t="shared" si="51"/>
        <v>圣·饿鬼盾牌·道</v>
      </c>
      <c r="I206" s="29">
        <f t="shared" si="52"/>
        <v>431223</v>
      </c>
      <c r="J206" s="29">
        <v>560</v>
      </c>
      <c r="K206">
        <v>400000</v>
      </c>
      <c r="L206">
        <f t="shared" si="57"/>
        <v>3</v>
      </c>
      <c r="M206">
        <f t="shared" si="53"/>
        <v>12</v>
      </c>
      <c r="N206">
        <f t="shared" si="54"/>
        <v>23</v>
      </c>
      <c r="P206" s="31">
        <v>411212</v>
      </c>
      <c r="Q206">
        <f t="shared" si="59"/>
        <v>535</v>
      </c>
      <c r="R206" s="31">
        <v>0</v>
      </c>
      <c r="S206" s="23">
        <v>12</v>
      </c>
      <c r="T206">
        <f t="shared" si="58"/>
        <v>3</v>
      </c>
      <c r="U206">
        <v>4</v>
      </c>
      <c r="W206" s="23">
        <v>80</v>
      </c>
      <c r="X206">
        <f t="shared" si="43"/>
        <v>8</v>
      </c>
    </row>
    <row r="207" ht="16.5" spans="1:24">
      <c r="A207" s="23">
        <v>205</v>
      </c>
      <c r="B207" s="23">
        <v>12</v>
      </c>
      <c r="C207" s="23">
        <v>31</v>
      </c>
      <c r="E207" t="str">
        <f t="shared" si="55"/>
        <v>畜生</v>
      </c>
      <c r="F207" s="23" t="s">
        <v>1050</v>
      </c>
      <c r="G207" s="23" t="s">
        <v>998</v>
      </c>
      <c r="H207" s="29" t="str">
        <f t="shared" si="51"/>
        <v>畜生盾牌·道</v>
      </c>
      <c r="I207" s="29">
        <f t="shared" si="52"/>
        <v>431231</v>
      </c>
      <c r="J207" s="29">
        <v>480</v>
      </c>
      <c r="K207">
        <v>400000</v>
      </c>
      <c r="L207">
        <f t="shared" si="57"/>
        <v>3</v>
      </c>
      <c r="M207">
        <f t="shared" si="53"/>
        <v>12</v>
      </c>
      <c r="N207">
        <f t="shared" si="54"/>
        <v>31</v>
      </c>
      <c r="P207" s="31">
        <v>411213</v>
      </c>
      <c r="Q207">
        <f t="shared" si="59"/>
        <v>533</v>
      </c>
      <c r="R207" s="31">
        <v>0</v>
      </c>
      <c r="S207" s="23">
        <v>12</v>
      </c>
      <c r="T207">
        <f t="shared" si="58"/>
        <v>3</v>
      </c>
      <c r="U207">
        <v>4</v>
      </c>
      <c r="W207" s="23">
        <v>80</v>
      </c>
      <c r="X207">
        <f t="shared" si="43"/>
        <v>9</v>
      </c>
    </row>
    <row r="208" ht="16.5" spans="1:24">
      <c r="A208" s="23">
        <v>206</v>
      </c>
      <c r="B208" s="23">
        <v>12</v>
      </c>
      <c r="C208" s="23">
        <v>32</v>
      </c>
      <c r="D208" t="s">
        <v>1023</v>
      </c>
      <c r="E208" t="str">
        <f t="shared" si="55"/>
        <v>畜生</v>
      </c>
      <c r="F208" s="23" t="s">
        <v>1054</v>
      </c>
      <c r="G208" s="23" t="s">
        <v>998</v>
      </c>
      <c r="H208" s="29" t="str">
        <f t="shared" si="51"/>
        <v>神·畜生盾牌·道</v>
      </c>
      <c r="I208" s="29">
        <f t="shared" si="52"/>
        <v>431232</v>
      </c>
      <c r="J208" s="29">
        <v>720</v>
      </c>
      <c r="K208">
        <v>400000</v>
      </c>
      <c r="L208">
        <f t="shared" si="57"/>
        <v>3</v>
      </c>
      <c r="M208">
        <f t="shared" si="53"/>
        <v>12</v>
      </c>
      <c r="N208">
        <f t="shared" si="54"/>
        <v>32</v>
      </c>
      <c r="P208" s="31">
        <v>411213</v>
      </c>
      <c r="Q208">
        <f t="shared" si="59"/>
        <v>534</v>
      </c>
      <c r="R208" s="31">
        <v>0</v>
      </c>
      <c r="S208" s="23">
        <v>12</v>
      </c>
      <c r="T208">
        <f t="shared" si="58"/>
        <v>3</v>
      </c>
      <c r="U208">
        <v>4</v>
      </c>
      <c r="W208" s="23">
        <v>80</v>
      </c>
      <c r="X208">
        <f t="shared" si="43"/>
        <v>9</v>
      </c>
    </row>
    <row r="209" ht="16.5" spans="1:24">
      <c r="A209" s="23">
        <v>207</v>
      </c>
      <c r="B209" s="23">
        <v>12</v>
      </c>
      <c r="C209" s="23">
        <v>33</v>
      </c>
      <c r="D209" t="s">
        <v>1028</v>
      </c>
      <c r="E209" t="str">
        <f t="shared" si="55"/>
        <v>畜生</v>
      </c>
      <c r="F209" s="23" t="s">
        <v>1058</v>
      </c>
      <c r="G209" s="23" t="s">
        <v>998</v>
      </c>
      <c r="H209" s="29" t="str">
        <f t="shared" si="51"/>
        <v>圣·畜生盾牌·道</v>
      </c>
      <c r="I209" s="29">
        <f t="shared" si="52"/>
        <v>431233</v>
      </c>
      <c r="J209" s="29">
        <v>1020</v>
      </c>
      <c r="K209">
        <v>400000</v>
      </c>
      <c r="L209">
        <f t="shared" si="57"/>
        <v>3</v>
      </c>
      <c r="M209">
        <f t="shared" si="53"/>
        <v>12</v>
      </c>
      <c r="N209">
        <f t="shared" si="54"/>
        <v>33</v>
      </c>
      <c r="P209" s="31">
        <v>411213</v>
      </c>
      <c r="Q209">
        <f t="shared" si="59"/>
        <v>535</v>
      </c>
      <c r="R209" s="31">
        <v>0</v>
      </c>
      <c r="S209" s="23">
        <v>12</v>
      </c>
      <c r="T209">
        <f t="shared" si="58"/>
        <v>3</v>
      </c>
      <c r="U209">
        <v>4</v>
      </c>
      <c r="W209" s="23">
        <v>80</v>
      </c>
      <c r="X209">
        <f t="shared" si="43"/>
        <v>9</v>
      </c>
    </row>
    <row r="210" ht="16.5" spans="1:24">
      <c r="A210" s="23">
        <v>208</v>
      </c>
      <c r="B210" s="23">
        <v>12</v>
      </c>
      <c r="C210" s="23">
        <v>41</v>
      </c>
      <c r="E210" t="str">
        <f t="shared" si="55"/>
        <v>修罗</v>
      </c>
      <c r="F210" s="23" t="s">
        <v>1063</v>
      </c>
      <c r="G210" s="23" t="s">
        <v>998</v>
      </c>
      <c r="H210" s="29" t="str">
        <f t="shared" si="51"/>
        <v>修罗盾牌·道</v>
      </c>
      <c r="I210" s="29">
        <f t="shared" si="52"/>
        <v>431241</v>
      </c>
      <c r="J210" s="29">
        <v>920</v>
      </c>
      <c r="K210">
        <v>400000</v>
      </c>
      <c r="L210">
        <f t="shared" si="57"/>
        <v>3</v>
      </c>
      <c r="M210">
        <f t="shared" si="53"/>
        <v>12</v>
      </c>
      <c r="N210">
        <f t="shared" si="54"/>
        <v>41</v>
      </c>
      <c r="P210" s="31">
        <v>411214</v>
      </c>
      <c r="Q210">
        <f t="shared" si="59"/>
        <v>533</v>
      </c>
      <c r="R210" s="31">
        <v>0</v>
      </c>
      <c r="S210" s="23">
        <v>12</v>
      </c>
      <c r="T210">
        <f t="shared" si="58"/>
        <v>3</v>
      </c>
      <c r="U210">
        <v>4</v>
      </c>
      <c r="W210" s="23">
        <v>80</v>
      </c>
      <c r="X210">
        <f t="shared" si="43"/>
        <v>10</v>
      </c>
    </row>
    <row r="211" ht="16.5" spans="1:24">
      <c r="A211" s="23">
        <v>209</v>
      </c>
      <c r="B211" s="23">
        <v>12</v>
      </c>
      <c r="C211" s="23">
        <v>42</v>
      </c>
      <c r="D211" t="s">
        <v>1023</v>
      </c>
      <c r="E211" t="str">
        <f t="shared" si="55"/>
        <v>修罗</v>
      </c>
      <c r="F211" s="23" t="s">
        <v>1067</v>
      </c>
      <c r="G211" s="23" t="s">
        <v>998</v>
      </c>
      <c r="H211" s="29" t="str">
        <f t="shared" si="51"/>
        <v>神·修罗盾牌·道</v>
      </c>
      <c r="I211" s="29">
        <f t="shared" si="52"/>
        <v>431242</v>
      </c>
      <c r="J211" s="29">
        <v>1380</v>
      </c>
      <c r="K211">
        <v>400000</v>
      </c>
      <c r="L211">
        <f t="shared" si="57"/>
        <v>3</v>
      </c>
      <c r="M211">
        <f t="shared" si="53"/>
        <v>12</v>
      </c>
      <c r="N211">
        <f t="shared" si="54"/>
        <v>42</v>
      </c>
      <c r="P211" s="31">
        <v>411214</v>
      </c>
      <c r="Q211">
        <f t="shared" si="59"/>
        <v>534</v>
      </c>
      <c r="R211" s="31">
        <v>0</v>
      </c>
      <c r="S211" s="23">
        <v>12</v>
      </c>
      <c r="T211">
        <f t="shared" si="58"/>
        <v>3</v>
      </c>
      <c r="U211">
        <v>4</v>
      </c>
      <c r="W211" s="23">
        <v>80</v>
      </c>
      <c r="X211">
        <f t="shared" si="43"/>
        <v>10</v>
      </c>
    </row>
    <row r="212" ht="16.5" spans="1:24">
      <c r="A212" s="23">
        <v>210</v>
      </c>
      <c r="B212" s="23">
        <v>12</v>
      </c>
      <c r="C212" s="23">
        <v>43</v>
      </c>
      <c r="D212" t="s">
        <v>1028</v>
      </c>
      <c r="E212" t="str">
        <f t="shared" si="55"/>
        <v>修罗</v>
      </c>
      <c r="F212" s="23" t="s">
        <v>1071</v>
      </c>
      <c r="G212" s="23" t="s">
        <v>998</v>
      </c>
      <c r="H212" s="29" t="str">
        <f t="shared" si="51"/>
        <v>圣·修罗盾牌·道</v>
      </c>
      <c r="I212" s="29">
        <f t="shared" si="52"/>
        <v>431243</v>
      </c>
      <c r="J212" s="29">
        <v>2210</v>
      </c>
      <c r="K212">
        <v>400000</v>
      </c>
      <c r="L212">
        <f t="shared" si="57"/>
        <v>3</v>
      </c>
      <c r="M212">
        <f t="shared" si="53"/>
        <v>12</v>
      </c>
      <c r="N212">
        <f t="shared" si="54"/>
        <v>43</v>
      </c>
      <c r="P212" s="31">
        <v>411214</v>
      </c>
      <c r="Q212">
        <f t="shared" si="59"/>
        <v>535</v>
      </c>
      <c r="R212" s="31">
        <v>0</v>
      </c>
      <c r="S212" s="23">
        <v>12</v>
      </c>
      <c r="T212">
        <f t="shared" si="58"/>
        <v>3</v>
      </c>
      <c r="U212">
        <v>4</v>
      </c>
      <c r="W212" s="23">
        <v>80</v>
      </c>
      <c r="X212">
        <f t="shared" si="43"/>
        <v>10</v>
      </c>
    </row>
    <row r="213" ht="16.5" spans="1:24">
      <c r="A213" s="23">
        <v>211</v>
      </c>
      <c r="B213" s="23">
        <v>12</v>
      </c>
      <c r="C213" s="23">
        <v>51</v>
      </c>
      <c r="E213" t="str">
        <f t="shared" si="55"/>
        <v>人间</v>
      </c>
      <c r="F213" s="23" t="s">
        <v>1076</v>
      </c>
      <c r="G213" s="23" t="s">
        <v>998</v>
      </c>
      <c r="H213" s="29" t="str">
        <f t="shared" si="51"/>
        <v>人间盾牌·道</v>
      </c>
      <c r="I213" s="29">
        <f t="shared" si="52"/>
        <v>431251</v>
      </c>
      <c r="J213" s="29">
        <v>1750</v>
      </c>
      <c r="K213">
        <v>400000</v>
      </c>
      <c r="L213">
        <f t="shared" si="57"/>
        <v>3</v>
      </c>
      <c r="M213">
        <f t="shared" si="53"/>
        <v>12</v>
      </c>
      <c r="N213">
        <f t="shared" si="54"/>
        <v>51</v>
      </c>
      <c r="P213" s="31">
        <v>411215</v>
      </c>
      <c r="Q213">
        <f t="shared" si="59"/>
        <v>533</v>
      </c>
      <c r="R213" s="31">
        <v>0</v>
      </c>
      <c r="S213" s="23">
        <v>12</v>
      </c>
      <c r="T213">
        <f t="shared" si="58"/>
        <v>3</v>
      </c>
      <c r="U213">
        <v>4</v>
      </c>
      <c r="W213" s="23">
        <v>80</v>
      </c>
      <c r="X213">
        <f t="shared" si="43"/>
        <v>11</v>
      </c>
    </row>
    <row r="214" ht="16.5" spans="1:24">
      <c r="A214" s="23">
        <v>212</v>
      </c>
      <c r="B214" s="23">
        <v>12</v>
      </c>
      <c r="C214" s="23">
        <v>52</v>
      </c>
      <c r="D214" t="s">
        <v>1023</v>
      </c>
      <c r="E214" t="str">
        <f t="shared" si="55"/>
        <v>人间</v>
      </c>
      <c r="F214" s="23" t="s">
        <v>1080</v>
      </c>
      <c r="G214" s="23" t="s">
        <v>998</v>
      </c>
      <c r="H214" s="29" t="str">
        <f t="shared" si="51"/>
        <v>神·人间盾牌·道</v>
      </c>
      <c r="I214" s="29">
        <f t="shared" si="52"/>
        <v>431252</v>
      </c>
      <c r="J214" s="29">
        <v>2630</v>
      </c>
      <c r="K214">
        <v>400000</v>
      </c>
      <c r="L214">
        <f t="shared" si="57"/>
        <v>3</v>
      </c>
      <c r="M214">
        <f t="shared" si="53"/>
        <v>12</v>
      </c>
      <c r="N214">
        <f t="shared" si="54"/>
        <v>52</v>
      </c>
      <c r="P214" s="31">
        <v>411215</v>
      </c>
      <c r="Q214">
        <f t="shared" si="59"/>
        <v>534</v>
      </c>
      <c r="R214" s="31">
        <v>0</v>
      </c>
      <c r="S214" s="23">
        <v>12</v>
      </c>
      <c r="T214">
        <f t="shared" si="58"/>
        <v>3</v>
      </c>
      <c r="U214">
        <v>4</v>
      </c>
      <c r="W214" s="23">
        <v>80</v>
      </c>
      <c r="X214">
        <f t="shared" ref="X214:X218" si="60">X196</f>
        <v>11</v>
      </c>
    </row>
    <row r="215" ht="16.5" spans="1:24">
      <c r="A215" s="23">
        <v>213</v>
      </c>
      <c r="B215" s="23">
        <v>12</v>
      </c>
      <c r="C215" s="23">
        <v>53</v>
      </c>
      <c r="D215" t="s">
        <v>1028</v>
      </c>
      <c r="E215" t="str">
        <f t="shared" si="55"/>
        <v>人间</v>
      </c>
      <c r="F215" s="23" t="s">
        <v>1084</v>
      </c>
      <c r="G215" s="23" t="s">
        <v>998</v>
      </c>
      <c r="H215" s="29" t="str">
        <f t="shared" si="51"/>
        <v>圣·人间盾牌·道</v>
      </c>
      <c r="I215" s="29">
        <f t="shared" si="52"/>
        <v>431253</v>
      </c>
      <c r="J215" s="29">
        <v>4210</v>
      </c>
      <c r="K215">
        <v>400000</v>
      </c>
      <c r="L215">
        <f t="shared" si="57"/>
        <v>3</v>
      </c>
      <c r="M215">
        <f t="shared" si="53"/>
        <v>12</v>
      </c>
      <c r="N215">
        <f t="shared" si="54"/>
        <v>53</v>
      </c>
      <c r="P215" s="31">
        <v>411215</v>
      </c>
      <c r="Q215">
        <f t="shared" si="59"/>
        <v>535</v>
      </c>
      <c r="R215" s="31">
        <v>0</v>
      </c>
      <c r="S215" s="23">
        <v>12</v>
      </c>
      <c r="T215">
        <f t="shared" si="58"/>
        <v>3</v>
      </c>
      <c r="U215">
        <v>4</v>
      </c>
      <c r="W215" s="23">
        <v>80</v>
      </c>
      <c r="X215">
        <f t="shared" si="60"/>
        <v>11</v>
      </c>
    </row>
    <row r="216" ht="16.5" spans="1:24">
      <c r="A216" s="23">
        <v>214</v>
      </c>
      <c r="B216" s="23">
        <v>12</v>
      </c>
      <c r="C216" s="23">
        <v>61</v>
      </c>
      <c r="E216" t="str">
        <f t="shared" si="55"/>
        <v>天道</v>
      </c>
      <c r="F216" s="23" t="s">
        <v>1088</v>
      </c>
      <c r="G216" s="23" t="s">
        <v>998</v>
      </c>
      <c r="H216" s="29" t="str">
        <f t="shared" si="51"/>
        <v>天道盾牌·道</v>
      </c>
      <c r="I216" s="29">
        <f t="shared" si="52"/>
        <v>431261</v>
      </c>
      <c r="J216" s="29">
        <v>3330</v>
      </c>
      <c r="K216">
        <v>400000</v>
      </c>
      <c r="L216">
        <f t="shared" si="57"/>
        <v>3</v>
      </c>
      <c r="M216">
        <f t="shared" si="53"/>
        <v>12</v>
      </c>
      <c r="N216">
        <f t="shared" si="54"/>
        <v>61</v>
      </c>
      <c r="P216" s="31">
        <v>411216</v>
      </c>
      <c r="Q216">
        <f t="shared" si="59"/>
        <v>533</v>
      </c>
      <c r="R216" s="31">
        <v>0</v>
      </c>
      <c r="S216" s="23">
        <v>12</v>
      </c>
      <c r="T216">
        <f t="shared" si="58"/>
        <v>3</v>
      </c>
      <c r="U216">
        <v>4</v>
      </c>
      <c r="W216" s="23">
        <v>80</v>
      </c>
      <c r="X216">
        <f t="shared" si="60"/>
        <v>12</v>
      </c>
    </row>
    <row r="217" ht="16.5" spans="1:24">
      <c r="A217" s="23">
        <v>215</v>
      </c>
      <c r="B217" s="23">
        <v>12</v>
      </c>
      <c r="C217" s="23">
        <v>62</v>
      </c>
      <c r="D217" t="s">
        <v>1023</v>
      </c>
      <c r="E217" t="str">
        <f t="shared" si="55"/>
        <v>天道</v>
      </c>
      <c r="F217" s="23" t="s">
        <v>1092</v>
      </c>
      <c r="G217" s="23" t="s">
        <v>998</v>
      </c>
      <c r="H217" s="29" t="str">
        <f t="shared" si="51"/>
        <v>神·天道盾牌·道</v>
      </c>
      <c r="I217" s="29">
        <f t="shared" si="52"/>
        <v>431262</v>
      </c>
      <c r="J217" s="29">
        <v>5000</v>
      </c>
      <c r="K217">
        <v>400000</v>
      </c>
      <c r="L217">
        <f t="shared" si="57"/>
        <v>3</v>
      </c>
      <c r="M217">
        <f t="shared" si="53"/>
        <v>12</v>
      </c>
      <c r="N217">
        <f t="shared" si="54"/>
        <v>62</v>
      </c>
      <c r="P217" s="31">
        <v>411216</v>
      </c>
      <c r="Q217">
        <f t="shared" si="59"/>
        <v>534</v>
      </c>
      <c r="R217" s="31">
        <v>0</v>
      </c>
      <c r="S217" s="23">
        <v>12</v>
      </c>
      <c r="T217">
        <f t="shared" si="58"/>
        <v>3</v>
      </c>
      <c r="U217">
        <v>4</v>
      </c>
      <c r="W217" s="23">
        <v>80</v>
      </c>
      <c r="X217">
        <f t="shared" si="60"/>
        <v>12</v>
      </c>
    </row>
    <row r="218" ht="16.5" spans="1:24">
      <c r="A218" s="23">
        <v>216</v>
      </c>
      <c r="B218" s="23">
        <v>12</v>
      </c>
      <c r="C218" s="23">
        <v>63</v>
      </c>
      <c r="D218" t="s">
        <v>1028</v>
      </c>
      <c r="E218" t="str">
        <f t="shared" si="55"/>
        <v>天道</v>
      </c>
      <c r="F218" s="23" t="s">
        <v>1096</v>
      </c>
      <c r="G218" s="23" t="s">
        <v>998</v>
      </c>
      <c r="H218" s="29" t="str">
        <f t="shared" si="51"/>
        <v>圣·天道盾牌·道</v>
      </c>
      <c r="I218" s="29">
        <f t="shared" si="52"/>
        <v>431263</v>
      </c>
      <c r="J218" s="29">
        <v>8000</v>
      </c>
      <c r="K218">
        <v>400000</v>
      </c>
      <c r="L218">
        <f t="shared" si="57"/>
        <v>3</v>
      </c>
      <c r="M218">
        <f t="shared" si="53"/>
        <v>12</v>
      </c>
      <c r="N218">
        <f t="shared" si="54"/>
        <v>63</v>
      </c>
      <c r="P218" s="31">
        <v>411216</v>
      </c>
      <c r="Q218">
        <f t="shared" si="59"/>
        <v>535</v>
      </c>
      <c r="R218" s="31">
        <v>0</v>
      </c>
      <c r="S218" s="23">
        <v>12</v>
      </c>
      <c r="T218">
        <f t="shared" si="58"/>
        <v>3</v>
      </c>
      <c r="U218">
        <v>4</v>
      </c>
      <c r="W218" s="23">
        <v>80</v>
      </c>
      <c r="X218">
        <f t="shared" si="60"/>
        <v>12</v>
      </c>
    </row>
    <row r="225" ht="16.5" spans="3:19"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</row>
    <row r="226" ht="16.5" spans="3:24"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W226" s="40" t="s">
        <v>1097</v>
      </c>
      <c r="X226" s="40" t="s">
        <v>1098</v>
      </c>
    </row>
    <row r="227" ht="17.25" spans="3:24">
      <c r="C227" s="23"/>
      <c r="D227" s="26" t="s">
        <v>99</v>
      </c>
      <c r="E227" s="26" t="s">
        <v>999</v>
      </c>
      <c r="F227" s="26" t="s">
        <v>995</v>
      </c>
      <c r="G227" s="26" t="s">
        <v>1002</v>
      </c>
      <c r="H227" s="22" t="s">
        <v>102</v>
      </c>
      <c r="I227" s="22" t="s">
        <v>103</v>
      </c>
      <c r="J227" s="22" t="s">
        <v>104</v>
      </c>
      <c r="K227" s="37" t="s">
        <v>105</v>
      </c>
      <c r="L227" s="24" t="s">
        <v>1099</v>
      </c>
      <c r="M227" s="22" t="s">
        <v>1100</v>
      </c>
      <c r="N227" s="22" t="s">
        <v>1101</v>
      </c>
      <c r="O227" s="24" t="s">
        <v>1102</v>
      </c>
      <c r="P227" s="24" t="s">
        <v>1103</v>
      </c>
      <c r="Q227" s="22"/>
      <c r="R227" s="22"/>
      <c r="S227" s="41" t="s">
        <v>105</v>
      </c>
      <c r="T227" s="41" t="s">
        <v>102</v>
      </c>
      <c r="U227" s="42" t="s">
        <v>1104</v>
      </c>
      <c r="V227" s="42" t="s">
        <v>104</v>
      </c>
      <c r="W227" s="43" t="s">
        <v>1100</v>
      </c>
      <c r="X227" s="43" t="s">
        <v>1101</v>
      </c>
    </row>
    <row r="228" ht="16.5" spans="3:24">
      <c r="C228" s="23"/>
      <c r="D228" s="23">
        <v>1</v>
      </c>
      <c r="E228" s="23">
        <v>9</v>
      </c>
      <c r="F228" s="23">
        <v>11</v>
      </c>
      <c r="G228" s="23" t="s">
        <v>1019</v>
      </c>
      <c r="H228" s="25">
        <v>2250</v>
      </c>
      <c r="I228" s="25">
        <v>125</v>
      </c>
      <c r="J228" s="25">
        <v>125</v>
      </c>
      <c r="K228" s="25">
        <v>2250</v>
      </c>
      <c r="L228" s="25">
        <v>9000</v>
      </c>
      <c r="M228" s="38">
        <v>2500</v>
      </c>
      <c r="N228" s="39">
        <v>0.01</v>
      </c>
      <c r="O228" s="23">
        <v>9000</v>
      </c>
      <c r="P228" s="25">
        <v>18000</v>
      </c>
      <c r="Q228" s="25"/>
      <c r="R228" s="23"/>
      <c r="S228" s="25">
        <f>K228</f>
        <v>2250</v>
      </c>
      <c r="T228" s="44">
        <f t="shared" ref="T228:V228" si="61">H228</f>
        <v>2250</v>
      </c>
      <c r="U228" s="44">
        <f t="shared" si="61"/>
        <v>125</v>
      </c>
      <c r="V228" s="44">
        <f t="shared" si="61"/>
        <v>125</v>
      </c>
      <c r="W228" s="40" t="str">
        <f>"{type=54,value="&amp;M228&amp;"}"</f>
        <v>{type=54,value=2500}</v>
      </c>
      <c r="X228" s="40" t="str">
        <f>IF(E228=9,"{type=55,value="&amp;N228*10000&amp;"}","")</f>
        <v>{type=55,value=100}</v>
      </c>
    </row>
    <row r="229" ht="16.5" spans="3:24">
      <c r="C229" s="23"/>
      <c r="D229" s="23">
        <v>2</v>
      </c>
      <c r="E229" s="23">
        <v>9</v>
      </c>
      <c r="F229" s="23">
        <v>12</v>
      </c>
      <c r="G229" s="23" t="s">
        <v>1024</v>
      </c>
      <c r="H229" s="25">
        <v>3420</v>
      </c>
      <c r="I229" s="25">
        <v>190</v>
      </c>
      <c r="J229" s="25">
        <v>190</v>
      </c>
      <c r="K229" s="25">
        <v>3420</v>
      </c>
      <c r="L229" s="25">
        <v>13680</v>
      </c>
      <c r="M229" s="38">
        <v>3700</v>
      </c>
      <c r="N229" s="39">
        <v>0.015</v>
      </c>
      <c r="O229" s="23">
        <v>13320</v>
      </c>
      <c r="P229" s="25">
        <v>27000</v>
      </c>
      <c r="Q229" s="25"/>
      <c r="R229" s="23"/>
      <c r="S229" s="25">
        <f t="shared" ref="S229:S292" si="62">K229</f>
        <v>3420</v>
      </c>
      <c r="T229" s="44">
        <f t="shared" ref="T229:T292" si="63">H229</f>
        <v>3420</v>
      </c>
      <c r="U229" s="44">
        <f t="shared" ref="U229:U292" si="64">I229</f>
        <v>190</v>
      </c>
      <c r="V229" s="44">
        <f t="shared" ref="V229:V292" si="65">J229</f>
        <v>190</v>
      </c>
      <c r="W229" s="40" t="str">
        <f t="shared" ref="W229:W292" si="66">"{type=54,value="&amp;M229&amp;"}"</f>
        <v>{type=54,value=3700}</v>
      </c>
      <c r="X229" s="40" t="str">
        <f t="shared" ref="X229:X292" si="67">IF(E229=9,"{type=55,value="&amp;N229*10000&amp;"}","")</f>
        <v>{type=55,value=150}</v>
      </c>
    </row>
    <row r="230" ht="16.5" spans="3:24">
      <c r="C230" s="23"/>
      <c r="D230" s="23">
        <v>3</v>
      </c>
      <c r="E230" s="23">
        <v>9</v>
      </c>
      <c r="F230" s="23">
        <v>13</v>
      </c>
      <c r="G230" s="23" t="s">
        <v>1029</v>
      </c>
      <c r="H230" s="25">
        <v>4770</v>
      </c>
      <c r="I230" s="25">
        <v>265</v>
      </c>
      <c r="J230" s="25">
        <v>265</v>
      </c>
      <c r="K230" s="25">
        <v>4770</v>
      </c>
      <c r="L230" s="25">
        <v>19080</v>
      </c>
      <c r="M230" s="38">
        <v>5200</v>
      </c>
      <c r="N230" s="39">
        <v>0.02</v>
      </c>
      <c r="O230" s="23">
        <v>18720</v>
      </c>
      <c r="P230" s="25">
        <v>37800</v>
      </c>
      <c r="Q230" s="25"/>
      <c r="R230" s="23"/>
      <c r="S230" s="25">
        <f t="shared" si="62"/>
        <v>4770</v>
      </c>
      <c r="T230" s="44">
        <f t="shared" si="63"/>
        <v>4770</v>
      </c>
      <c r="U230" s="44">
        <f t="shared" si="64"/>
        <v>265</v>
      </c>
      <c r="V230" s="44">
        <f t="shared" si="65"/>
        <v>265</v>
      </c>
      <c r="W230" s="40" t="str">
        <f t="shared" si="66"/>
        <v>{type=54,value=5200}</v>
      </c>
      <c r="X230" s="40" t="str">
        <f t="shared" si="67"/>
        <v>{type=55,value=200}</v>
      </c>
    </row>
    <row r="231" ht="16.5" spans="3:24">
      <c r="C231" s="23"/>
      <c r="D231" s="23">
        <v>4</v>
      </c>
      <c r="E231" s="23">
        <v>9</v>
      </c>
      <c r="F231" s="23">
        <v>21</v>
      </c>
      <c r="G231" s="23" t="s">
        <v>1034</v>
      </c>
      <c r="H231" s="25">
        <v>3420</v>
      </c>
      <c r="I231" s="25">
        <v>190</v>
      </c>
      <c r="J231" s="25">
        <v>190</v>
      </c>
      <c r="K231" s="25">
        <v>3420</v>
      </c>
      <c r="L231" s="25">
        <v>13680</v>
      </c>
      <c r="M231" s="38">
        <v>3700</v>
      </c>
      <c r="N231" s="39">
        <v>0.015</v>
      </c>
      <c r="O231" s="23">
        <v>13320</v>
      </c>
      <c r="P231" s="25">
        <v>27000</v>
      </c>
      <c r="Q231" s="25"/>
      <c r="R231" s="23"/>
      <c r="S231" s="25">
        <f t="shared" si="62"/>
        <v>3420</v>
      </c>
      <c r="T231" s="44">
        <f t="shared" si="63"/>
        <v>3420</v>
      </c>
      <c r="U231" s="44">
        <f t="shared" si="64"/>
        <v>190</v>
      </c>
      <c r="V231" s="44">
        <f t="shared" si="65"/>
        <v>190</v>
      </c>
      <c r="W231" s="40" t="str">
        <f t="shared" si="66"/>
        <v>{type=54,value=3700}</v>
      </c>
      <c r="X231" s="40" t="str">
        <f t="shared" si="67"/>
        <v>{type=55,value=150}</v>
      </c>
    </row>
    <row r="232" ht="16.5" spans="3:24">
      <c r="C232" s="23"/>
      <c r="D232" s="23">
        <v>5</v>
      </c>
      <c r="E232" s="23">
        <v>9</v>
      </c>
      <c r="F232" s="23">
        <v>22</v>
      </c>
      <c r="G232" s="23" t="s">
        <v>1038</v>
      </c>
      <c r="H232" s="25">
        <v>5085</v>
      </c>
      <c r="I232" s="25">
        <v>283</v>
      </c>
      <c r="J232" s="25">
        <v>283</v>
      </c>
      <c r="K232" s="25">
        <v>5085</v>
      </c>
      <c r="L232" s="25">
        <v>20341.8</v>
      </c>
      <c r="M232" s="38">
        <v>5600</v>
      </c>
      <c r="N232" s="39">
        <v>0.02</v>
      </c>
      <c r="O232" s="23">
        <v>20160</v>
      </c>
      <c r="P232" s="25">
        <v>40501.8</v>
      </c>
      <c r="Q232" s="25"/>
      <c r="R232" s="23"/>
      <c r="S232" s="25">
        <f t="shared" si="62"/>
        <v>5085</v>
      </c>
      <c r="T232" s="44">
        <f t="shared" si="63"/>
        <v>5085</v>
      </c>
      <c r="U232" s="44">
        <f t="shared" si="64"/>
        <v>283</v>
      </c>
      <c r="V232" s="44">
        <f t="shared" si="65"/>
        <v>283</v>
      </c>
      <c r="W232" s="40" t="str">
        <f t="shared" si="66"/>
        <v>{type=54,value=5600}</v>
      </c>
      <c r="X232" s="40" t="str">
        <f t="shared" si="67"/>
        <v>{type=55,value=200}</v>
      </c>
    </row>
    <row r="233" ht="16.5" spans="3:24">
      <c r="C233" s="23"/>
      <c r="D233" s="23">
        <v>6</v>
      </c>
      <c r="E233" s="23">
        <v>9</v>
      </c>
      <c r="F233" s="23">
        <v>23</v>
      </c>
      <c r="G233" s="23" t="s">
        <v>1042</v>
      </c>
      <c r="H233" s="25">
        <v>7155</v>
      </c>
      <c r="I233" s="25">
        <v>398</v>
      </c>
      <c r="J233" s="25">
        <v>398</v>
      </c>
      <c r="K233" s="25">
        <v>7155</v>
      </c>
      <c r="L233" s="25">
        <v>28621.8</v>
      </c>
      <c r="M233" s="38">
        <v>7800</v>
      </c>
      <c r="N233" s="39">
        <v>0.03</v>
      </c>
      <c r="O233" s="23">
        <v>28080</v>
      </c>
      <c r="P233" s="25">
        <v>56701.8</v>
      </c>
      <c r="Q233" s="25"/>
      <c r="R233" s="23"/>
      <c r="S233" s="25">
        <f t="shared" si="62"/>
        <v>7155</v>
      </c>
      <c r="T233" s="44">
        <f t="shared" si="63"/>
        <v>7155</v>
      </c>
      <c r="U233" s="44">
        <f t="shared" si="64"/>
        <v>398</v>
      </c>
      <c r="V233" s="44">
        <f t="shared" si="65"/>
        <v>398</v>
      </c>
      <c r="W233" s="40" t="str">
        <f t="shared" si="66"/>
        <v>{type=54,value=7800}</v>
      </c>
      <c r="X233" s="40" t="str">
        <f t="shared" si="67"/>
        <v>{type=55,value=300}</v>
      </c>
    </row>
    <row r="234" ht="16.5" spans="3:24">
      <c r="C234" s="23"/>
      <c r="D234" s="23">
        <v>7</v>
      </c>
      <c r="E234" s="23">
        <v>9</v>
      </c>
      <c r="F234" s="23">
        <v>31</v>
      </c>
      <c r="G234" s="23" t="s">
        <v>1047</v>
      </c>
      <c r="H234" s="25">
        <v>6120</v>
      </c>
      <c r="I234" s="25">
        <v>340</v>
      </c>
      <c r="J234" s="25">
        <v>340</v>
      </c>
      <c r="K234" s="25">
        <v>6120</v>
      </c>
      <c r="L234" s="25">
        <v>24480</v>
      </c>
      <c r="M234" s="38">
        <v>6700</v>
      </c>
      <c r="N234" s="39">
        <v>0.02</v>
      </c>
      <c r="O234" s="23">
        <v>24120</v>
      </c>
      <c r="P234" s="25">
        <v>48600</v>
      </c>
      <c r="Q234" s="25"/>
      <c r="R234" s="23"/>
      <c r="S234" s="25">
        <f t="shared" si="62"/>
        <v>6120</v>
      </c>
      <c r="T234" s="44">
        <f t="shared" si="63"/>
        <v>6120</v>
      </c>
      <c r="U234" s="44">
        <f t="shared" si="64"/>
        <v>340</v>
      </c>
      <c r="V234" s="44">
        <f t="shared" si="65"/>
        <v>340</v>
      </c>
      <c r="W234" s="40" t="str">
        <f t="shared" si="66"/>
        <v>{type=54,value=6700}</v>
      </c>
      <c r="X234" s="40" t="str">
        <f t="shared" si="67"/>
        <v>{type=55,value=200}</v>
      </c>
    </row>
    <row r="235" ht="16.5" spans="3:24">
      <c r="C235" s="23"/>
      <c r="D235" s="23">
        <v>8</v>
      </c>
      <c r="E235" s="23">
        <v>9</v>
      </c>
      <c r="F235" s="23">
        <v>32</v>
      </c>
      <c r="G235" s="23" t="s">
        <v>1051</v>
      </c>
      <c r="H235" s="25">
        <v>9135</v>
      </c>
      <c r="I235" s="25">
        <v>508</v>
      </c>
      <c r="J235" s="25">
        <v>508</v>
      </c>
      <c r="K235" s="25">
        <v>9135</v>
      </c>
      <c r="L235" s="25">
        <v>36541.8</v>
      </c>
      <c r="M235" s="38">
        <v>10100</v>
      </c>
      <c r="N235" s="39">
        <v>0.03</v>
      </c>
      <c r="O235" s="23">
        <v>36360</v>
      </c>
      <c r="P235" s="25">
        <v>72901.8</v>
      </c>
      <c r="Q235" s="25"/>
      <c r="R235" s="23"/>
      <c r="S235" s="25">
        <f t="shared" si="62"/>
        <v>9135</v>
      </c>
      <c r="T235" s="44">
        <f t="shared" si="63"/>
        <v>9135</v>
      </c>
      <c r="U235" s="44">
        <f t="shared" si="64"/>
        <v>508</v>
      </c>
      <c r="V235" s="44">
        <f t="shared" si="65"/>
        <v>508</v>
      </c>
      <c r="W235" s="40" t="str">
        <f t="shared" si="66"/>
        <v>{type=54,value=10100}</v>
      </c>
      <c r="X235" s="40" t="str">
        <f t="shared" si="67"/>
        <v>{type=55,value=300}</v>
      </c>
    </row>
    <row r="236" ht="16.5" spans="3:24">
      <c r="C236" s="23"/>
      <c r="D236" s="23">
        <v>9</v>
      </c>
      <c r="E236" s="23">
        <v>9</v>
      </c>
      <c r="F236" s="23">
        <v>33</v>
      </c>
      <c r="G236" s="23" t="s">
        <v>1055</v>
      </c>
      <c r="H236" s="25">
        <v>12825</v>
      </c>
      <c r="I236" s="25">
        <v>713</v>
      </c>
      <c r="J236" s="25">
        <v>713</v>
      </c>
      <c r="K236" s="25">
        <v>12825</v>
      </c>
      <c r="L236" s="25">
        <v>51301.8</v>
      </c>
      <c r="M236" s="38">
        <v>14100</v>
      </c>
      <c r="N236" s="39">
        <v>0.05</v>
      </c>
      <c r="O236" s="23">
        <v>50760</v>
      </c>
      <c r="P236" s="25">
        <v>102061.8</v>
      </c>
      <c r="Q236" s="25"/>
      <c r="R236" s="23"/>
      <c r="S236" s="25">
        <f t="shared" si="62"/>
        <v>12825</v>
      </c>
      <c r="T236" s="44">
        <f t="shared" si="63"/>
        <v>12825</v>
      </c>
      <c r="U236" s="44">
        <f t="shared" si="64"/>
        <v>713</v>
      </c>
      <c r="V236" s="44">
        <f t="shared" si="65"/>
        <v>713</v>
      </c>
      <c r="W236" s="40" t="str">
        <f t="shared" si="66"/>
        <v>{type=54,value=14100}</v>
      </c>
      <c r="X236" s="40" t="str">
        <f t="shared" si="67"/>
        <v>{type=55,value=500}</v>
      </c>
    </row>
    <row r="237" ht="16.5" spans="3:24">
      <c r="C237" s="23"/>
      <c r="D237" s="23">
        <v>10</v>
      </c>
      <c r="E237" s="23">
        <v>9</v>
      </c>
      <c r="F237" s="23">
        <v>41</v>
      </c>
      <c r="G237" s="23" t="s">
        <v>1060</v>
      </c>
      <c r="H237" s="25">
        <v>11565</v>
      </c>
      <c r="I237" s="25">
        <v>643</v>
      </c>
      <c r="J237" s="25">
        <v>643</v>
      </c>
      <c r="K237" s="25">
        <v>11565</v>
      </c>
      <c r="L237" s="25">
        <v>46261.8</v>
      </c>
      <c r="M237" s="38">
        <v>12800</v>
      </c>
      <c r="N237" s="39">
        <v>0.03</v>
      </c>
      <c r="O237" s="23">
        <v>46080</v>
      </c>
      <c r="P237" s="25">
        <v>92341.8</v>
      </c>
      <c r="Q237" s="25"/>
      <c r="R237" s="23"/>
      <c r="S237" s="25">
        <f t="shared" si="62"/>
        <v>11565</v>
      </c>
      <c r="T237" s="44">
        <f t="shared" si="63"/>
        <v>11565</v>
      </c>
      <c r="U237" s="44">
        <f t="shared" si="64"/>
        <v>643</v>
      </c>
      <c r="V237" s="44">
        <f t="shared" si="65"/>
        <v>643</v>
      </c>
      <c r="W237" s="40" t="str">
        <f t="shared" si="66"/>
        <v>{type=54,value=12800}</v>
      </c>
      <c r="X237" s="40" t="str">
        <f t="shared" si="67"/>
        <v>{type=55,value=300}</v>
      </c>
    </row>
    <row r="238" ht="16.5" spans="3:24">
      <c r="C238" s="23"/>
      <c r="D238" s="23">
        <v>11</v>
      </c>
      <c r="E238" s="23">
        <v>9</v>
      </c>
      <c r="F238" s="23">
        <v>42</v>
      </c>
      <c r="G238" s="23" t="s">
        <v>1064</v>
      </c>
      <c r="H238" s="25">
        <v>17348</v>
      </c>
      <c r="I238" s="25">
        <v>964</v>
      </c>
      <c r="J238" s="25">
        <v>964</v>
      </c>
      <c r="K238" s="25">
        <v>17348</v>
      </c>
      <c r="L238" s="25">
        <v>69392.8</v>
      </c>
      <c r="M238" s="38">
        <v>19200</v>
      </c>
      <c r="N238" s="39">
        <v>0.05</v>
      </c>
      <c r="O238" s="23">
        <v>69120</v>
      </c>
      <c r="P238" s="25">
        <v>138512.8</v>
      </c>
      <c r="Q238" s="25"/>
      <c r="R238" s="23"/>
      <c r="S238" s="25">
        <f t="shared" si="62"/>
        <v>17348</v>
      </c>
      <c r="T238" s="44">
        <f t="shared" si="63"/>
        <v>17348</v>
      </c>
      <c r="U238" s="44">
        <f t="shared" si="64"/>
        <v>964</v>
      </c>
      <c r="V238" s="44">
        <f t="shared" si="65"/>
        <v>964</v>
      </c>
      <c r="W238" s="40" t="str">
        <f t="shared" si="66"/>
        <v>{type=54,value=19200}</v>
      </c>
      <c r="X238" s="40" t="str">
        <f t="shared" si="67"/>
        <v>{type=55,value=500}</v>
      </c>
    </row>
    <row r="239" ht="16.5" spans="3:24">
      <c r="C239" s="23"/>
      <c r="D239" s="23">
        <v>12</v>
      </c>
      <c r="E239" s="23">
        <v>9</v>
      </c>
      <c r="F239" s="23">
        <v>43</v>
      </c>
      <c r="G239" s="23" t="s">
        <v>1068</v>
      </c>
      <c r="H239" s="25">
        <v>27774</v>
      </c>
      <c r="I239" s="25">
        <v>1543</v>
      </c>
      <c r="J239" s="25">
        <v>1543</v>
      </c>
      <c r="K239" s="25">
        <v>27774</v>
      </c>
      <c r="L239" s="25">
        <v>111096</v>
      </c>
      <c r="M239" s="38">
        <v>30700</v>
      </c>
      <c r="N239" s="39">
        <v>0.07</v>
      </c>
      <c r="O239" s="23">
        <v>110520</v>
      </c>
      <c r="P239" s="25">
        <v>221616</v>
      </c>
      <c r="Q239" s="25"/>
      <c r="R239" s="23"/>
      <c r="S239" s="25">
        <f t="shared" si="62"/>
        <v>27774</v>
      </c>
      <c r="T239" s="44">
        <f t="shared" si="63"/>
        <v>27774</v>
      </c>
      <c r="U239" s="44">
        <f t="shared" si="64"/>
        <v>1543</v>
      </c>
      <c r="V239" s="44">
        <f t="shared" si="65"/>
        <v>1543</v>
      </c>
      <c r="W239" s="40" t="str">
        <f t="shared" si="66"/>
        <v>{type=54,value=30700}</v>
      </c>
      <c r="X239" s="40" t="str">
        <f t="shared" si="67"/>
        <v>{type=55,value=700}</v>
      </c>
    </row>
    <row r="240" ht="16.5" spans="3:24">
      <c r="C240" s="23"/>
      <c r="D240" s="23">
        <v>13</v>
      </c>
      <c r="E240" s="23">
        <v>9</v>
      </c>
      <c r="F240" s="23">
        <v>51</v>
      </c>
      <c r="G240" s="23" t="s">
        <v>1073</v>
      </c>
      <c r="H240" s="25">
        <v>21992</v>
      </c>
      <c r="I240" s="25">
        <v>1222</v>
      </c>
      <c r="J240" s="25">
        <v>1222</v>
      </c>
      <c r="K240" s="25">
        <v>21992</v>
      </c>
      <c r="L240" s="25">
        <v>87968.8</v>
      </c>
      <c r="M240" s="38">
        <v>24300</v>
      </c>
      <c r="N240" s="39">
        <v>0.06</v>
      </c>
      <c r="O240" s="23">
        <v>87480</v>
      </c>
      <c r="P240" s="25">
        <v>175448.8</v>
      </c>
      <c r="Q240" s="25"/>
      <c r="R240" s="23"/>
      <c r="S240" s="25">
        <f t="shared" si="62"/>
        <v>21992</v>
      </c>
      <c r="T240" s="44">
        <f t="shared" si="63"/>
        <v>21992</v>
      </c>
      <c r="U240" s="44">
        <f t="shared" si="64"/>
        <v>1222</v>
      </c>
      <c r="V240" s="44">
        <f t="shared" si="65"/>
        <v>1222</v>
      </c>
      <c r="W240" s="40" t="str">
        <f t="shared" si="66"/>
        <v>{type=54,value=24300}</v>
      </c>
      <c r="X240" s="40" t="str">
        <f t="shared" si="67"/>
        <v>{type=55,value=600}</v>
      </c>
    </row>
    <row r="241" ht="16.5" spans="3:24">
      <c r="C241" s="23"/>
      <c r="D241" s="23">
        <v>14</v>
      </c>
      <c r="E241" s="23">
        <v>9</v>
      </c>
      <c r="F241" s="23">
        <v>52</v>
      </c>
      <c r="G241" s="23" t="s">
        <v>1077</v>
      </c>
      <c r="H241" s="25">
        <v>32943</v>
      </c>
      <c r="I241" s="25">
        <v>1831</v>
      </c>
      <c r="J241" s="25">
        <v>1831</v>
      </c>
      <c r="K241" s="25">
        <v>32943</v>
      </c>
      <c r="L241" s="25">
        <v>131775</v>
      </c>
      <c r="M241" s="38">
        <v>36500</v>
      </c>
      <c r="N241" s="39">
        <v>0.09</v>
      </c>
      <c r="O241" s="23">
        <v>131400</v>
      </c>
      <c r="P241" s="25">
        <v>263175</v>
      </c>
      <c r="Q241" s="25"/>
      <c r="R241" s="23"/>
      <c r="S241" s="25">
        <f t="shared" si="62"/>
        <v>32943</v>
      </c>
      <c r="T241" s="44">
        <f t="shared" si="63"/>
        <v>32943</v>
      </c>
      <c r="U241" s="44">
        <f t="shared" si="64"/>
        <v>1831</v>
      </c>
      <c r="V241" s="44">
        <f t="shared" si="65"/>
        <v>1831</v>
      </c>
      <c r="W241" s="40" t="str">
        <f t="shared" si="66"/>
        <v>{type=54,value=36500}</v>
      </c>
      <c r="X241" s="40" t="str">
        <f t="shared" si="67"/>
        <v>{type=55,value=900}</v>
      </c>
    </row>
    <row r="242" ht="16.5" spans="3:24">
      <c r="C242" s="23"/>
      <c r="D242" s="23">
        <v>15</v>
      </c>
      <c r="E242" s="23">
        <v>9</v>
      </c>
      <c r="F242" s="23">
        <v>53</v>
      </c>
      <c r="G242" s="23" t="s">
        <v>1081</v>
      </c>
      <c r="H242" s="25">
        <v>52708</v>
      </c>
      <c r="I242" s="25">
        <v>2929</v>
      </c>
      <c r="J242" s="25">
        <v>2929</v>
      </c>
      <c r="K242" s="25">
        <v>52708</v>
      </c>
      <c r="L242" s="25">
        <v>210834.8</v>
      </c>
      <c r="M242" s="38">
        <v>58400</v>
      </c>
      <c r="N242" s="39">
        <v>0.12</v>
      </c>
      <c r="O242" s="23">
        <v>210240</v>
      </c>
      <c r="P242" s="25">
        <v>421074.8</v>
      </c>
      <c r="Q242" s="25"/>
      <c r="R242" s="23"/>
      <c r="S242" s="25">
        <f t="shared" si="62"/>
        <v>52708</v>
      </c>
      <c r="T242" s="44">
        <f t="shared" si="63"/>
        <v>52708</v>
      </c>
      <c r="U242" s="44">
        <f t="shared" si="64"/>
        <v>2929</v>
      </c>
      <c r="V242" s="44">
        <f t="shared" si="65"/>
        <v>2929</v>
      </c>
      <c r="W242" s="40" t="str">
        <f t="shared" si="66"/>
        <v>{type=54,value=58400}</v>
      </c>
      <c r="X242" s="40" t="str">
        <f t="shared" si="67"/>
        <v>{type=55,value=1200}</v>
      </c>
    </row>
    <row r="243" ht="16.5" spans="3:24">
      <c r="C243" s="23"/>
      <c r="D243" s="23">
        <v>16</v>
      </c>
      <c r="E243" s="23">
        <v>9</v>
      </c>
      <c r="F243" s="23">
        <v>61</v>
      </c>
      <c r="G243" s="23" t="s">
        <v>1085</v>
      </c>
      <c r="H243" s="25">
        <v>41757</v>
      </c>
      <c r="I243" s="25">
        <v>2320</v>
      </c>
      <c r="J243" s="25">
        <v>2320</v>
      </c>
      <c r="K243" s="25">
        <v>41757</v>
      </c>
      <c r="L243" s="25">
        <v>167028.6</v>
      </c>
      <c r="M243" s="38">
        <v>46200</v>
      </c>
      <c r="N243" s="39">
        <v>0.1</v>
      </c>
      <c r="O243" s="23">
        <v>166320</v>
      </c>
      <c r="P243" s="25">
        <v>333348.6</v>
      </c>
      <c r="Q243" s="25"/>
      <c r="R243" s="23"/>
      <c r="S243" s="25">
        <f t="shared" si="62"/>
        <v>41757</v>
      </c>
      <c r="T243" s="44">
        <f t="shared" si="63"/>
        <v>41757</v>
      </c>
      <c r="U243" s="44">
        <f t="shared" si="64"/>
        <v>2320</v>
      </c>
      <c r="V243" s="44">
        <f t="shared" si="65"/>
        <v>2320</v>
      </c>
      <c r="W243" s="40" t="str">
        <f t="shared" si="66"/>
        <v>{type=54,value=46200}</v>
      </c>
      <c r="X243" s="40" t="str">
        <f t="shared" si="67"/>
        <v>{type=55,value=1000}</v>
      </c>
    </row>
    <row r="244" ht="16.5" spans="3:24">
      <c r="C244" s="23"/>
      <c r="D244" s="23">
        <v>17</v>
      </c>
      <c r="E244" s="23">
        <v>9</v>
      </c>
      <c r="F244" s="23">
        <v>62</v>
      </c>
      <c r="G244" s="23" t="s">
        <v>1089</v>
      </c>
      <c r="H244" s="25">
        <v>62546</v>
      </c>
      <c r="I244" s="25">
        <v>3475</v>
      </c>
      <c r="J244" s="25">
        <v>3475</v>
      </c>
      <c r="K244" s="25">
        <v>62546</v>
      </c>
      <c r="L244" s="25">
        <v>250184.8</v>
      </c>
      <c r="M244" s="38">
        <v>69400</v>
      </c>
      <c r="N244" s="39">
        <v>0.13</v>
      </c>
      <c r="O244" s="23">
        <v>249840</v>
      </c>
      <c r="P244" s="25">
        <v>500024.8</v>
      </c>
      <c r="Q244" s="25"/>
      <c r="R244" s="23"/>
      <c r="S244" s="25">
        <f t="shared" si="62"/>
        <v>62546</v>
      </c>
      <c r="T244" s="44">
        <f t="shared" si="63"/>
        <v>62546</v>
      </c>
      <c r="U244" s="44">
        <f t="shared" si="64"/>
        <v>3475</v>
      </c>
      <c r="V244" s="44">
        <f t="shared" si="65"/>
        <v>3475</v>
      </c>
      <c r="W244" s="40" t="str">
        <f t="shared" si="66"/>
        <v>{type=54,value=69400}</v>
      </c>
      <c r="X244" s="40" t="str">
        <f t="shared" si="67"/>
        <v>{type=55,value=1300}</v>
      </c>
    </row>
    <row r="245" ht="16.5" spans="3:24">
      <c r="C245" s="23"/>
      <c r="D245" s="23">
        <v>18</v>
      </c>
      <c r="E245" s="23">
        <v>9</v>
      </c>
      <c r="F245" s="23">
        <v>63</v>
      </c>
      <c r="G245" s="23" t="s">
        <v>1093</v>
      </c>
      <c r="H245" s="25">
        <v>100019</v>
      </c>
      <c r="I245" s="25">
        <v>5557</v>
      </c>
      <c r="J245" s="25">
        <v>5557</v>
      </c>
      <c r="K245" s="25">
        <v>100019</v>
      </c>
      <c r="L245" s="25">
        <v>400077.4</v>
      </c>
      <c r="M245" s="38">
        <v>111100</v>
      </c>
      <c r="N245" s="39">
        <v>0.16</v>
      </c>
      <c r="O245" s="23">
        <v>399960</v>
      </c>
      <c r="P245" s="25">
        <v>800037.4</v>
      </c>
      <c r="Q245" s="25"/>
      <c r="R245" s="23"/>
      <c r="S245" s="25">
        <f t="shared" si="62"/>
        <v>100019</v>
      </c>
      <c r="T245" s="44">
        <f t="shared" si="63"/>
        <v>100019</v>
      </c>
      <c r="U245" s="44">
        <f t="shared" si="64"/>
        <v>5557</v>
      </c>
      <c r="V245" s="44">
        <f t="shared" si="65"/>
        <v>5557</v>
      </c>
      <c r="W245" s="40" t="str">
        <f t="shared" si="66"/>
        <v>{type=54,value=111100}</v>
      </c>
      <c r="X245" s="40" t="str">
        <f t="shared" si="67"/>
        <v>{type=55,value=1600}</v>
      </c>
    </row>
    <row r="246" ht="16.5" spans="3:24">
      <c r="C246" s="23"/>
      <c r="D246" s="23">
        <v>19</v>
      </c>
      <c r="E246" s="23">
        <v>10</v>
      </c>
      <c r="F246" s="23">
        <v>11</v>
      </c>
      <c r="G246" s="23" t="s">
        <v>1020</v>
      </c>
      <c r="H246" s="25">
        <v>1500</v>
      </c>
      <c r="I246" s="25">
        <v>375</v>
      </c>
      <c r="J246" s="25">
        <v>375</v>
      </c>
      <c r="K246" s="25">
        <v>11250</v>
      </c>
      <c r="L246" s="25">
        <v>9000</v>
      </c>
      <c r="M246" s="38">
        <v>2500</v>
      </c>
      <c r="N246" s="38"/>
      <c r="O246" s="23">
        <v>9000</v>
      </c>
      <c r="P246" s="25">
        <v>18000</v>
      </c>
      <c r="Q246" s="23"/>
      <c r="R246" s="23"/>
      <c r="S246" s="25">
        <f t="shared" si="62"/>
        <v>11250</v>
      </c>
      <c r="T246" s="44">
        <f t="shared" si="63"/>
        <v>1500</v>
      </c>
      <c r="U246" s="44">
        <f t="shared" si="64"/>
        <v>375</v>
      </c>
      <c r="V246" s="44">
        <f t="shared" si="65"/>
        <v>375</v>
      </c>
      <c r="W246" s="40" t="str">
        <f t="shared" si="66"/>
        <v>{type=54,value=2500}</v>
      </c>
      <c r="X246" s="40" t="str">
        <f t="shared" si="67"/>
        <v/>
      </c>
    </row>
    <row r="247" ht="16.5" spans="3:24">
      <c r="C247" s="23"/>
      <c r="D247" s="23">
        <v>20</v>
      </c>
      <c r="E247" s="23">
        <v>10</v>
      </c>
      <c r="F247" s="23">
        <v>12</v>
      </c>
      <c r="G247" s="23" t="s">
        <v>1025</v>
      </c>
      <c r="H247" s="25">
        <v>2280</v>
      </c>
      <c r="I247" s="25">
        <v>570</v>
      </c>
      <c r="J247" s="25">
        <v>570</v>
      </c>
      <c r="K247" s="25">
        <v>17100</v>
      </c>
      <c r="L247" s="25">
        <v>13680</v>
      </c>
      <c r="M247" s="38">
        <v>3700</v>
      </c>
      <c r="N247" s="38"/>
      <c r="O247" s="23">
        <v>13320</v>
      </c>
      <c r="P247" s="25">
        <v>27000</v>
      </c>
      <c r="Q247" s="23"/>
      <c r="R247" s="23"/>
      <c r="S247" s="25">
        <f t="shared" si="62"/>
        <v>17100</v>
      </c>
      <c r="T247" s="44">
        <f t="shared" si="63"/>
        <v>2280</v>
      </c>
      <c r="U247" s="44">
        <f t="shared" si="64"/>
        <v>570</v>
      </c>
      <c r="V247" s="44">
        <f t="shared" si="65"/>
        <v>570</v>
      </c>
      <c r="W247" s="40" t="str">
        <f t="shared" si="66"/>
        <v>{type=54,value=3700}</v>
      </c>
      <c r="X247" s="40" t="str">
        <f t="shared" si="67"/>
        <v/>
      </c>
    </row>
    <row r="248" ht="16.5" spans="3:24">
      <c r="C248" s="23"/>
      <c r="D248" s="23">
        <v>21</v>
      </c>
      <c r="E248" s="23">
        <v>10</v>
      </c>
      <c r="F248" s="23">
        <v>13</v>
      </c>
      <c r="G248" s="23" t="s">
        <v>1030</v>
      </c>
      <c r="H248" s="25">
        <v>3180</v>
      </c>
      <c r="I248" s="25">
        <v>795</v>
      </c>
      <c r="J248" s="25">
        <v>795</v>
      </c>
      <c r="K248" s="25">
        <v>23850</v>
      </c>
      <c r="L248" s="25">
        <v>19080</v>
      </c>
      <c r="M248" s="38">
        <v>5200</v>
      </c>
      <c r="N248" s="38"/>
      <c r="O248" s="23">
        <v>18720</v>
      </c>
      <c r="P248" s="25">
        <v>37800</v>
      </c>
      <c r="Q248" s="23"/>
      <c r="R248" s="23"/>
      <c r="S248" s="25">
        <f t="shared" si="62"/>
        <v>23850</v>
      </c>
      <c r="T248" s="44">
        <f t="shared" si="63"/>
        <v>3180</v>
      </c>
      <c r="U248" s="44">
        <f t="shared" si="64"/>
        <v>795</v>
      </c>
      <c r="V248" s="44">
        <f t="shared" si="65"/>
        <v>795</v>
      </c>
      <c r="W248" s="40" t="str">
        <f t="shared" si="66"/>
        <v>{type=54,value=5200}</v>
      </c>
      <c r="X248" s="40" t="str">
        <f t="shared" si="67"/>
        <v/>
      </c>
    </row>
    <row r="249" ht="16.5" spans="3:24">
      <c r="C249" s="23"/>
      <c r="D249" s="23">
        <v>22</v>
      </c>
      <c r="E249" s="23">
        <v>10</v>
      </c>
      <c r="F249" s="23">
        <v>21</v>
      </c>
      <c r="G249" s="23" t="s">
        <v>1035</v>
      </c>
      <c r="H249" s="25">
        <v>2280</v>
      </c>
      <c r="I249" s="25">
        <v>570</v>
      </c>
      <c r="J249" s="25">
        <v>570</v>
      </c>
      <c r="K249" s="25">
        <v>17100</v>
      </c>
      <c r="L249" s="25">
        <v>13680</v>
      </c>
      <c r="M249" s="38">
        <v>3700</v>
      </c>
      <c r="N249" s="38"/>
      <c r="O249" s="23">
        <v>13320</v>
      </c>
      <c r="P249" s="25">
        <v>27000</v>
      </c>
      <c r="Q249" s="23"/>
      <c r="R249" s="23"/>
      <c r="S249" s="25">
        <f t="shared" si="62"/>
        <v>17100</v>
      </c>
      <c r="T249" s="44">
        <f t="shared" si="63"/>
        <v>2280</v>
      </c>
      <c r="U249" s="44">
        <f t="shared" si="64"/>
        <v>570</v>
      </c>
      <c r="V249" s="44">
        <f t="shared" si="65"/>
        <v>570</v>
      </c>
      <c r="W249" s="40" t="str">
        <f t="shared" si="66"/>
        <v>{type=54,value=3700}</v>
      </c>
      <c r="X249" s="40" t="str">
        <f t="shared" si="67"/>
        <v/>
      </c>
    </row>
    <row r="250" ht="16.5" spans="3:24">
      <c r="C250" s="23"/>
      <c r="D250" s="23">
        <v>23</v>
      </c>
      <c r="E250" s="23">
        <v>10</v>
      </c>
      <c r="F250" s="23">
        <v>22</v>
      </c>
      <c r="G250" s="23" t="s">
        <v>1039</v>
      </c>
      <c r="H250" s="25">
        <v>3390</v>
      </c>
      <c r="I250" s="25">
        <v>848</v>
      </c>
      <c r="J250" s="25">
        <v>848</v>
      </c>
      <c r="K250" s="25">
        <v>25425</v>
      </c>
      <c r="L250" s="25">
        <v>20341.8</v>
      </c>
      <c r="M250" s="38">
        <v>5600</v>
      </c>
      <c r="N250" s="38"/>
      <c r="O250" s="23">
        <v>20160</v>
      </c>
      <c r="P250" s="25">
        <v>40501.8</v>
      </c>
      <c r="Q250" s="23"/>
      <c r="R250" s="23"/>
      <c r="S250" s="25">
        <f t="shared" si="62"/>
        <v>25425</v>
      </c>
      <c r="T250" s="44">
        <f t="shared" si="63"/>
        <v>3390</v>
      </c>
      <c r="U250" s="44">
        <f t="shared" si="64"/>
        <v>848</v>
      </c>
      <c r="V250" s="44">
        <f t="shared" si="65"/>
        <v>848</v>
      </c>
      <c r="W250" s="40" t="str">
        <f t="shared" si="66"/>
        <v>{type=54,value=5600}</v>
      </c>
      <c r="X250" s="40" t="str">
        <f t="shared" si="67"/>
        <v/>
      </c>
    </row>
    <row r="251" ht="16.5" spans="3:24">
      <c r="C251" s="23"/>
      <c r="D251" s="23">
        <v>24</v>
      </c>
      <c r="E251" s="23">
        <v>10</v>
      </c>
      <c r="F251" s="23">
        <v>23</v>
      </c>
      <c r="G251" s="23" t="s">
        <v>1043</v>
      </c>
      <c r="H251" s="25">
        <v>4770</v>
      </c>
      <c r="I251" s="25">
        <v>1193</v>
      </c>
      <c r="J251" s="25">
        <v>1193</v>
      </c>
      <c r="K251" s="25">
        <v>35775</v>
      </c>
      <c r="L251" s="25">
        <v>28621.8</v>
      </c>
      <c r="M251" s="38">
        <v>7800</v>
      </c>
      <c r="N251" s="38"/>
      <c r="O251" s="23">
        <v>28080</v>
      </c>
      <c r="P251" s="25">
        <v>56701.8</v>
      </c>
      <c r="Q251" s="23"/>
      <c r="R251" s="23"/>
      <c r="S251" s="25">
        <f t="shared" si="62"/>
        <v>35775</v>
      </c>
      <c r="T251" s="44">
        <f t="shared" si="63"/>
        <v>4770</v>
      </c>
      <c r="U251" s="44">
        <f t="shared" si="64"/>
        <v>1193</v>
      </c>
      <c r="V251" s="44">
        <f t="shared" si="65"/>
        <v>1193</v>
      </c>
      <c r="W251" s="40" t="str">
        <f t="shared" si="66"/>
        <v>{type=54,value=7800}</v>
      </c>
      <c r="X251" s="40" t="str">
        <f t="shared" si="67"/>
        <v/>
      </c>
    </row>
    <row r="252" ht="16.5" spans="3:24">
      <c r="C252" s="23"/>
      <c r="D252" s="23">
        <v>25</v>
      </c>
      <c r="E252" s="23">
        <v>10</v>
      </c>
      <c r="F252" s="23">
        <v>31</v>
      </c>
      <c r="G252" s="23" t="s">
        <v>1048</v>
      </c>
      <c r="H252" s="25">
        <v>4080</v>
      </c>
      <c r="I252" s="25">
        <v>1020</v>
      </c>
      <c r="J252" s="25">
        <v>1020</v>
      </c>
      <c r="K252" s="25">
        <v>30600</v>
      </c>
      <c r="L252" s="25">
        <v>24480</v>
      </c>
      <c r="M252" s="38">
        <v>6700</v>
      </c>
      <c r="N252" s="38"/>
      <c r="O252" s="23">
        <v>24120</v>
      </c>
      <c r="P252" s="25">
        <v>48600</v>
      </c>
      <c r="Q252" s="23"/>
      <c r="R252" s="23"/>
      <c r="S252" s="25">
        <f t="shared" si="62"/>
        <v>30600</v>
      </c>
      <c r="T252" s="44">
        <f t="shared" si="63"/>
        <v>4080</v>
      </c>
      <c r="U252" s="44">
        <f t="shared" si="64"/>
        <v>1020</v>
      </c>
      <c r="V252" s="44">
        <f t="shared" si="65"/>
        <v>1020</v>
      </c>
      <c r="W252" s="40" t="str">
        <f t="shared" si="66"/>
        <v>{type=54,value=6700}</v>
      </c>
      <c r="X252" s="40" t="str">
        <f t="shared" si="67"/>
        <v/>
      </c>
    </row>
    <row r="253" ht="16.5" spans="3:24">
      <c r="C253" s="23"/>
      <c r="D253" s="23">
        <v>26</v>
      </c>
      <c r="E253" s="23">
        <v>10</v>
      </c>
      <c r="F253" s="23">
        <v>32</v>
      </c>
      <c r="G253" s="23" t="s">
        <v>1052</v>
      </c>
      <c r="H253" s="25">
        <v>6090</v>
      </c>
      <c r="I253" s="25">
        <v>1523</v>
      </c>
      <c r="J253" s="25">
        <v>1523</v>
      </c>
      <c r="K253" s="25">
        <v>45675</v>
      </c>
      <c r="L253" s="25">
        <v>36541.8</v>
      </c>
      <c r="M253" s="38">
        <v>10100</v>
      </c>
      <c r="N253" s="38"/>
      <c r="O253" s="23">
        <v>36360</v>
      </c>
      <c r="P253" s="25">
        <v>72901.8</v>
      </c>
      <c r="Q253" s="23"/>
      <c r="R253" s="23"/>
      <c r="S253" s="25">
        <f t="shared" si="62"/>
        <v>45675</v>
      </c>
      <c r="T253" s="44">
        <f t="shared" si="63"/>
        <v>6090</v>
      </c>
      <c r="U253" s="44">
        <f t="shared" si="64"/>
        <v>1523</v>
      </c>
      <c r="V253" s="44">
        <f t="shared" si="65"/>
        <v>1523</v>
      </c>
      <c r="W253" s="40" t="str">
        <f t="shared" si="66"/>
        <v>{type=54,value=10100}</v>
      </c>
      <c r="X253" s="40" t="str">
        <f t="shared" si="67"/>
        <v/>
      </c>
    </row>
    <row r="254" ht="16.5" spans="3:24">
      <c r="C254" s="23"/>
      <c r="D254" s="23">
        <v>27</v>
      </c>
      <c r="E254" s="23">
        <v>10</v>
      </c>
      <c r="F254" s="23">
        <v>33</v>
      </c>
      <c r="G254" s="23" t="s">
        <v>1056</v>
      </c>
      <c r="H254" s="25">
        <v>8550</v>
      </c>
      <c r="I254" s="25">
        <v>2138</v>
      </c>
      <c r="J254" s="25">
        <v>2138</v>
      </c>
      <c r="K254" s="25">
        <v>64125</v>
      </c>
      <c r="L254" s="25">
        <v>51301.8</v>
      </c>
      <c r="M254" s="38">
        <v>14100</v>
      </c>
      <c r="N254" s="38"/>
      <c r="O254" s="23">
        <v>50760</v>
      </c>
      <c r="P254" s="25">
        <v>102061.8</v>
      </c>
      <c r="Q254" s="23"/>
      <c r="R254" s="23"/>
      <c r="S254" s="25">
        <f t="shared" si="62"/>
        <v>64125</v>
      </c>
      <c r="T254" s="44">
        <f t="shared" si="63"/>
        <v>8550</v>
      </c>
      <c r="U254" s="44">
        <f t="shared" si="64"/>
        <v>2138</v>
      </c>
      <c r="V254" s="44">
        <f t="shared" si="65"/>
        <v>2138</v>
      </c>
      <c r="W254" s="40" t="str">
        <f t="shared" si="66"/>
        <v>{type=54,value=14100}</v>
      </c>
      <c r="X254" s="40" t="str">
        <f t="shared" si="67"/>
        <v/>
      </c>
    </row>
    <row r="255" ht="16.5" spans="3:24">
      <c r="C255" s="23"/>
      <c r="D255" s="23">
        <v>28</v>
      </c>
      <c r="E255" s="23">
        <v>10</v>
      </c>
      <c r="F255" s="23">
        <v>41</v>
      </c>
      <c r="G255" s="23" t="s">
        <v>1061</v>
      </c>
      <c r="H255" s="25">
        <v>7710</v>
      </c>
      <c r="I255" s="25">
        <v>1928</v>
      </c>
      <c r="J255" s="25">
        <v>1928</v>
      </c>
      <c r="K255" s="25">
        <v>57825</v>
      </c>
      <c r="L255" s="25">
        <v>46261.8</v>
      </c>
      <c r="M255" s="38">
        <v>12800</v>
      </c>
      <c r="N255" s="38"/>
      <c r="O255" s="23">
        <v>46080</v>
      </c>
      <c r="P255" s="25">
        <v>92341.8</v>
      </c>
      <c r="Q255" s="23"/>
      <c r="R255" s="23"/>
      <c r="S255" s="25">
        <f t="shared" si="62"/>
        <v>57825</v>
      </c>
      <c r="T255" s="44">
        <f t="shared" si="63"/>
        <v>7710</v>
      </c>
      <c r="U255" s="44">
        <f t="shared" si="64"/>
        <v>1928</v>
      </c>
      <c r="V255" s="44">
        <f t="shared" si="65"/>
        <v>1928</v>
      </c>
      <c r="W255" s="40" t="str">
        <f t="shared" si="66"/>
        <v>{type=54,value=12800}</v>
      </c>
      <c r="X255" s="40" t="str">
        <f t="shared" si="67"/>
        <v/>
      </c>
    </row>
    <row r="256" ht="16.5" spans="3:24">
      <c r="C256" s="23"/>
      <c r="D256" s="23">
        <v>29</v>
      </c>
      <c r="E256" s="23">
        <v>10</v>
      </c>
      <c r="F256" s="23">
        <v>42</v>
      </c>
      <c r="G256" s="23" t="s">
        <v>1065</v>
      </c>
      <c r="H256" s="25">
        <v>11565</v>
      </c>
      <c r="I256" s="25">
        <v>2892</v>
      </c>
      <c r="J256" s="25">
        <v>2892</v>
      </c>
      <c r="K256" s="25">
        <v>86738</v>
      </c>
      <c r="L256" s="25">
        <v>69392.8</v>
      </c>
      <c r="M256" s="38">
        <v>19200</v>
      </c>
      <c r="N256" s="38"/>
      <c r="O256" s="23">
        <v>69120</v>
      </c>
      <c r="P256" s="25">
        <v>138512.8</v>
      </c>
      <c r="Q256" s="23"/>
      <c r="R256" s="23"/>
      <c r="S256" s="25">
        <f t="shared" si="62"/>
        <v>86738</v>
      </c>
      <c r="T256" s="44">
        <f t="shared" si="63"/>
        <v>11565</v>
      </c>
      <c r="U256" s="44">
        <f t="shared" si="64"/>
        <v>2892</v>
      </c>
      <c r="V256" s="44">
        <f t="shared" si="65"/>
        <v>2892</v>
      </c>
      <c r="W256" s="40" t="str">
        <f t="shared" si="66"/>
        <v>{type=54,value=19200}</v>
      </c>
      <c r="X256" s="40" t="str">
        <f t="shared" si="67"/>
        <v/>
      </c>
    </row>
    <row r="257" ht="16.5" spans="3:24">
      <c r="C257" s="23"/>
      <c r="D257" s="23">
        <v>30</v>
      </c>
      <c r="E257" s="23">
        <v>10</v>
      </c>
      <c r="F257" s="23">
        <v>43</v>
      </c>
      <c r="G257" s="23" t="s">
        <v>1069</v>
      </c>
      <c r="H257" s="25">
        <v>18516</v>
      </c>
      <c r="I257" s="25">
        <v>4629</v>
      </c>
      <c r="J257" s="25">
        <v>4629</v>
      </c>
      <c r="K257" s="25">
        <v>138870</v>
      </c>
      <c r="L257" s="25">
        <v>111096</v>
      </c>
      <c r="M257" s="38">
        <v>30700</v>
      </c>
      <c r="N257" s="38"/>
      <c r="O257" s="23">
        <v>110520</v>
      </c>
      <c r="P257" s="25">
        <v>221616</v>
      </c>
      <c r="Q257" s="23"/>
      <c r="R257" s="23"/>
      <c r="S257" s="25">
        <f t="shared" si="62"/>
        <v>138870</v>
      </c>
      <c r="T257" s="44">
        <f t="shared" si="63"/>
        <v>18516</v>
      </c>
      <c r="U257" s="44">
        <f t="shared" si="64"/>
        <v>4629</v>
      </c>
      <c r="V257" s="44">
        <f t="shared" si="65"/>
        <v>4629</v>
      </c>
      <c r="W257" s="40" t="str">
        <f t="shared" si="66"/>
        <v>{type=54,value=30700}</v>
      </c>
      <c r="X257" s="40" t="str">
        <f t="shared" si="67"/>
        <v/>
      </c>
    </row>
    <row r="258" ht="16.5" spans="3:24">
      <c r="C258" s="23"/>
      <c r="D258" s="23">
        <v>31</v>
      </c>
      <c r="E258" s="23">
        <v>10</v>
      </c>
      <c r="F258" s="23">
        <v>51</v>
      </c>
      <c r="G258" s="23" t="s">
        <v>1074</v>
      </c>
      <c r="H258" s="25">
        <v>14661</v>
      </c>
      <c r="I258" s="25">
        <v>3666</v>
      </c>
      <c r="J258" s="25">
        <v>3666</v>
      </c>
      <c r="K258" s="25">
        <v>109958</v>
      </c>
      <c r="L258" s="25">
        <v>87968.8</v>
      </c>
      <c r="M258" s="38">
        <v>24300</v>
      </c>
      <c r="N258" s="38"/>
      <c r="O258" s="23">
        <v>87480</v>
      </c>
      <c r="P258" s="25">
        <v>175448.8</v>
      </c>
      <c r="Q258" s="23"/>
      <c r="R258" s="23"/>
      <c r="S258" s="25">
        <f t="shared" si="62"/>
        <v>109958</v>
      </c>
      <c r="T258" s="44">
        <f t="shared" si="63"/>
        <v>14661</v>
      </c>
      <c r="U258" s="44">
        <f t="shared" si="64"/>
        <v>3666</v>
      </c>
      <c r="V258" s="44">
        <f t="shared" si="65"/>
        <v>3666</v>
      </c>
      <c r="W258" s="40" t="str">
        <f t="shared" si="66"/>
        <v>{type=54,value=24300}</v>
      </c>
      <c r="X258" s="40" t="str">
        <f t="shared" si="67"/>
        <v/>
      </c>
    </row>
    <row r="259" ht="16.5" spans="3:24">
      <c r="C259" s="23"/>
      <c r="D259" s="23">
        <v>32</v>
      </c>
      <c r="E259" s="23">
        <v>10</v>
      </c>
      <c r="F259" s="23">
        <v>52</v>
      </c>
      <c r="G259" s="23" t="s">
        <v>1078</v>
      </c>
      <c r="H259" s="25">
        <v>21962</v>
      </c>
      <c r="I259" s="25">
        <v>5491</v>
      </c>
      <c r="J259" s="25">
        <v>5491</v>
      </c>
      <c r="K259" s="25">
        <v>164712</v>
      </c>
      <c r="L259" s="25">
        <v>131773.2</v>
      </c>
      <c r="M259" s="38">
        <v>36500</v>
      </c>
      <c r="N259" s="38"/>
      <c r="O259" s="23">
        <v>131400</v>
      </c>
      <c r="P259" s="25">
        <v>263173.2</v>
      </c>
      <c r="Q259" s="23"/>
      <c r="R259" s="23"/>
      <c r="S259" s="25">
        <f t="shared" si="62"/>
        <v>164712</v>
      </c>
      <c r="T259" s="44">
        <f t="shared" si="63"/>
        <v>21962</v>
      </c>
      <c r="U259" s="44">
        <f t="shared" si="64"/>
        <v>5491</v>
      </c>
      <c r="V259" s="44">
        <f t="shared" si="65"/>
        <v>5491</v>
      </c>
      <c r="W259" s="40" t="str">
        <f t="shared" si="66"/>
        <v>{type=54,value=36500}</v>
      </c>
      <c r="X259" s="40" t="str">
        <f t="shared" si="67"/>
        <v/>
      </c>
    </row>
    <row r="260" ht="16.5" spans="3:24">
      <c r="C260" s="23"/>
      <c r="D260" s="23">
        <v>33</v>
      </c>
      <c r="E260" s="23">
        <v>10</v>
      </c>
      <c r="F260" s="23">
        <v>53</v>
      </c>
      <c r="G260" s="23" t="s">
        <v>1082</v>
      </c>
      <c r="H260" s="25">
        <v>35139</v>
      </c>
      <c r="I260" s="25">
        <v>8785</v>
      </c>
      <c r="J260" s="25">
        <v>8785</v>
      </c>
      <c r="K260" s="25">
        <v>263538</v>
      </c>
      <c r="L260" s="25">
        <v>210834</v>
      </c>
      <c r="M260" s="38">
        <v>58400</v>
      </c>
      <c r="N260" s="38"/>
      <c r="O260" s="23">
        <v>210240</v>
      </c>
      <c r="P260" s="25">
        <v>421074</v>
      </c>
      <c r="Q260" s="23"/>
      <c r="R260" s="23"/>
      <c r="S260" s="25">
        <f t="shared" si="62"/>
        <v>263538</v>
      </c>
      <c r="T260" s="44">
        <f t="shared" si="63"/>
        <v>35139</v>
      </c>
      <c r="U260" s="44">
        <f t="shared" si="64"/>
        <v>8785</v>
      </c>
      <c r="V260" s="44">
        <f t="shared" si="65"/>
        <v>8785</v>
      </c>
      <c r="W260" s="40" t="str">
        <f t="shared" si="66"/>
        <v>{type=54,value=58400}</v>
      </c>
      <c r="X260" s="40" t="str">
        <f t="shared" si="67"/>
        <v/>
      </c>
    </row>
    <row r="261" ht="16.5" spans="3:24">
      <c r="C261" s="23"/>
      <c r="D261" s="23">
        <v>34</v>
      </c>
      <c r="E261" s="23">
        <v>10</v>
      </c>
      <c r="F261" s="23">
        <v>61</v>
      </c>
      <c r="G261" s="23" t="s">
        <v>1086</v>
      </c>
      <c r="H261" s="25">
        <v>27838</v>
      </c>
      <c r="I261" s="25">
        <v>6960</v>
      </c>
      <c r="J261" s="25">
        <v>6960</v>
      </c>
      <c r="K261" s="25">
        <v>208785</v>
      </c>
      <c r="L261" s="25">
        <v>167029.8</v>
      </c>
      <c r="M261" s="38">
        <v>46200</v>
      </c>
      <c r="N261" s="38"/>
      <c r="O261" s="23">
        <v>166320</v>
      </c>
      <c r="P261" s="25">
        <v>333349.8</v>
      </c>
      <c r="Q261" s="23"/>
      <c r="R261" s="23"/>
      <c r="S261" s="25">
        <f t="shared" si="62"/>
        <v>208785</v>
      </c>
      <c r="T261" s="44">
        <f t="shared" si="63"/>
        <v>27838</v>
      </c>
      <c r="U261" s="44">
        <f t="shared" si="64"/>
        <v>6960</v>
      </c>
      <c r="V261" s="44">
        <f t="shared" si="65"/>
        <v>6960</v>
      </c>
      <c r="W261" s="40" t="str">
        <f t="shared" si="66"/>
        <v>{type=54,value=46200}</v>
      </c>
      <c r="X261" s="40" t="str">
        <f t="shared" si="67"/>
        <v/>
      </c>
    </row>
    <row r="262" ht="16.5" spans="3:24">
      <c r="C262" s="23"/>
      <c r="D262" s="23">
        <v>35</v>
      </c>
      <c r="E262" s="23">
        <v>10</v>
      </c>
      <c r="F262" s="23">
        <v>62</v>
      </c>
      <c r="G262" s="23" t="s">
        <v>1090</v>
      </c>
      <c r="H262" s="25">
        <v>41697</v>
      </c>
      <c r="I262" s="25">
        <v>10425</v>
      </c>
      <c r="J262" s="25">
        <v>10425</v>
      </c>
      <c r="K262" s="25">
        <v>312727</v>
      </c>
      <c r="L262" s="25">
        <v>250184.6</v>
      </c>
      <c r="M262" s="38">
        <v>69400</v>
      </c>
      <c r="N262" s="38"/>
      <c r="O262" s="23">
        <v>249840</v>
      </c>
      <c r="P262" s="25">
        <v>500024.6</v>
      </c>
      <c r="Q262" s="23"/>
      <c r="R262" s="23"/>
      <c r="S262" s="25">
        <f t="shared" si="62"/>
        <v>312727</v>
      </c>
      <c r="T262" s="44">
        <f t="shared" si="63"/>
        <v>41697</v>
      </c>
      <c r="U262" s="44">
        <f t="shared" si="64"/>
        <v>10425</v>
      </c>
      <c r="V262" s="44">
        <f t="shared" si="65"/>
        <v>10425</v>
      </c>
      <c r="W262" s="40" t="str">
        <f t="shared" si="66"/>
        <v>{type=54,value=69400}</v>
      </c>
      <c r="X262" s="40" t="str">
        <f t="shared" si="67"/>
        <v/>
      </c>
    </row>
    <row r="263" ht="16.5" spans="3:24">
      <c r="C263" s="23"/>
      <c r="D263" s="23">
        <v>36</v>
      </c>
      <c r="E263" s="23">
        <v>10</v>
      </c>
      <c r="F263" s="23">
        <v>63</v>
      </c>
      <c r="G263" s="23" t="s">
        <v>1094</v>
      </c>
      <c r="H263" s="25">
        <v>66679</v>
      </c>
      <c r="I263" s="25">
        <v>16670</v>
      </c>
      <c r="J263" s="25">
        <v>16670</v>
      </c>
      <c r="K263" s="25">
        <v>500093</v>
      </c>
      <c r="L263" s="25">
        <v>400075</v>
      </c>
      <c r="M263" s="38">
        <v>111100</v>
      </c>
      <c r="N263" s="38"/>
      <c r="O263" s="23">
        <v>399960</v>
      </c>
      <c r="P263" s="25">
        <v>800035</v>
      </c>
      <c r="Q263" s="23"/>
      <c r="R263" s="23"/>
      <c r="S263" s="25">
        <f t="shared" si="62"/>
        <v>500093</v>
      </c>
      <c r="T263" s="44">
        <f t="shared" si="63"/>
        <v>66679</v>
      </c>
      <c r="U263" s="44">
        <f t="shared" si="64"/>
        <v>16670</v>
      </c>
      <c r="V263" s="44">
        <f t="shared" si="65"/>
        <v>16670</v>
      </c>
      <c r="W263" s="40" t="str">
        <f t="shared" si="66"/>
        <v>{type=54,value=111100}</v>
      </c>
      <c r="X263" s="40" t="str">
        <f t="shared" si="67"/>
        <v/>
      </c>
    </row>
    <row r="264" ht="16.5" spans="3:24">
      <c r="C264" s="23"/>
      <c r="D264" s="23">
        <v>37</v>
      </c>
      <c r="E264" s="23">
        <v>11</v>
      </c>
      <c r="F264" s="23">
        <v>11</v>
      </c>
      <c r="G264" s="23" t="s">
        <v>1021</v>
      </c>
      <c r="H264" s="25">
        <v>625</v>
      </c>
      <c r="I264" s="25">
        <v>125</v>
      </c>
      <c r="J264" s="25">
        <v>125</v>
      </c>
      <c r="K264" s="25">
        <v>31500</v>
      </c>
      <c r="L264" s="25">
        <v>9000</v>
      </c>
      <c r="M264" s="38">
        <v>2500</v>
      </c>
      <c r="N264" s="38"/>
      <c r="O264" s="23">
        <v>9000</v>
      </c>
      <c r="P264" s="25">
        <v>18000</v>
      </c>
      <c r="Q264" s="23"/>
      <c r="R264" s="23"/>
      <c r="S264" s="25">
        <f t="shared" si="62"/>
        <v>31500</v>
      </c>
      <c r="T264" s="44">
        <f t="shared" si="63"/>
        <v>625</v>
      </c>
      <c r="U264" s="44">
        <f t="shared" si="64"/>
        <v>125</v>
      </c>
      <c r="V264" s="44">
        <f t="shared" si="65"/>
        <v>125</v>
      </c>
      <c r="W264" s="40" t="str">
        <f t="shared" si="66"/>
        <v>{type=54,value=2500}</v>
      </c>
      <c r="X264" s="40" t="str">
        <f t="shared" si="67"/>
        <v/>
      </c>
    </row>
    <row r="265" ht="16.5" spans="3:24">
      <c r="C265" s="23"/>
      <c r="D265" s="23">
        <v>38</v>
      </c>
      <c r="E265" s="23">
        <v>11</v>
      </c>
      <c r="F265" s="23">
        <v>12</v>
      </c>
      <c r="G265" s="23" t="s">
        <v>1026</v>
      </c>
      <c r="H265" s="25">
        <v>950</v>
      </c>
      <c r="I265" s="25">
        <v>190</v>
      </c>
      <c r="J265" s="25">
        <v>190</v>
      </c>
      <c r="K265" s="25">
        <v>47880</v>
      </c>
      <c r="L265" s="25">
        <v>13680</v>
      </c>
      <c r="M265" s="38">
        <v>3700</v>
      </c>
      <c r="N265" s="38"/>
      <c r="O265" s="23">
        <v>13320</v>
      </c>
      <c r="P265" s="25">
        <v>27000</v>
      </c>
      <c r="Q265" s="23"/>
      <c r="R265" s="23"/>
      <c r="S265" s="25">
        <f t="shared" si="62"/>
        <v>47880</v>
      </c>
      <c r="T265" s="44">
        <f t="shared" si="63"/>
        <v>950</v>
      </c>
      <c r="U265" s="44">
        <f t="shared" si="64"/>
        <v>190</v>
      </c>
      <c r="V265" s="44">
        <f t="shared" si="65"/>
        <v>190</v>
      </c>
      <c r="W265" s="40" t="str">
        <f t="shared" si="66"/>
        <v>{type=54,value=3700}</v>
      </c>
      <c r="X265" s="40" t="str">
        <f t="shared" si="67"/>
        <v/>
      </c>
    </row>
    <row r="266" ht="16.5" spans="3:24">
      <c r="C266" s="23"/>
      <c r="D266" s="23">
        <v>39</v>
      </c>
      <c r="E266" s="23">
        <v>11</v>
      </c>
      <c r="F266" s="23">
        <v>13</v>
      </c>
      <c r="G266" s="23" t="s">
        <v>1031</v>
      </c>
      <c r="H266" s="25">
        <v>1325</v>
      </c>
      <c r="I266" s="25">
        <v>265</v>
      </c>
      <c r="J266" s="25">
        <v>265</v>
      </c>
      <c r="K266" s="25">
        <v>66780</v>
      </c>
      <c r="L266" s="25">
        <v>19080</v>
      </c>
      <c r="M266" s="38">
        <v>5200</v>
      </c>
      <c r="N266" s="38"/>
      <c r="O266" s="23">
        <v>18720</v>
      </c>
      <c r="P266" s="25">
        <v>37800</v>
      </c>
      <c r="Q266" s="23"/>
      <c r="R266" s="23"/>
      <c r="S266" s="25">
        <f t="shared" si="62"/>
        <v>66780</v>
      </c>
      <c r="T266" s="44">
        <f t="shared" si="63"/>
        <v>1325</v>
      </c>
      <c r="U266" s="44">
        <f t="shared" si="64"/>
        <v>265</v>
      </c>
      <c r="V266" s="44">
        <f t="shared" si="65"/>
        <v>265</v>
      </c>
      <c r="W266" s="40" t="str">
        <f t="shared" si="66"/>
        <v>{type=54,value=5200}</v>
      </c>
      <c r="X266" s="40" t="str">
        <f t="shared" si="67"/>
        <v/>
      </c>
    </row>
    <row r="267" ht="16.5" spans="3:24">
      <c r="C267" s="23"/>
      <c r="D267" s="23">
        <v>40</v>
      </c>
      <c r="E267" s="23">
        <v>11</v>
      </c>
      <c r="F267" s="23">
        <v>21</v>
      </c>
      <c r="G267" s="23" t="s">
        <v>1036</v>
      </c>
      <c r="H267" s="25">
        <v>950</v>
      </c>
      <c r="I267" s="25">
        <v>190</v>
      </c>
      <c r="J267" s="25">
        <v>190</v>
      </c>
      <c r="K267" s="25">
        <v>47880</v>
      </c>
      <c r="L267" s="25">
        <v>13680</v>
      </c>
      <c r="M267" s="38">
        <v>3700</v>
      </c>
      <c r="N267" s="38"/>
      <c r="O267" s="23">
        <v>13320</v>
      </c>
      <c r="P267" s="25">
        <v>27000</v>
      </c>
      <c r="Q267" s="23"/>
      <c r="R267" s="23"/>
      <c r="S267" s="25">
        <f t="shared" si="62"/>
        <v>47880</v>
      </c>
      <c r="T267" s="44">
        <f t="shared" si="63"/>
        <v>950</v>
      </c>
      <c r="U267" s="44">
        <f t="shared" si="64"/>
        <v>190</v>
      </c>
      <c r="V267" s="44">
        <f t="shared" si="65"/>
        <v>190</v>
      </c>
      <c r="W267" s="40" t="str">
        <f t="shared" si="66"/>
        <v>{type=54,value=3700}</v>
      </c>
      <c r="X267" s="40" t="str">
        <f t="shared" si="67"/>
        <v/>
      </c>
    </row>
    <row r="268" ht="16.5" spans="3:24">
      <c r="C268" s="23"/>
      <c r="D268" s="23">
        <v>41</v>
      </c>
      <c r="E268" s="23">
        <v>11</v>
      </c>
      <c r="F268" s="23">
        <v>22</v>
      </c>
      <c r="G268" s="23" t="s">
        <v>1040</v>
      </c>
      <c r="H268" s="25">
        <v>1413</v>
      </c>
      <c r="I268" s="25">
        <v>283</v>
      </c>
      <c r="J268" s="25">
        <v>283</v>
      </c>
      <c r="K268" s="25">
        <v>71190</v>
      </c>
      <c r="L268" s="25">
        <v>20343.6</v>
      </c>
      <c r="M268" s="38">
        <v>5600</v>
      </c>
      <c r="N268" s="38"/>
      <c r="O268" s="23">
        <v>20160</v>
      </c>
      <c r="P268" s="25">
        <v>40503.6</v>
      </c>
      <c r="Q268" s="23"/>
      <c r="R268" s="23"/>
      <c r="S268" s="25">
        <f t="shared" si="62"/>
        <v>71190</v>
      </c>
      <c r="T268" s="44">
        <f t="shared" si="63"/>
        <v>1413</v>
      </c>
      <c r="U268" s="44">
        <f t="shared" si="64"/>
        <v>283</v>
      </c>
      <c r="V268" s="44">
        <f t="shared" si="65"/>
        <v>283</v>
      </c>
      <c r="W268" s="40" t="str">
        <f t="shared" si="66"/>
        <v>{type=54,value=5600}</v>
      </c>
      <c r="X268" s="40" t="str">
        <f t="shared" si="67"/>
        <v/>
      </c>
    </row>
    <row r="269" ht="16.5" spans="3:24">
      <c r="C269" s="23"/>
      <c r="D269" s="23">
        <v>42</v>
      </c>
      <c r="E269" s="23">
        <v>11</v>
      </c>
      <c r="F269" s="23">
        <v>23</v>
      </c>
      <c r="G269" s="23" t="s">
        <v>1044</v>
      </c>
      <c r="H269" s="25">
        <v>1988</v>
      </c>
      <c r="I269" s="25">
        <v>398</v>
      </c>
      <c r="J269" s="25">
        <v>398</v>
      </c>
      <c r="K269" s="25">
        <v>100170</v>
      </c>
      <c r="L269" s="25">
        <v>28623.6</v>
      </c>
      <c r="M269" s="38">
        <v>7800</v>
      </c>
      <c r="N269" s="38"/>
      <c r="O269" s="23">
        <v>28080</v>
      </c>
      <c r="P269" s="25">
        <v>56703.6</v>
      </c>
      <c r="Q269" s="23"/>
      <c r="R269" s="23"/>
      <c r="S269" s="25">
        <f t="shared" si="62"/>
        <v>100170</v>
      </c>
      <c r="T269" s="44">
        <f t="shared" si="63"/>
        <v>1988</v>
      </c>
      <c r="U269" s="44">
        <f t="shared" si="64"/>
        <v>398</v>
      </c>
      <c r="V269" s="44">
        <f t="shared" si="65"/>
        <v>398</v>
      </c>
      <c r="W269" s="40" t="str">
        <f t="shared" si="66"/>
        <v>{type=54,value=7800}</v>
      </c>
      <c r="X269" s="40" t="str">
        <f t="shared" si="67"/>
        <v/>
      </c>
    </row>
    <row r="270" ht="16.5" spans="3:24">
      <c r="C270" s="23"/>
      <c r="D270" s="23">
        <v>43</v>
      </c>
      <c r="E270" s="23">
        <v>11</v>
      </c>
      <c r="F270" s="23">
        <v>31</v>
      </c>
      <c r="G270" s="23" t="s">
        <v>1049</v>
      </c>
      <c r="H270" s="25">
        <v>1700</v>
      </c>
      <c r="I270" s="25">
        <v>340</v>
      </c>
      <c r="J270" s="25">
        <v>340</v>
      </c>
      <c r="K270" s="25">
        <v>85680</v>
      </c>
      <c r="L270" s="25">
        <v>24480</v>
      </c>
      <c r="M270" s="38">
        <v>6700</v>
      </c>
      <c r="N270" s="38"/>
      <c r="O270" s="23">
        <v>24120</v>
      </c>
      <c r="P270" s="25">
        <v>48600</v>
      </c>
      <c r="Q270" s="23"/>
      <c r="R270" s="23"/>
      <c r="S270" s="25">
        <f t="shared" si="62"/>
        <v>85680</v>
      </c>
      <c r="T270" s="44">
        <f t="shared" si="63"/>
        <v>1700</v>
      </c>
      <c r="U270" s="44">
        <f t="shared" si="64"/>
        <v>340</v>
      </c>
      <c r="V270" s="44">
        <f t="shared" si="65"/>
        <v>340</v>
      </c>
      <c r="W270" s="40" t="str">
        <f t="shared" si="66"/>
        <v>{type=54,value=6700}</v>
      </c>
      <c r="X270" s="40" t="str">
        <f t="shared" si="67"/>
        <v/>
      </c>
    </row>
    <row r="271" ht="16.5" spans="3:24">
      <c r="C271" s="23"/>
      <c r="D271" s="23">
        <v>44</v>
      </c>
      <c r="E271" s="23">
        <v>11</v>
      </c>
      <c r="F271" s="23">
        <v>32</v>
      </c>
      <c r="G271" s="23" t="s">
        <v>1053</v>
      </c>
      <c r="H271" s="25">
        <v>2538</v>
      </c>
      <c r="I271" s="25">
        <v>508</v>
      </c>
      <c r="J271" s="25">
        <v>508</v>
      </c>
      <c r="K271" s="25">
        <v>127890</v>
      </c>
      <c r="L271" s="25">
        <v>36543.6</v>
      </c>
      <c r="M271" s="38">
        <v>10100</v>
      </c>
      <c r="N271" s="38"/>
      <c r="O271" s="23">
        <v>36360</v>
      </c>
      <c r="P271" s="25">
        <v>72903.6</v>
      </c>
      <c r="Q271" s="23"/>
      <c r="R271" s="23"/>
      <c r="S271" s="25">
        <f t="shared" si="62"/>
        <v>127890</v>
      </c>
      <c r="T271" s="44">
        <f t="shared" si="63"/>
        <v>2538</v>
      </c>
      <c r="U271" s="44">
        <f t="shared" si="64"/>
        <v>508</v>
      </c>
      <c r="V271" s="44">
        <f t="shared" si="65"/>
        <v>508</v>
      </c>
      <c r="W271" s="40" t="str">
        <f t="shared" si="66"/>
        <v>{type=54,value=10100}</v>
      </c>
      <c r="X271" s="40" t="str">
        <f t="shared" si="67"/>
        <v/>
      </c>
    </row>
    <row r="272" ht="16.5" spans="3:24">
      <c r="C272" s="23"/>
      <c r="D272" s="23">
        <v>45</v>
      </c>
      <c r="E272" s="23">
        <v>11</v>
      </c>
      <c r="F272" s="23">
        <v>33</v>
      </c>
      <c r="G272" s="23" t="s">
        <v>1057</v>
      </c>
      <c r="H272" s="25">
        <v>3563</v>
      </c>
      <c r="I272" s="25">
        <v>713</v>
      </c>
      <c r="J272" s="25">
        <v>713</v>
      </c>
      <c r="K272" s="25">
        <v>179550</v>
      </c>
      <c r="L272" s="25">
        <v>51303.6</v>
      </c>
      <c r="M272" s="38">
        <v>14100</v>
      </c>
      <c r="N272" s="38"/>
      <c r="O272" s="23">
        <v>50760</v>
      </c>
      <c r="P272" s="25">
        <v>102063.6</v>
      </c>
      <c r="Q272" s="23"/>
      <c r="R272" s="23"/>
      <c r="S272" s="25">
        <f t="shared" si="62"/>
        <v>179550</v>
      </c>
      <c r="T272" s="44">
        <f t="shared" si="63"/>
        <v>3563</v>
      </c>
      <c r="U272" s="44">
        <f t="shared" si="64"/>
        <v>713</v>
      </c>
      <c r="V272" s="44">
        <f t="shared" si="65"/>
        <v>713</v>
      </c>
      <c r="W272" s="40" t="str">
        <f t="shared" si="66"/>
        <v>{type=54,value=14100}</v>
      </c>
      <c r="X272" s="40" t="str">
        <f t="shared" si="67"/>
        <v/>
      </c>
    </row>
    <row r="273" ht="16.5" spans="3:24">
      <c r="C273" s="23"/>
      <c r="D273" s="23">
        <v>46</v>
      </c>
      <c r="E273" s="23">
        <v>11</v>
      </c>
      <c r="F273" s="23">
        <v>41</v>
      </c>
      <c r="G273" s="23" t="s">
        <v>1062</v>
      </c>
      <c r="H273" s="25">
        <v>3213</v>
      </c>
      <c r="I273" s="25">
        <v>643</v>
      </c>
      <c r="J273" s="25">
        <v>643</v>
      </c>
      <c r="K273" s="25">
        <v>161910</v>
      </c>
      <c r="L273" s="25">
        <v>46263.6</v>
      </c>
      <c r="M273" s="38">
        <v>12800</v>
      </c>
      <c r="N273" s="38"/>
      <c r="O273" s="23">
        <v>46080</v>
      </c>
      <c r="P273" s="25">
        <v>92343.6</v>
      </c>
      <c r="Q273" s="23"/>
      <c r="R273" s="23"/>
      <c r="S273" s="25">
        <f t="shared" si="62"/>
        <v>161910</v>
      </c>
      <c r="T273" s="44">
        <f t="shared" si="63"/>
        <v>3213</v>
      </c>
      <c r="U273" s="44">
        <f t="shared" si="64"/>
        <v>643</v>
      </c>
      <c r="V273" s="44">
        <f t="shared" si="65"/>
        <v>643</v>
      </c>
      <c r="W273" s="40" t="str">
        <f t="shared" si="66"/>
        <v>{type=54,value=12800}</v>
      </c>
      <c r="X273" s="40" t="str">
        <f t="shared" si="67"/>
        <v/>
      </c>
    </row>
    <row r="274" ht="16.5" spans="3:24">
      <c r="C274" s="23"/>
      <c r="D274" s="23">
        <v>47</v>
      </c>
      <c r="E274" s="23">
        <v>11</v>
      </c>
      <c r="F274" s="23">
        <v>42</v>
      </c>
      <c r="G274" s="23" t="s">
        <v>1066</v>
      </c>
      <c r="H274" s="25">
        <v>4819</v>
      </c>
      <c r="I274" s="25">
        <v>964</v>
      </c>
      <c r="J274" s="25">
        <v>964</v>
      </c>
      <c r="K274" s="25">
        <v>242865</v>
      </c>
      <c r="L274" s="25">
        <v>69391.8</v>
      </c>
      <c r="M274" s="38">
        <v>19200</v>
      </c>
      <c r="N274" s="38"/>
      <c r="O274" s="23">
        <v>69120</v>
      </c>
      <c r="P274" s="25">
        <v>138511.8</v>
      </c>
      <c r="Q274" s="23"/>
      <c r="R274" s="23"/>
      <c r="S274" s="25">
        <f t="shared" si="62"/>
        <v>242865</v>
      </c>
      <c r="T274" s="44">
        <f t="shared" si="63"/>
        <v>4819</v>
      </c>
      <c r="U274" s="44">
        <f t="shared" si="64"/>
        <v>964</v>
      </c>
      <c r="V274" s="44">
        <f t="shared" si="65"/>
        <v>964</v>
      </c>
      <c r="W274" s="40" t="str">
        <f t="shared" si="66"/>
        <v>{type=54,value=19200}</v>
      </c>
      <c r="X274" s="40" t="str">
        <f t="shared" si="67"/>
        <v/>
      </c>
    </row>
    <row r="275" ht="16.5" spans="3:24">
      <c r="C275" s="23"/>
      <c r="D275" s="23">
        <v>48</v>
      </c>
      <c r="E275" s="23">
        <v>11</v>
      </c>
      <c r="F275" s="23">
        <v>43</v>
      </c>
      <c r="G275" s="23" t="s">
        <v>1070</v>
      </c>
      <c r="H275" s="25">
        <v>7715</v>
      </c>
      <c r="I275" s="25">
        <v>1543</v>
      </c>
      <c r="J275" s="25">
        <v>1543</v>
      </c>
      <c r="K275" s="25">
        <v>388836</v>
      </c>
      <c r="L275" s="25">
        <v>111096</v>
      </c>
      <c r="M275" s="38">
        <v>30700</v>
      </c>
      <c r="N275" s="38"/>
      <c r="O275" s="23">
        <v>110520</v>
      </c>
      <c r="P275" s="25">
        <v>221616</v>
      </c>
      <c r="Q275" s="23"/>
      <c r="R275" s="23"/>
      <c r="S275" s="25">
        <f t="shared" si="62"/>
        <v>388836</v>
      </c>
      <c r="T275" s="44">
        <f t="shared" si="63"/>
        <v>7715</v>
      </c>
      <c r="U275" s="44">
        <f t="shared" si="64"/>
        <v>1543</v>
      </c>
      <c r="V275" s="44">
        <f t="shared" si="65"/>
        <v>1543</v>
      </c>
      <c r="W275" s="40" t="str">
        <f t="shared" si="66"/>
        <v>{type=54,value=30700}</v>
      </c>
      <c r="X275" s="40" t="str">
        <f t="shared" si="67"/>
        <v/>
      </c>
    </row>
    <row r="276" ht="16.5" spans="3:24">
      <c r="C276" s="23"/>
      <c r="D276" s="23">
        <v>49</v>
      </c>
      <c r="E276" s="23">
        <v>11</v>
      </c>
      <c r="F276" s="23">
        <v>51</v>
      </c>
      <c r="G276" s="23" t="s">
        <v>1075</v>
      </c>
      <c r="H276" s="25">
        <v>6109</v>
      </c>
      <c r="I276" s="25">
        <v>1222</v>
      </c>
      <c r="J276" s="25">
        <v>1222</v>
      </c>
      <c r="K276" s="25">
        <v>307881</v>
      </c>
      <c r="L276" s="25">
        <v>87967.8</v>
      </c>
      <c r="M276" s="38">
        <v>24300</v>
      </c>
      <c r="N276" s="38"/>
      <c r="O276" s="23">
        <v>87480</v>
      </c>
      <c r="P276" s="25">
        <v>175447.8</v>
      </c>
      <c r="Q276" s="23"/>
      <c r="R276" s="23"/>
      <c r="S276" s="25">
        <f t="shared" si="62"/>
        <v>307881</v>
      </c>
      <c r="T276" s="44">
        <f t="shared" si="63"/>
        <v>6109</v>
      </c>
      <c r="U276" s="44">
        <f t="shared" si="64"/>
        <v>1222</v>
      </c>
      <c r="V276" s="44">
        <f t="shared" si="65"/>
        <v>1222</v>
      </c>
      <c r="W276" s="40" t="str">
        <f t="shared" si="66"/>
        <v>{type=54,value=24300}</v>
      </c>
      <c r="X276" s="40" t="str">
        <f t="shared" si="67"/>
        <v/>
      </c>
    </row>
    <row r="277" ht="16.5" spans="3:24">
      <c r="C277" s="23"/>
      <c r="D277" s="23">
        <v>50</v>
      </c>
      <c r="E277" s="23">
        <v>11</v>
      </c>
      <c r="F277" s="23">
        <v>52</v>
      </c>
      <c r="G277" s="23" t="s">
        <v>1079</v>
      </c>
      <c r="H277" s="25">
        <v>9151</v>
      </c>
      <c r="I277" s="25">
        <v>1831</v>
      </c>
      <c r="J277" s="25">
        <v>1831</v>
      </c>
      <c r="K277" s="25">
        <v>461192</v>
      </c>
      <c r="L277" s="25">
        <v>131773.6</v>
      </c>
      <c r="M277" s="38">
        <v>36500</v>
      </c>
      <c r="N277" s="38"/>
      <c r="O277" s="23">
        <v>131400</v>
      </c>
      <c r="P277" s="25">
        <v>263173.6</v>
      </c>
      <c r="Q277" s="23"/>
      <c r="R277" s="23"/>
      <c r="S277" s="25">
        <f t="shared" si="62"/>
        <v>461192</v>
      </c>
      <c r="T277" s="44">
        <f t="shared" si="63"/>
        <v>9151</v>
      </c>
      <c r="U277" s="44">
        <f t="shared" si="64"/>
        <v>1831</v>
      </c>
      <c r="V277" s="44">
        <f t="shared" si="65"/>
        <v>1831</v>
      </c>
      <c r="W277" s="40" t="str">
        <f t="shared" si="66"/>
        <v>{type=54,value=36500}</v>
      </c>
      <c r="X277" s="40" t="str">
        <f t="shared" si="67"/>
        <v/>
      </c>
    </row>
    <row r="278" ht="16.5" spans="3:24">
      <c r="C278" s="23"/>
      <c r="D278" s="23">
        <v>51</v>
      </c>
      <c r="E278" s="23">
        <v>11</v>
      </c>
      <c r="F278" s="23">
        <v>53</v>
      </c>
      <c r="G278" s="23" t="s">
        <v>1083</v>
      </c>
      <c r="H278" s="25">
        <v>14641</v>
      </c>
      <c r="I278" s="25">
        <v>2929</v>
      </c>
      <c r="J278" s="25">
        <v>2929</v>
      </c>
      <c r="K278" s="25">
        <v>737907</v>
      </c>
      <c r="L278" s="25">
        <v>210833.4</v>
      </c>
      <c r="M278" s="38">
        <v>58400</v>
      </c>
      <c r="N278" s="38"/>
      <c r="O278" s="23">
        <v>210240</v>
      </c>
      <c r="P278" s="25">
        <v>421073.4</v>
      </c>
      <c r="Q278" s="23"/>
      <c r="R278" s="23"/>
      <c r="S278" s="25">
        <f t="shared" si="62"/>
        <v>737907</v>
      </c>
      <c r="T278" s="44">
        <f t="shared" si="63"/>
        <v>14641</v>
      </c>
      <c r="U278" s="44">
        <f t="shared" si="64"/>
        <v>2929</v>
      </c>
      <c r="V278" s="44">
        <f t="shared" si="65"/>
        <v>2929</v>
      </c>
      <c r="W278" s="40" t="str">
        <f t="shared" si="66"/>
        <v>{type=54,value=58400}</v>
      </c>
      <c r="X278" s="40" t="str">
        <f t="shared" si="67"/>
        <v/>
      </c>
    </row>
    <row r="279" ht="16.5" spans="3:24">
      <c r="C279" s="23"/>
      <c r="D279" s="23">
        <v>52</v>
      </c>
      <c r="E279" s="23">
        <v>11</v>
      </c>
      <c r="F279" s="23">
        <v>61</v>
      </c>
      <c r="G279" s="23" t="s">
        <v>1087</v>
      </c>
      <c r="H279" s="25">
        <v>11600</v>
      </c>
      <c r="I279" s="25">
        <v>2320</v>
      </c>
      <c r="J279" s="25">
        <v>2320</v>
      </c>
      <c r="K279" s="25">
        <v>584596</v>
      </c>
      <c r="L279" s="25">
        <v>167031.2</v>
      </c>
      <c r="M279" s="38">
        <v>46200</v>
      </c>
      <c r="N279" s="38"/>
      <c r="O279" s="23">
        <v>166320</v>
      </c>
      <c r="P279" s="25">
        <v>333351.2</v>
      </c>
      <c r="Q279" s="23"/>
      <c r="R279" s="23"/>
      <c r="S279" s="25">
        <f t="shared" si="62"/>
        <v>584596</v>
      </c>
      <c r="T279" s="44">
        <f t="shared" si="63"/>
        <v>11600</v>
      </c>
      <c r="U279" s="44">
        <f t="shared" si="64"/>
        <v>2320</v>
      </c>
      <c r="V279" s="44">
        <f t="shared" si="65"/>
        <v>2320</v>
      </c>
      <c r="W279" s="40" t="str">
        <f t="shared" si="66"/>
        <v>{type=54,value=46200}</v>
      </c>
      <c r="X279" s="40" t="str">
        <f t="shared" si="67"/>
        <v/>
      </c>
    </row>
    <row r="280" ht="16.5" spans="3:24">
      <c r="C280" s="23"/>
      <c r="D280" s="23">
        <v>53</v>
      </c>
      <c r="E280" s="23">
        <v>11</v>
      </c>
      <c r="F280" s="23">
        <v>62</v>
      </c>
      <c r="G280" s="23" t="s">
        <v>1091</v>
      </c>
      <c r="H280" s="25">
        <v>17374</v>
      </c>
      <c r="I280" s="25">
        <v>3475</v>
      </c>
      <c r="J280" s="25">
        <v>3475</v>
      </c>
      <c r="K280" s="25">
        <v>875634</v>
      </c>
      <c r="L280" s="25">
        <v>250183.2</v>
      </c>
      <c r="M280" s="38">
        <v>69400</v>
      </c>
      <c r="N280" s="38"/>
      <c r="O280" s="23">
        <v>249840</v>
      </c>
      <c r="P280" s="25">
        <v>500023.2</v>
      </c>
      <c r="Q280" s="23"/>
      <c r="R280" s="23"/>
      <c r="S280" s="25">
        <f t="shared" si="62"/>
        <v>875634</v>
      </c>
      <c r="T280" s="44">
        <f t="shared" si="63"/>
        <v>17374</v>
      </c>
      <c r="U280" s="44">
        <f t="shared" si="64"/>
        <v>3475</v>
      </c>
      <c r="V280" s="44">
        <f t="shared" si="65"/>
        <v>3475</v>
      </c>
      <c r="W280" s="40" t="str">
        <f t="shared" si="66"/>
        <v>{type=54,value=69400}</v>
      </c>
      <c r="X280" s="40" t="str">
        <f t="shared" si="67"/>
        <v/>
      </c>
    </row>
    <row r="281" ht="16.5" spans="3:24">
      <c r="C281" s="23"/>
      <c r="D281" s="23">
        <v>54</v>
      </c>
      <c r="E281" s="23">
        <v>11</v>
      </c>
      <c r="F281" s="23">
        <v>63</v>
      </c>
      <c r="G281" s="23" t="s">
        <v>1095</v>
      </c>
      <c r="H281" s="25">
        <v>27783</v>
      </c>
      <c r="I281" s="25">
        <v>5557</v>
      </c>
      <c r="J281" s="25">
        <v>5557</v>
      </c>
      <c r="K281" s="25">
        <v>1400259</v>
      </c>
      <c r="L281" s="25">
        <v>400075.8</v>
      </c>
      <c r="M281" s="38">
        <v>111100</v>
      </c>
      <c r="N281" s="38"/>
      <c r="O281" s="23">
        <v>399960</v>
      </c>
      <c r="P281" s="25">
        <v>800035.8</v>
      </c>
      <c r="Q281" s="23"/>
      <c r="R281" s="23"/>
      <c r="S281" s="25">
        <f t="shared" si="62"/>
        <v>1400259</v>
      </c>
      <c r="T281" s="44">
        <f t="shared" si="63"/>
        <v>27783</v>
      </c>
      <c r="U281" s="44">
        <f t="shared" si="64"/>
        <v>5557</v>
      </c>
      <c r="V281" s="44">
        <f t="shared" si="65"/>
        <v>5557</v>
      </c>
      <c r="W281" s="40" t="str">
        <f t="shared" si="66"/>
        <v>{type=54,value=111100}</v>
      </c>
      <c r="X281" s="40" t="str">
        <f t="shared" si="67"/>
        <v/>
      </c>
    </row>
    <row r="282" ht="16.5" spans="3:24">
      <c r="C282" s="23"/>
      <c r="D282" s="23">
        <v>55</v>
      </c>
      <c r="E282" s="23">
        <v>12</v>
      </c>
      <c r="F282" s="23">
        <v>11</v>
      </c>
      <c r="G282" s="23" t="s">
        <v>1022</v>
      </c>
      <c r="H282" s="25">
        <v>625</v>
      </c>
      <c r="I282" s="25">
        <v>625</v>
      </c>
      <c r="J282" s="25">
        <v>625</v>
      </c>
      <c r="K282" s="25">
        <v>22500</v>
      </c>
      <c r="L282" s="25">
        <v>9000</v>
      </c>
      <c r="M282" s="38">
        <v>2500</v>
      </c>
      <c r="N282" s="38"/>
      <c r="O282" s="23">
        <v>9000</v>
      </c>
      <c r="P282" s="25">
        <v>18000</v>
      </c>
      <c r="Q282" s="23"/>
      <c r="R282" s="23"/>
      <c r="S282" s="25">
        <f t="shared" si="62"/>
        <v>22500</v>
      </c>
      <c r="T282" s="44">
        <f t="shared" si="63"/>
        <v>625</v>
      </c>
      <c r="U282" s="44">
        <f t="shared" si="64"/>
        <v>625</v>
      </c>
      <c r="V282" s="44">
        <f t="shared" si="65"/>
        <v>625</v>
      </c>
      <c r="W282" s="40" t="str">
        <f t="shared" si="66"/>
        <v>{type=54,value=2500}</v>
      </c>
      <c r="X282" s="40" t="str">
        <f t="shared" si="67"/>
        <v/>
      </c>
    </row>
    <row r="283" ht="16.5" spans="3:24">
      <c r="C283" s="23"/>
      <c r="D283" s="23">
        <v>56</v>
      </c>
      <c r="E283" s="23">
        <v>12</v>
      </c>
      <c r="F283" s="23">
        <v>12</v>
      </c>
      <c r="G283" s="23" t="s">
        <v>1027</v>
      </c>
      <c r="H283" s="25">
        <v>950</v>
      </c>
      <c r="I283" s="25">
        <v>950</v>
      </c>
      <c r="J283" s="25">
        <v>950</v>
      </c>
      <c r="K283" s="25">
        <v>34200</v>
      </c>
      <c r="L283" s="25">
        <v>13680</v>
      </c>
      <c r="M283" s="38">
        <v>3700</v>
      </c>
      <c r="N283" s="38"/>
      <c r="O283" s="23">
        <v>13320</v>
      </c>
      <c r="P283" s="25">
        <v>27000</v>
      </c>
      <c r="Q283" s="23"/>
      <c r="R283" s="23"/>
      <c r="S283" s="25">
        <f t="shared" si="62"/>
        <v>34200</v>
      </c>
      <c r="T283" s="44">
        <f t="shared" si="63"/>
        <v>950</v>
      </c>
      <c r="U283" s="44">
        <f t="shared" si="64"/>
        <v>950</v>
      </c>
      <c r="V283" s="44">
        <f t="shared" si="65"/>
        <v>950</v>
      </c>
      <c r="W283" s="40" t="str">
        <f t="shared" si="66"/>
        <v>{type=54,value=3700}</v>
      </c>
      <c r="X283" s="40" t="str">
        <f t="shared" si="67"/>
        <v/>
      </c>
    </row>
    <row r="284" ht="16.5" spans="3:24">
      <c r="C284" s="23"/>
      <c r="D284" s="23">
        <v>57</v>
      </c>
      <c r="E284" s="23">
        <v>12</v>
      </c>
      <c r="F284" s="23">
        <v>13</v>
      </c>
      <c r="G284" s="23" t="s">
        <v>1032</v>
      </c>
      <c r="H284" s="25">
        <v>1325</v>
      </c>
      <c r="I284" s="25">
        <v>1325</v>
      </c>
      <c r="J284" s="25">
        <v>1325</v>
      </c>
      <c r="K284" s="25">
        <v>47700</v>
      </c>
      <c r="L284" s="25">
        <v>19080</v>
      </c>
      <c r="M284" s="38">
        <v>5200</v>
      </c>
      <c r="N284" s="38"/>
      <c r="O284" s="23">
        <v>18720</v>
      </c>
      <c r="P284" s="25">
        <v>37800</v>
      </c>
      <c r="Q284" s="23"/>
      <c r="R284" s="23"/>
      <c r="S284" s="25">
        <f t="shared" si="62"/>
        <v>47700</v>
      </c>
      <c r="T284" s="44">
        <f t="shared" si="63"/>
        <v>1325</v>
      </c>
      <c r="U284" s="44">
        <f t="shared" si="64"/>
        <v>1325</v>
      </c>
      <c r="V284" s="44">
        <f t="shared" si="65"/>
        <v>1325</v>
      </c>
      <c r="W284" s="40" t="str">
        <f t="shared" si="66"/>
        <v>{type=54,value=5200}</v>
      </c>
      <c r="X284" s="40" t="str">
        <f t="shared" si="67"/>
        <v/>
      </c>
    </row>
    <row r="285" ht="16.5" spans="3:24">
      <c r="C285" s="23"/>
      <c r="D285" s="23">
        <v>58</v>
      </c>
      <c r="E285" s="23">
        <v>12</v>
      </c>
      <c r="F285" s="23">
        <v>21</v>
      </c>
      <c r="G285" s="23" t="s">
        <v>1037</v>
      </c>
      <c r="H285" s="25">
        <v>950</v>
      </c>
      <c r="I285" s="25">
        <v>950</v>
      </c>
      <c r="J285" s="25">
        <v>950</v>
      </c>
      <c r="K285" s="25">
        <v>34200</v>
      </c>
      <c r="L285" s="25">
        <v>13680</v>
      </c>
      <c r="M285" s="38">
        <v>3700</v>
      </c>
      <c r="N285" s="38"/>
      <c r="O285" s="23">
        <v>13320</v>
      </c>
      <c r="P285" s="25">
        <v>27000</v>
      </c>
      <c r="Q285" s="23"/>
      <c r="R285" s="23"/>
      <c r="S285" s="25">
        <f t="shared" si="62"/>
        <v>34200</v>
      </c>
      <c r="T285" s="44">
        <f t="shared" si="63"/>
        <v>950</v>
      </c>
      <c r="U285" s="44">
        <f t="shared" si="64"/>
        <v>950</v>
      </c>
      <c r="V285" s="44">
        <f t="shared" si="65"/>
        <v>950</v>
      </c>
      <c r="W285" s="40" t="str">
        <f t="shared" si="66"/>
        <v>{type=54,value=3700}</v>
      </c>
      <c r="X285" s="40" t="str">
        <f t="shared" si="67"/>
        <v/>
      </c>
    </row>
    <row r="286" ht="16.5" spans="3:24">
      <c r="C286" s="23"/>
      <c r="D286" s="23">
        <v>59</v>
      </c>
      <c r="E286" s="23">
        <v>12</v>
      </c>
      <c r="F286" s="23">
        <v>22</v>
      </c>
      <c r="G286" s="23" t="s">
        <v>1041</v>
      </c>
      <c r="H286" s="25">
        <v>1413</v>
      </c>
      <c r="I286" s="25">
        <v>1413</v>
      </c>
      <c r="J286" s="25">
        <v>1413</v>
      </c>
      <c r="K286" s="25">
        <v>50850</v>
      </c>
      <c r="L286" s="25">
        <v>20343.6</v>
      </c>
      <c r="M286" s="38">
        <v>5600</v>
      </c>
      <c r="N286" s="38"/>
      <c r="O286" s="23">
        <v>20160</v>
      </c>
      <c r="P286" s="25">
        <v>40503.6</v>
      </c>
      <c r="Q286" s="23"/>
      <c r="R286" s="23"/>
      <c r="S286" s="25">
        <f t="shared" si="62"/>
        <v>50850</v>
      </c>
      <c r="T286" s="44">
        <f t="shared" si="63"/>
        <v>1413</v>
      </c>
      <c r="U286" s="44">
        <f t="shared" si="64"/>
        <v>1413</v>
      </c>
      <c r="V286" s="44">
        <f t="shared" si="65"/>
        <v>1413</v>
      </c>
      <c r="W286" s="40" t="str">
        <f t="shared" si="66"/>
        <v>{type=54,value=5600}</v>
      </c>
      <c r="X286" s="40" t="str">
        <f t="shared" si="67"/>
        <v/>
      </c>
    </row>
    <row r="287" ht="16.5" spans="3:24">
      <c r="C287" s="23"/>
      <c r="D287" s="23">
        <v>60</v>
      </c>
      <c r="E287" s="23">
        <v>12</v>
      </c>
      <c r="F287" s="23">
        <v>23</v>
      </c>
      <c r="G287" s="23" t="s">
        <v>1045</v>
      </c>
      <c r="H287" s="25">
        <v>1988</v>
      </c>
      <c r="I287" s="25">
        <v>1988</v>
      </c>
      <c r="J287" s="25">
        <v>1988</v>
      </c>
      <c r="K287" s="25">
        <v>71550</v>
      </c>
      <c r="L287" s="25">
        <v>28623.6</v>
      </c>
      <c r="M287" s="38">
        <v>7800</v>
      </c>
      <c r="N287" s="38"/>
      <c r="O287" s="23">
        <v>28080</v>
      </c>
      <c r="P287" s="25">
        <v>56703.6</v>
      </c>
      <c r="Q287" s="23"/>
      <c r="R287" s="23"/>
      <c r="S287" s="25">
        <f t="shared" si="62"/>
        <v>71550</v>
      </c>
      <c r="T287" s="44">
        <f t="shared" si="63"/>
        <v>1988</v>
      </c>
      <c r="U287" s="44">
        <f t="shared" si="64"/>
        <v>1988</v>
      </c>
      <c r="V287" s="44">
        <f t="shared" si="65"/>
        <v>1988</v>
      </c>
      <c r="W287" s="40" t="str">
        <f t="shared" si="66"/>
        <v>{type=54,value=7800}</v>
      </c>
      <c r="X287" s="40" t="str">
        <f t="shared" si="67"/>
        <v/>
      </c>
    </row>
    <row r="288" ht="16.5" spans="3:24">
      <c r="C288" s="23"/>
      <c r="D288" s="23">
        <v>61</v>
      </c>
      <c r="E288" s="23">
        <v>12</v>
      </c>
      <c r="F288" s="23">
        <v>31</v>
      </c>
      <c r="G288" s="23" t="s">
        <v>1050</v>
      </c>
      <c r="H288" s="25">
        <v>1700</v>
      </c>
      <c r="I288" s="25">
        <v>1700</v>
      </c>
      <c r="J288" s="25">
        <v>1700</v>
      </c>
      <c r="K288" s="25">
        <v>61200</v>
      </c>
      <c r="L288" s="25">
        <v>24480</v>
      </c>
      <c r="M288" s="38">
        <v>6700</v>
      </c>
      <c r="N288" s="38"/>
      <c r="O288" s="23">
        <v>24120</v>
      </c>
      <c r="P288" s="25">
        <v>48600</v>
      </c>
      <c r="Q288" s="23"/>
      <c r="R288" s="23"/>
      <c r="S288" s="25">
        <f t="shared" si="62"/>
        <v>61200</v>
      </c>
      <c r="T288" s="44">
        <f t="shared" si="63"/>
        <v>1700</v>
      </c>
      <c r="U288" s="44">
        <f t="shared" si="64"/>
        <v>1700</v>
      </c>
      <c r="V288" s="44">
        <f t="shared" si="65"/>
        <v>1700</v>
      </c>
      <c r="W288" s="40" t="str">
        <f t="shared" si="66"/>
        <v>{type=54,value=6700}</v>
      </c>
      <c r="X288" s="40" t="str">
        <f t="shared" si="67"/>
        <v/>
      </c>
    </row>
    <row r="289" ht="16.5" spans="3:24">
      <c r="C289" s="23"/>
      <c r="D289" s="23">
        <v>62</v>
      </c>
      <c r="E289" s="23">
        <v>12</v>
      </c>
      <c r="F289" s="23">
        <v>32</v>
      </c>
      <c r="G289" s="23" t="s">
        <v>1054</v>
      </c>
      <c r="H289" s="25">
        <v>2538</v>
      </c>
      <c r="I289" s="25">
        <v>2538</v>
      </c>
      <c r="J289" s="25">
        <v>2538</v>
      </c>
      <c r="K289" s="25">
        <v>91350</v>
      </c>
      <c r="L289" s="25">
        <v>36543.6</v>
      </c>
      <c r="M289" s="38">
        <v>10100</v>
      </c>
      <c r="N289" s="38"/>
      <c r="O289" s="23">
        <v>36360</v>
      </c>
      <c r="P289" s="25">
        <v>72903.6</v>
      </c>
      <c r="Q289" s="23"/>
      <c r="R289" s="23"/>
      <c r="S289" s="25">
        <f t="shared" si="62"/>
        <v>91350</v>
      </c>
      <c r="T289" s="44">
        <f t="shared" si="63"/>
        <v>2538</v>
      </c>
      <c r="U289" s="44">
        <f t="shared" si="64"/>
        <v>2538</v>
      </c>
      <c r="V289" s="44">
        <f t="shared" si="65"/>
        <v>2538</v>
      </c>
      <c r="W289" s="40" t="str">
        <f t="shared" si="66"/>
        <v>{type=54,value=10100}</v>
      </c>
      <c r="X289" s="40" t="str">
        <f t="shared" si="67"/>
        <v/>
      </c>
    </row>
    <row r="290" ht="16.5" spans="3:24">
      <c r="C290" s="23"/>
      <c r="D290" s="23">
        <v>63</v>
      </c>
      <c r="E290" s="23">
        <v>12</v>
      </c>
      <c r="F290" s="23">
        <v>33</v>
      </c>
      <c r="G290" s="23" t="s">
        <v>1058</v>
      </c>
      <c r="H290" s="25">
        <v>3563</v>
      </c>
      <c r="I290" s="25">
        <v>3563</v>
      </c>
      <c r="J290" s="25">
        <v>3563</v>
      </c>
      <c r="K290" s="25">
        <v>128250</v>
      </c>
      <c r="L290" s="25">
        <v>51303.6</v>
      </c>
      <c r="M290" s="38">
        <v>14100</v>
      </c>
      <c r="N290" s="38"/>
      <c r="O290" s="23">
        <v>50760</v>
      </c>
      <c r="P290" s="25">
        <v>102063.6</v>
      </c>
      <c r="Q290" s="23"/>
      <c r="R290" s="23"/>
      <c r="S290" s="25">
        <f t="shared" si="62"/>
        <v>128250</v>
      </c>
      <c r="T290" s="44">
        <f t="shared" si="63"/>
        <v>3563</v>
      </c>
      <c r="U290" s="44">
        <f t="shared" si="64"/>
        <v>3563</v>
      </c>
      <c r="V290" s="44">
        <f t="shared" si="65"/>
        <v>3563</v>
      </c>
      <c r="W290" s="40" t="str">
        <f t="shared" si="66"/>
        <v>{type=54,value=14100}</v>
      </c>
      <c r="X290" s="40" t="str">
        <f t="shared" si="67"/>
        <v/>
      </c>
    </row>
    <row r="291" ht="16.5" spans="3:24">
      <c r="C291" s="23"/>
      <c r="D291" s="23">
        <v>64</v>
      </c>
      <c r="E291" s="23">
        <v>12</v>
      </c>
      <c r="F291" s="23">
        <v>41</v>
      </c>
      <c r="G291" s="23" t="s">
        <v>1063</v>
      </c>
      <c r="H291" s="25">
        <v>3213</v>
      </c>
      <c r="I291" s="25">
        <v>3213</v>
      </c>
      <c r="J291" s="25">
        <v>3213</v>
      </c>
      <c r="K291" s="25">
        <v>115650</v>
      </c>
      <c r="L291" s="25">
        <v>46263.6</v>
      </c>
      <c r="M291" s="38">
        <v>12800</v>
      </c>
      <c r="N291" s="38"/>
      <c r="O291" s="23">
        <v>46080</v>
      </c>
      <c r="P291" s="25">
        <v>92343.6</v>
      </c>
      <c r="Q291" s="23"/>
      <c r="R291" s="23"/>
      <c r="S291" s="25">
        <f t="shared" si="62"/>
        <v>115650</v>
      </c>
      <c r="T291" s="44">
        <f t="shared" si="63"/>
        <v>3213</v>
      </c>
      <c r="U291" s="44">
        <f t="shared" si="64"/>
        <v>3213</v>
      </c>
      <c r="V291" s="44">
        <f t="shared" si="65"/>
        <v>3213</v>
      </c>
      <c r="W291" s="40" t="str">
        <f t="shared" si="66"/>
        <v>{type=54,value=12800}</v>
      </c>
      <c r="X291" s="40" t="str">
        <f t="shared" si="67"/>
        <v/>
      </c>
    </row>
    <row r="292" ht="16.5" spans="3:24">
      <c r="C292" s="23"/>
      <c r="D292" s="23">
        <v>65</v>
      </c>
      <c r="E292" s="23">
        <v>12</v>
      </c>
      <c r="F292" s="23">
        <v>42</v>
      </c>
      <c r="G292" s="23" t="s">
        <v>1067</v>
      </c>
      <c r="H292" s="25">
        <v>4819</v>
      </c>
      <c r="I292" s="25">
        <v>4819</v>
      </c>
      <c r="J292" s="25">
        <v>4819</v>
      </c>
      <c r="K292" s="25">
        <v>173475</v>
      </c>
      <c r="L292" s="25">
        <v>69391.8</v>
      </c>
      <c r="M292" s="38">
        <v>19200</v>
      </c>
      <c r="N292" s="38"/>
      <c r="O292" s="23">
        <v>69120</v>
      </c>
      <c r="P292" s="25">
        <v>138511.8</v>
      </c>
      <c r="Q292" s="23"/>
      <c r="R292" s="23"/>
      <c r="S292" s="25">
        <f t="shared" si="62"/>
        <v>173475</v>
      </c>
      <c r="T292" s="44">
        <f t="shared" si="63"/>
        <v>4819</v>
      </c>
      <c r="U292" s="44">
        <f t="shared" si="64"/>
        <v>4819</v>
      </c>
      <c r="V292" s="44">
        <f t="shared" si="65"/>
        <v>4819</v>
      </c>
      <c r="W292" s="40" t="str">
        <f t="shared" si="66"/>
        <v>{type=54,value=19200}</v>
      </c>
      <c r="X292" s="40" t="str">
        <f t="shared" si="67"/>
        <v/>
      </c>
    </row>
    <row r="293" ht="16.5" spans="3:24">
      <c r="C293" s="23"/>
      <c r="D293" s="23">
        <v>66</v>
      </c>
      <c r="E293" s="23">
        <v>12</v>
      </c>
      <c r="F293" s="23">
        <v>43</v>
      </c>
      <c r="G293" s="23" t="s">
        <v>1071</v>
      </c>
      <c r="H293" s="25">
        <v>7715</v>
      </c>
      <c r="I293" s="25">
        <v>7715</v>
      </c>
      <c r="J293" s="25">
        <v>7715</v>
      </c>
      <c r="K293" s="25">
        <v>277740</v>
      </c>
      <c r="L293" s="25">
        <v>111096</v>
      </c>
      <c r="M293" s="38">
        <v>30700</v>
      </c>
      <c r="N293" s="38"/>
      <c r="O293" s="23">
        <v>110520</v>
      </c>
      <c r="P293" s="25">
        <v>221616</v>
      </c>
      <c r="Q293" s="23"/>
      <c r="R293" s="23"/>
      <c r="S293" s="25">
        <f t="shared" ref="S293:S299" si="68">K293</f>
        <v>277740</v>
      </c>
      <c r="T293" s="44">
        <f t="shared" ref="T293:T299" si="69">H293</f>
        <v>7715</v>
      </c>
      <c r="U293" s="44">
        <f t="shared" ref="U293:U299" si="70">I293</f>
        <v>7715</v>
      </c>
      <c r="V293" s="44">
        <f t="shared" ref="V293:V299" si="71">J293</f>
        <v>7715</v>
      </c>
      <c r="W293" s="40" t="str">
        <f t="shared" ref="W293:W299" si="72">"{type=54,value="&amp;M293&amp;"}"</f>
        <v>{type=54,value=30700}</v>
      </c>
      <c r="X293" s="40" t="str">
        <f t="shared" ref="X293:X299" si="73">IF(E293=9,"{type=55,value="&amp;N293*10000&amp;"}","")</f>
        <v/>
      </c>
    </row>
    <row r="294" ht="16.5" spans="3:24">
      <c r="C294" s="23"/>
      <c r="D294" s="23">
        <v>67</v>
      </c>
      <c r="E294" s="23">
        <v>12</v>
      </c>
      <c r="F294" s="23">
        <v>51</v>
      </c>
      <c r="G294" s="23" t="s">
        <v>1076</v>
      </c>
      <c r="H294" s="25">
        <v>6109</v>
      </c>
      <c r="I294" s="25">
        <v>6109</v>
      </c>
      <c r="J294" s="25">
        <v>6109</v>
      </c>
      <c r="K294" s="25">
        <v>219915</v>
      </c>
      <c r="L294" s="25">
        <v>87967.8</v>
      </c>
      <c r="M294" s="38">
        <v>24300</v>
      </c>
      <c r="N294" s="38"/>
      <c r="O294" s="23">
        <v>87480</v>
      </c>
      <c r="P294" s="25">
        <v>175447.8</v>
      </c>
      <c r="Q294" s="23"/>
      <c r="R294" s="23"/>
      <c r="S294" s="25">
        <f t="shared" si="68"/>
        <v>219915</v>
      </c>
      <c r="T294" s="44">
        <f t="shared" si="69"/>
        <v>6109</v>
      </c>
      <c r="U294" s="44">
        <f t="shared" si="70"/>
        <v>6109</v>
      </c>
      <c r="V294" s="44">
        <f t="shared" si="71"/>
        <v>6109</v>
      </c>
      <c r="W294" s="40" t="str">
        <f t="shared" si="72"/>
        <v>{type=54,value=24300}</v>
      </c>
      <c r="X294" s="40" t="str">
        <f t="shared" si="73"/>
        <v/>
      </c>
    </row>
    <row r="295" ht="16.5" spans="3:24">
      <c r="C295" s="23"/>
      <c r="D295" s="23">
        <v>68</v>
      </c>
      <c r="E295" s="23">
        <v>12</v>
      </c>
      <c r="F295" s="23">
        <v>52</v>
      </c>
      <c r="G295" s="23" t="s">
        <v>1080</v>
      </c>
      <c r="H295" s="25">
        <v>9151</v>
      </c>
      <c r="I295" s="25">
        <v>9151</v>
      </c>
      <c r="J295" s="25">
        <v>9151</v>
      </c>
      <c r="K295" s="25">
        <v>329423</v>
      </c>
      <c r="L295" s="25">
        <v>131771.8</v>
      </c>
      <c r="M295" s="38">
        <v>36500</v>
      </c>
      <c r="N295" s="38"/>
      <c r="O295" s="23">
        <v>131400</v>
      </c>
      <c r="P295" s="25">
        <v>263171.8</v>
      </c>
      <c r="Q295" s="23"/>
      <c r="R295" s="23"/>
      <c r="S295" s="25">
        <f t="shared" si="68"/>
        <v>329423</v>
      </c>
      <c r="T295" s="44">
        <f t="shared" si="69"/>
        <v>9151</v>
      </c>
      <c r="U295" s="44">
        <f t="shared" si="70"/>
        <v>9151</v>
      </c>
      <c r="V295" s="44">
        <f t="shared" si="71"/>
        <v>9151</v>
      </c>
      <c r="W295" s="40" t="str">
        <f t="shared" si="72"/>
        <v>{type=54,value=36500}</v>
      </c>
      <c r="X295" s="40" t="str">
        <f t="shared" si="73"/>
        <v/>
      </c>
    </row>
    <row r="296" ht="16.5" spans="3:24">
      <c r="C296" s="23"/>
      <c r="D296" s="23">
        <v>69</v>
      </c>
      <c r="E296" s="23">
        <v>12</v>
      </c>
      <c r="F296" s="23">
        <v>53</v>
      </c>
      <c r="G296" s="23" t="s">
        <v>1084</v>
      </c>
      <c r="H296" s="25">
        <v>14641</v>
      </c>
      <c r="I296" s="25">
        <v>14641</v>
      </c>
      <c r="J296" s="25">
        <v>14641</v>
      </c>
      <c r="K296" s="25">
        <v>527076</v>
      </c>
      <c r="L296" s="25">
        <v>210830.4</v>
      </c>
      <c r="M296" s="38">
        <v>58400</v>
      </c>
      <c r="N296" s="38"/>
      <c r="O296" s="23">
        <v>210240</v>
      </c>
      <c r="P296" s="25">
        <v>421070.4</v>
      </c>
      <c r="Q296" s="23"/>
      <c r="R296" s="23"/>
      <c r="S296" s="25">
        <f t="shared" si="68"/>
        <v>527076</v>
      </c>
      <c r="T296" s="44">
        <f t="shared" si="69"/>
        <v>14641</v>
      </c>
      <c r="U296" s="44">
        <f t="shared" si="70"/>
        <v>14641</v>
      </c>
      <c r="V296" s="44">
        <f t="shared" si="71"/>
        <v>14641</v>
      </c>
      <c r="W296" s="40" t="str">
        <f t="shared" si="72"/>
        <v>{type=54,value=58400}</v>
      </c>
      <c r="X296" s="40" t="str">
        <f t="shared" si="73"/>
        <v/>
      </c>
    </row>
    <row r="297" ht="16.5" spans="3:24">
      <c r="C297" s="23"/>
      <c r="D297" s="23">
        <v>70</v>
      </c>
      <c r="E297" s="23">
        <v>12</v>
      </c>
      <c r="F297" s="23">
        <v>61</v>
      </c>
      <c r="G297" s="23" t="s">
        <v>1088</v>
      </c>
      <c r="H297" s="25">
        <v>11600</v>
      </c>
      <c r="I297" s="25">
        <v>11600</v>
      </c>
      <c r="J297" s="25">
        <v>11600</v>
      </c>
      <c r="K297" s="25">
        <v>417569</v>
      </c>
      <c r="L297" s="25">
        <v>167033.8</v>
      </c>
      <c r="M297" s="38">
        <v>46200</v>
      </c>
      <c r="N297" s="38"/>
      <c r="O297" s="23">
        <v>166320</v>
      </c>
      <c r="P297" s="25">
        <v>333353.8</v>
      </c>
      <c r="Q297" s="23"/>
      <c r="R297" s="23"/>
      <c r="S297" s="25">
        <f t="shared" si="68"/>
        <v>417569</v>
      </c>
      <c r="T297" s="44">
        <f t="shared" si="69"/>
        <v>11600</v>
      </c>
      <c r="U297" s="44">
        <f t="shared" si="70"/>
        <v>11600</v>
      </c>
      <c r="V297" s="44">
        <f t="shared" si="71"/>
        <v>11600</v>
      </c>
      <c r="W297" s="40" t="str">
        <f t="shared" si="72"/>
        <v>{type=54,value=46200}</v>
      </c>
      <c r="X297" s="40" t="str">
        <f t="shared" si="73"/>
        <v/>
      </c>
    </row>
    <row r="298" ht="16.5" spans="3:24">
      <c r="C298" s="23"/>
      <c r="D298" s="23">
        <v>71</v>
      </c>
      <c r="E298" s="23">
        <v>12</v>
      </c>
      <c r="F298" s="23">
        <v>62</v>
      </c>
      <c r="G298" s="23" t="s">
        <v>1092</v>
      </c>
      <c r="H298" s="25">
        <v>17374</v>
      </c>
      <c r="I298" s="25">
        <v>17374</v>
      </c>
      <c r="J298" s="25">
        <v>17374</v>
      </c>
      <c r="K298" s="25">
        <v>625453</v>
      </c>
      <c r="L298" s="25">
        <v>250183.4</v>
      </c>
      <c r="M298" s="38">
        <v>69400</v>
      </c>
      <c r="N298" s="38"/>
      <c r="O298" s="23">
        <v>249840</v>
      </c>
      <c r="P298" s="25">
        <v>500023.4</v>
      </c>
      <c r="Q298" s="23"/>
      <c r="R298" s="23"/>
      <c r="S298" s="25">
        <f t="shared" si="68"/>
        <v>625453</v>
      </c>
      <c r="T298" s="44">
        <f t="shared" si="69"/>
        <v>17374</v>
      </c>
      <c r="U298" s="44">
        <f t="shared" si="70"/>
        <v>17374</v>
      </c>
      <c r="V298" s="44">
        <f t="shared" si="71"/>
        <v>17374</v>
      </c>
      <c r="W298" s="40" t="str">
        <f t="shared" si="72"/>
        <v>{type=54,value=69400}</v>
      </c>
      <c r="X298" s="40" t="str">
        <f t="shared" si="73"/>
        <v/>
      </c>
    </row>
    <row r="299" ht="16.5" spans="3:24">
      <c r="C299" s="23"/>
      <c r="D299" s="23">
        <v>72</v>
      </c>
      <c r="E299" s="23">
        <v>12</v>
      </c>
      <c r="F299" s="23">
        <v>63</v>
      </c>
      <c r="G299" s="23" t="s">
        <v>1096</v>
      </c>
      <c r="H299" s="25">
        <v>27783</v>
      </c>
      <c r="I299" s="25">
        <v>27783</v>
      </c>
      <c r="J299" s="25">
        <v>27783</v>
      </c>
      <c r="K299" s="25">
        <v>1000185</v>
      </c>
      <c r="L299" s="25">
        <v>400074.6</v>
      </c>
      <c r="M299" s="38">
        <v>111100</v>
      </c>
      <c r="N299" s="38"/>
      <c r="O299" s="23">
        <v>399960</v>
      </c>
      <c r="P299" s="25">
        <v>800034.6</v>
      </c>
      <c r="Q299" s="23"/>
      <c r="R299" s="23"/>
      <c r="S299" s="25">
        <f t="shared" si="68"/>
        <v>1000185</v>
      </c>
      <c r="T299" s="44">
        <f t="shared" si="69"/>
        <v>27783</v>
      </c>
      <c r="U299" s="44">
        <f t="shared" si="70"/>
        <v>27783</v>
      </c>
      <c r="V299" s="44">
        <f t="shared" si="71"/>
        <v>27783</v>
      </c>
      <c r="W299" s="40" t="str">
        <f t="shared" si="72"/>
        <v>{type=54,value=111100}</v>
      </c>
      <c r="X299" s="40" t="str">
        <f t="shared" si="73"/>
        <v/>
      </c>
    </row>
    <row r="300" ht="16.5" spans="19:24">
      <c r="S300" s="25"/>
      <c r="T300" s="44"/>
      <c r="U300" s="44"/>
      <c r="V300" s="44"/>
      <c r="W300" s="40"/>
      <c r="X300" s="40"/>
    </row>
    <row r="315" spans="1:6">
      <c r="A315" s="15" t="s">
        <v>9</v>
      </c>
      <c r="B315" s="15" t="s">
        <v>73</v>
      </c>
      <c r="C315" s="15" t="s">
        <v>625</v>
      </c>
      <c r="D315" s="15" t="s">
        <v>81</v>
      </c>
      <c r="E315" s="15" t="s">
        <v>610</v>
      </c>
      <c r="F315" s="15" t="s">
        <v>83</v>
      </c>
    </row>
    <row r="316" spans="1:6">
      <c r="A316" s="16" t="s">
        <v>10</v>
      </c>
      <c r="B316" s="16" t="s">
        <v>27</v>
      </c>
      <c r="C316" s="16" t="s">
        <v>14</v>
      </c>
      <c r="D316" s="16" t="s">
        <v>14</v>
      </c>
      <c r="E316" s="16" t="s">
        <v>14</v>
      </c>
      <c r="F316" s="16" t="s">
        <v>14</v>
      </c>
    </row>
    <row r="317" spans="1:6">
      <c r="A317" s="16"/>
      <c r="B317" s="16" t="s">
        <v>89</v>
      </c>
      <c r="C317" s="16" t="s">
        <v>1105</v>
      </c>
      <c r="D317" s="16" t="s">
        <v>91</v>
      </c>
      <c r="E317" s="16" t="s">
        <v>201</v>
      </c>
      <c r="F317" s="16" t="s">
        <v>93</v>
      </c>
    </row>
    <row r="318" ht="14.25" spans="1:6">
      <c r="A318" s="17" t="s">
        <v>1106</v>
      </c>
      <c r="B318" s="18">
        <v>1</v>
      </c>
      <c r="C318" s="19" t="s">
        <v>1107</v>
      </c>
      <c r="D318" s="20" t="s">
        <v>611</v>
      </c>
      <c r="E318" s="3" t="s">
        <v>612</v>
      </c>
      <c r="F318" s="3">
        <v>15000</v>
      </c>
    </row>
    <row r="319" ht="14.25" spans="1:6">
      <c r="A319" s="17" t="s">
        <v>1108</v>
      </c>
      <c r="B319" s="18">
        <v>2</v>
      </c>
      <c r="C319" s="19" t="s">
        <v>1109</v>
      </c>
      <c r="D319" s="20" t="s">
        <v>611</v>
      </c>
      <c r="E319" s="3" t="s">
        <v>612</v>
      </c>
      <c r="F319" s="3">
        <v>15000</v>
      </c>
    </row>
    <row r="320" ht="14.25" spans="1:6">
      <c r="A320" s="17" t="s">
        <v>1110</v>
      </c>
      <c r="B320" s="18">
        <v>3</v>
      </c>
      <c r="C320" s="19" t="s">
        <v>1111</v>
      </c>
      <c r="D320" s="20" t="s">
        <v>611</v>
      </c>
      <c r="E320" s="3" t="s">
        <v>612</v>
      </c>
      <c r="F320" s="3">
        <v>15000</v>
      </c>
    </row>
    <row r="321" ht="14.25" spans="1:6">
      <c r="A321" s="17" t="s">
        <v>1112</v>
      </c>
      <c r="B321" s="18">
        <v>4</v>
      </c>
      <c r="C321" s="19" t="s">
        <v>1113</v>
      </c>
      <c r="D321" s="20" t="s">
        <v>613</v>
      </c>
      <c r="E321" s="3" t="s">
        <v>614</v>
      </c>
      <c r="F321" s="3">
        <v>30000</v>
      </c>
    </row>
    <row r="322" ht="14.25" spans="1:6">
      <c r="A322" s="17" t="s">
        <v>1114</v>
      </c>
      <c r="B322" s="18">
        <v>5</v>
      </c>
      <c r="C322" s="19" t="s">
        <v>1115</v>
      </c>
      <c r="D322" s="20" t="s">
        <v>613</v>
      </c>
      <c r="E322" s="3" t="s">
        <v>614</v>
      </c>
      <c r="F322" s="3">
        <v>30000</v>
      </c>
    </row>
    <row r="323" ht="14.25" spans="1:6">
      <c r="A323" s="17" t="s">
        <v>1116</v>
      </c>
      <c r="B323" s="18">
        <v>6</v>
      </c>
      <c r="C323" s="19" t="s">
        <v>1117</v>
      </c>
      <c r="D323" s="20" t="s">
        <v>613</v>
      </c>
      <c r="E323" s="3" t="s">
        <v>614</v>
      </c>
      <c r="F323" s="3">
        <v>30000</v>
      </c>
    </row>
    <row r="324" ht="14.25" spans="1:6">
      <c r="A324" s="17" t="s">
        <v>1118</v>
      </c>
      <c r="B324" s="18">
        <v>7</v>
      </c>
      <c r="C324" s="19" t="s">
        <v>1119</v>
      </c>
      <c r="D324" s="20" t="s">
        <v>615</v>
      </c>
      <c r="E324" s="3" t="s">
        <v>616</v>
      </c>
      <c r="F324" s="3">
        <v>50000</v>
      </c>
    </row>
    <row r="325" ht="14.25" spans="1:6">
      <c r="A325" s="17" t="s">
        <v>1120</v>
      </c>
      <c r="B325" s="18">
        <v>8</v>
      </c>
      <c r="C325" s="19" t="s">
        <v>1121</v>
      </c>
      <c r="D325" s="20" t="s">
        <v>615</v>
      </c>
      <c r="E325" s="3" t="s">
        <v>616</v>
      </c>
      <c r="F325" s="3">
        <v>50000</v>
      </c>
    </row>
    <row r="326" ht="14.25" spans="1:6">
      <c r="A326" s="17" t="s">
        <v>1122</v>
      </c>
      <c r="B326" s="18">
        <v>9</v>
      </c>
      <c r="C326" s="19" t="s">
        <v>1123</v>
      </c>
      <c r="D326" s="20" t="s">
        <v>615</v>
      </c>
      <c r="E326" s="3" t="s">
        <v>616</v>
      </c>
      <c r="F326" s="3">
        <v>50000</v>
      </c>
    </row>
    <row r="327" ht="14.25" spans="1:6">
      <c r="A327" s="17" t="s">
        <v>1124</v>
      </c>
      <c r="B327" s="18">
        <v>10</v>
      </c>
      <c r="C327" s="19" t="s">
        <v>1125</v>
      </c>
      <c r="D327" s="20" t="s">
        <v>617</v>
      </c>
      <c r="E327" s="3" t="s">
        <v>618</v>
      </c>
      <c r="F327" s="3">
        <v>75000</v>
      </c>
    </row>
    <row r="328" ht="14.25" spans="1:6">
      <c r="A328" s="17" t="s">
        <v>1126</v>
      </c>
      <c r="B328" s="18">
        <v>11</v>
      </c>
      <c r="C328" s="19" t="s">
        <v>1127</v>
      </c>
      <c r="D328" s="20" t="s">
        <v>617</v>
      </c>
      <c r="E328" s="3" t="s">
        <v>618</v>
      </c>
      <c r="F328" s="3">
        <v>75000</v>
      </c>
    </row>
    <row r="329" ht="14.25" spans="1:6">
      <c r="A329" s="17" t="s">
        <v>1128</v>
      </c>
      <c r="B329" s="18">
        <v>12</v>
      </c>
      <c r="C329" s="19" t="s">
        <v>1129</v>
      </c>
      <c r="D329" s="20" t="s">
        <v>617</v>
      </c>
      <c r="E329" s="3" t="s">
        <v>618</v>
      </c>
      <c r="F329" s="3">
        <v>75000</v>
      </c>
    </row>
    <row r="330" ht="14.25" spans="1:6">
      <c r="A330" s="17" t="s">
        <v>1130</v>
      </c>
      <c r="B330" s="18">
        <v>13</v>
      </c>
      <c r="C330" s="19" t="s">
        <v>1131</v>
      </c>
      <c r="D330" s="20" t="s">
        <v>619</v>
      </c>
      <c r="E330" s="3" t="s">
        <v>620</v>
      </c>
      <c r="F330" s="3">
        <v>100000</v>
      </c>
    </row>
    <row r="331" ht="14.25" spans="1:6">
      <c r="A331" s="17" t="s">
        <v>1132</v>
      </c>
      <c r="B331" s="18">
        <v>14</v>
      </c>
      <c r="C331" s="19" t="s">
        <v>1133</v>
      </c>
      <c r="D331" s="20" t="s">
        <v>619</v>
      </c>
      <c r="E331" s="3" t="s">
        <v>620</v>
      </c>
      <c r="F331" s="3">
        <v>100000</v>
      </c>
    </row>
    <row r="332" ht="14.25" spans="1:6">
      <c r="A332" s="17" t="s">
        <v>1134</v>
      </c>
      <c r="B332" s="18">
        <v>15</v>
      </c>
      <c r="C332" s="19" t="s">
        <v>1135</v>
      </c>
      <c r="D332" s="20" t="s">
        <v>619</v>
      </c>
      <c r="E332" s="3" t="s">
        <v>620</v>
      </c>
      <c r="F332" s="3">
        <v>100000</v>
      </c>
    </row>
    <row r="333" ht="14.25" spans="1:6">
      <c r="A333" s="17" t="s">
        <v>1136</v>
      </c>
      <c r="B333" s="18">
        <v>16</v>
      </c>
      <c r="C333" s="19" t="s">
        <v>1137</v>
      </c>
      <c r="D333" s="20" t="s">
        <v>621</v>
      </c>
      <c r="E333" s="3" t="s">
        <v>622</v>
      </c>
      <c r="F333" s="3">
        <v>150000</v>
      </c>
    </row>
    <row r="334" ht="14.25" spans="1:6">
      <c r="A334" s="17" t="s">
        <v>1138</v>
      </c>
      <c r="B334" s="18">
        <v>17</v>
      </c>
      <c r="C334" s="19" t="s">
        <v>1139</v>
      </c>
      <c r="D334" s="20" t="s">
        <v>621</v>
      </c>
      <c r="E334" s="3" t="s">
        <v>622</v>
      </c>
      <c r="F334" s="3">
        <v>150000</v>
      </c>
    </row>
    <row r="335" ht="14.25" spans="1:6">
      <c r="A335" s="17" t="s">
        <v>1140</v>
      </c>
      <c r="B335" s="18">
        <v>18</v>
      </c>
      <c r="C335" s="19" t="s">
        <v>1141</v>
      </c>
      <c r="D335" s="20" t="s">
        <v>621</v>
      </c>
      <c r="E335" s="3" t="s">
        <v>622</v>
      </c>
      <c r="F335" s="3">
        <v>150000</v>
      </c>
    </row>
    <row r="336" ht="14.25" spans="1:6">
      <c r="A336" s="17" t="s">
        <v>1142</v>
      </c>
      <c r="B336" s="18">
        <v>19</v>
      </c>
      <c r="C336" s="21" t="s">
        <v>1143</v>
      </c>
      <c r="D336" s="20" t="s">
        <v>611</v>
      </c>
      <c r="E336" s="3" t="s">
        <v>612</v>
      </c>
      <c r="F336" s="3">
        <v>15000</v>
      </c>
    </row>
    <row r="337" ht="14.25" spans="1:6">
      <c r="A337" s="17" t="s">
        <v>1144</v>
      </c>
      <c r="B337" s="18">
        <v>20</v>
      </c>
      <c r="C337" s="21" t="s">
        <v>1145</v>
      </c>
      <c r="D337" s="20" t="s">
        <v>611</v>
      </c>
      <c r="E337" s="3" t="s">
        <v>612</v>
      </c>
      <c r="F337" s="3">
        <v>15000</v>
      </c>
    </row>
    <row r="338" ht="14.25" spans="1:6">
      <c r="A338" s="17" t="s">
        <v>1146</v>
      </c>
      <c r="B338" s="18">
        <v>21</v>
      </c>
      <c r="C338" s="21" t="s">
        <v>1147</v>
      </c>
      <c r="D338" s="20" t="s">
        <v>611</v>
      </c>
      <c r="E338" s="3" t="s">
        <v>612</v>
      </c>
      <c r="F338" s="3">
        <v>15000</v>
      </c>
    </row>
    <row r="339" ht="14.25" spans="1:6">
      <c r="A339" s="17" t="s">
        <v>1148</v>
      </c>
      <c r="B339" s="18">
        <v>22</v>
      </c>
      <c r="C339" s="21" t="s">
        <v>1149</v>
      </c>
      <c r="D339" s="20" t="s">
        <v>613</v>
      </c>
      <c r="E339" s="3" t="s">
        <v>614</v>
      </c>
      <c r="F339" s="3">
        <v>30000</v>
      </c>
    </row>
    <row r="340" ht="14.25" spans="1:6">
      <c r="A340" s="17" t="s">
        <v>1150</v>
      </c>
      <c r="B340" s="18">
        <v>23</v>
      </c>
      <c r="C340" s="21" t="s">
        <v>1151</v>
      </c>
      <c r="D340" s="20" t="s">
        <v>613</v>
      </c>
      <c r="E340" s="3" t="s">
        <v>614</v>
      </c>
      <c r="F340" s="3">
        <v>30000</v>
      </c>
    </row>
    <row r="341" ht="14.25" spans="1:6">
      <c r="A341" s="17" t="s">
        <v>1152</v>
      </c>
      <c r="B341" s="18">
        <v>24</v>
      </c>
      <c r="C341" s="21" t="s">
        <v>1153</v>
      </c>
      <c r="D341" s="20" t="s">
        <v>613</v>
      </c>
      <c r="E341" s="3" t="s">
        <v>614</v>
      </c>
      <c r="F341" s="3">
        <v>30000</v>
      </c>
    </row>
    <row r="342" ht="14.25" spans="1:6">
      <c r="A342" s="17" t="s">
        <v>1154</v>
      </c>
      <c r="B342" s="18">
        <v>25</v>
      </c>
      <c r="C342" s="21" t="s">
        <v>1155</v>
      </c>
      <c r="D342" s="20" t="s">
        <v>615</v>
      </c>
      <c r="E342" s="3" t="s">
        <v>616</v>
      </c>
      <c r="F342" s="3">
        <v>50000</v>
      </c>
    </row>
    <row r="343" ht="14.25" spans="1:6">
      <c r="A343" s="17" t="s">
        <v>1156</v>
      </c>
      <c r="B343" s="18">
        <v>26</v>
      </c>
      <c r="C343" s="21" t="s">
        <v>1157</v>
      </c>
      <c r="D343" s="20" t="s">
        <v>615</v>
      </c>
      <c r="E343" s="3" t="s">
        <v>616</v>
      </c>
      <c r="F343" s="3">
        <v>50000</v>
      </c>
    </row>
    <row r="344" ht="14.25" spans="1:6">
      <c r="A344" s="17" t="s">
        <v>1158</v>
      </c>
      <c r="B344" s="18">
        <v>27</v>
      </c>
      <c r="C344" s="21" t="s">
        <v>1159</v>
      </c>
      <c r="D344" s="20" t="s">
        <v>615</v>
      </c>
      <c r="E344" s="3" t="s">
        <v>616</v>
      </c>
      <c r="F344" s="3">
        <v>50000</v>
      </c>
    </row>
    <row r="345" ht="14.25" spans="1:6">
      <c r="A345" s="17" t="s">
        <v>1160</v>
      </c>
      <c r="B345" s="18">
        <v>28</v>
      </c>
      <c r="C345" s="21" t="s">
        <v>1161</v>
      </c>
      <c r="D345" s="20" t="s">
        <v>617</v>
      </c>
      <c r="E345" s="3" t="s">
        <v>618</v>
      </c>
      <c r="F345" s="3">
        <v>75000</v>
      </c>
    </row>
    <row r="346" ht="14.25" spans="1:6">
      <c r="A346" s="17" t="s">
        <v>1162</v>
      </c>
      <c r="B346" s="18">
        <v>29</v>
      </c>
      <c r="C346" s="21" t="s">
        <v>1163</v>
      </c>
      <c r="D346" s="20" t="s">
        <v>617</v>
      </c>
      <c r="E346" s="3" t="s">
        <v>618</v>
      </c>
      <c r="F346" s="3">
        <v>75000</v>
      </c>
    </row>
    <row r="347" ht="14.25" spans="1:6">
      <c r="A347" s="17" t="s">
        <v>1164</v>
      </c>
      <c r="B347" s="18">
        <v>30</v>
      </c>
      <c r="C347" s="21" t="s">
        <v>1165</v>
      </c>
      <c r="D347" s="20" t="s">
        <v>617</v>
      </c>
      <c r="E347" s="3" t="s">
        <v>618</v>
      </c>
      <c r="F347" s="3">
        <v>75000</v>
      </c>
    </row>
    <row r="348" ht="14.25" spans="1:6">
      <c r="A348" s="17" t="s">
        <v>1166</v>
      </c>
      <c r="B348" s="18">
        <v>31</v>
      </c>
      <c r="C348" s="21" t="s">
        <v>1167</v>
      </c>
      <c r="D348" s="20" t="s">
        <v>619</v>
      </c>
      <c r="E348" s="3" t="s">
        <v>620</v>
      </c>
      <c r="F348" s="3">
        <v>100000</v>
      </c>
    </row>
    <row r="349" ht="14.25" spans="1:6">
      <c r="A349" s="17" t="s">
        <v>1168</v>
      </c>
      <c r="B349" s="18">
        <v>32</v>
      </c>
      <c r="C349" s="21" t="s">
        <v>1169</v>
      </c>
      <c r="D349" s="20" t="s">
        <v>619</v>
      </c>
      <c r="E349" s="3" t="s">
        <v>620</v>
      </c>
      <c r="F349" s="3">
        <v>100000</v>
      </c>
    </row>
    <row r="350" ht="14.25" spans="1:6">
      <c r="A350" s="17" t="s">
        <v>1170</v>
      </c>
      <c r="B350" s="18">
        <v>33</v>
      </c>
      <c r="C350" s="21" t="s">
        <v>1171</v>
      </c>
      <c r="D350" s="20" t="s">
        <v>619</v>
      </c>
      <c r="E350" s="3" t="s">
        <v>620</v>
      </c>
      <c r="F350" s="3">
        <v>100000</v>
      </c>
    </row>
    <row r="351" ht="14.25" spans="1:6">
      <c r="A351" s="17" t="s">
        <v>1172</v>
      </c>
      <c r="B351" s="18">
        <v>34</v>
      </c>
      <c r="C351" s="21" t="s">
        <v>1173</v>
      </c>
      <c r="D351" s="20" t="s">
        <v>621</v>
      </c>
      <c r="E351" s="3" t="s">
        <v>622</v>
      </c>
      <c r="F351" s="3">
        <v>150000</v>
      </c>
    </row>
    <row r="352" ht="14.25" spans="1:6">
      <c r="A352" s="17" t="s">
        <v>1174</v>
      </c>
      <c r="B352" s="18">
        <v>35</v>
      </c>
      <c r="C352" s="21" t="s">
        <v>1175</v>
      </c>
      <c r="D352" s="20" t="s">
        <v>621</v>
      </c>
      <c r="E352" s="3" t="s">
        <v>622</v>
      </c>
      <c r="F352" s="3">
        <v>150000</v>
      </c>
    </row>
    <row r="353" ht="14.25" spans="1:6">
      <c r="A353" s="17" t="s">
        <v>1176</v>
      </c>
      <c r="B353" s="18">
        <v>36</v>
      </c>
      <c r="C353" s="21" t="s">
        <v>1177</v>
      </c>
      <c r="D353" s="20" t="s">
        <v>621</v>
      </c>
      <c r="E353" s="3" t="s">
        <v>622</v>
      </c>
      <c r="F353" s="3">
        <v>150000</v>
      </c>
    </row>
    <row r="354" ht="14.25" spans="1:6">
      <c r="A354" s="17" t="s">
        <v>1178</v>
      </c>
      <c r="B354" s="18">
        <v>37</v>
      </c>
      <c r="C354" s="20" t="s">
        <v>1179</v>
      </c>
      <c r="D354" s="20" t="s">
        <v>611</v>
      </c>
      <c r="E354" s="3" t="s">
        <v>612</v>
      </c>
      <c r="F354" s="3">
        <v>15000</v>
      </c>
    </row>
    <row r="355" ht="14.25" spans="1:6">
      <c r="A355" s="17" t="s">
        <v>1180</v>
      </c>
      <c r="B355" s="18">
        <v>38</v>
      </c>
      <c r="C355" s="20" t="s">
        <v>1181</v>
      </c>
      <c r="D355" s="20" t="s">
        <v>611</v>
      </c>
      <c r="E355" s="3" t="s">
        <v>612</v>
      </c>
      <c r="F355" s="3">
        <v>15000</v>
      </c>
    </row>
    <row r="356" ht="14.25" spans="1:6">
      <c r="A356" s="17" t="s">
        <v>1182</v>
      </c>
      <c r="B356" s="18">
        <v>39</v>
      </c>
      <c r="C356" s="20" t="s">
        <v>1183</v>
      </c>
      <c r="D356" s="20" t="s">
        <v>611</v>
      </c>
      <c r="E356" s="3" t="s">
        <v>612</v>
      </c>
      <c r="F356" s="3">
        <v>15000</v>
      </c>
    </row>
    <row r="357" ht="14.25" spans="1:6">
      <c r="A357" s="17" t="s">
        <v>1184</v>
      </c>
      <c r="B357" s="18">
        <v>40</v>
      </c>
      <c r="C357" s="20" t="s">
        <v>1185</v>
      </c>
      <c r="D357" s="20" t="s">
        <v>613</v>
      </c>
      <c r="E357" s="3" t="s">
        <v>614</v>
      </c>
      <c r="F357" s="3">
        <v>30000</v>
      </c>
    </row>
    <row r="358" ht="14.25" spans="1:6">
      <c r="A358" s="17" t="s">
        <v>1186</v>
      </c>
      <c r="B358" s="18">
        <v>41</v>
      </c>
      <c r="C358" s="20" t="s">
        <v>1187</v>
      </c>
      <c r="D358" s="20" t="s">
        <v>613</v>
      </c>
      <c r="E358" s="3" t="s">
        <v>614</v>
      </c>
      <c r="F358" s="3">
        <v>30000</v>
      </c>
    </row>
    <row r="359" ht="14.25" spans="1:6">
      <c r="A359" s="17" t="s">
        <v>1188</v>
      </c>
      <c r="B359" s="18">
        <v>42</v>
      </c>
      <c r="C359" s="20" t="s">
        <v>1189</v>
      </c>
      <c r="D359" s="20" t="s">
        <v>613</v>
      </c>
      <c r="E359" s="3" t="s">
        <v>614</v>
      </c>
      <c r="F359" s="3">
        <v>30000</v>
      </c>
    </row>
    <row r="360" ht="14.25" spans="1:6">
      <c r="A360" s="17" t="s">
        <v>1190</v>
      </c>
      <c r="B360" s="18">
        <v>43</v>
      </c>
      <c r="C360" s="20" t="s">
        <v>1191</v>
      </c>
      <c r="D360" s="20" t="s">
        <v>615</v>
      </c>
      <c r="E360" s="3" t="s">
        <v>616</v>
      </c>
      <c r="F360" s="3">
        <v>50000</v>
      </c>
    </row>
    <row r="361" ht="14.25" spans="1:6">
      <c r="A361" s="17" t="s">
        <v>1192</v>
      </c>
      <c r="B361" s="18">
        <v>44</v>
      </c>
      <c r="C361" s="20" t="s">
        <v>1193</v>
      </c>
      <c r="D361" s="20" t="s">
        <v>615</v>
      </c>
      <c r="E361" s="3" t="s">
        <v>616</v>
      </c>
      <c r="F361" s="3">
        <v>50000</v>
      </c>
    </row>
    <row r="362" ht="14.25" spans="1:6">
      <c r="A362" s="17" t="s">
        <v>1194</v>
      </c>
      <c r="B362" s="18">
        <v>45</v>
      </c>
      <c r="C362" s="20" t="s">
        <v>1195</v>
      </c>
      <c r="D362" s="20" t="s">
        <v>615</v>
      </c>
      <c r="E362" s="3" t="s">
        <v>616</v>
      </c>
      <c r="F362" s="3">
        <v>50000</v>
      </c>
    </row>
    <row r="363" ht="14.25" spans="1:6">
      <c r="A363" s="17" t="s">
        <v>1196</v>
      </c>
      <c r="B363" s="18">
        <v>46</v>
      </c>
      <c r="C363" s="20" t="s">
        <v>1197</v>
      </c>
      <c r="D363" s="20" t="s">
        <v>617</v>
      </c>
      <c r="E363" s="3" t="s">
        <v>618</v>
      </c>
      <c r="F363" s="3">
        <v>75000</v>
      </c>
    </row>
    <row r="364" ht="14.25" spans="1:6">
      <c r="A364" s="17" t="s">
        <v>1198</v>
      </c>
      <c r="B364" s="18">
        <v>47</v>
      </c>
      <c r="C364" s="20" t="s">
        <v>1199</v>
      </c>
      <c r="D364" s="20" t="s">
        <v>617</v>
      </c>
      <c r="E364" s="3" t="s">
        <v>618</v>
      </c>
      <c r="F364" s="3">
        <v>75000</v>
      </c>
    </row>
    <row r="365" ht="14.25" spans="1:6">
      <c r="A365" s="17" t="s">
        <v>1200</v>
      </c>
      <c r="B365" s="18">
        <v>48</v>
      </c>
      <c r="C365" s="20" t="s">
        <v>1201</v>
      </c>
      <c r="D365" s="20" t="s">
        <v>617</v>
      </c>
      <c r="E365" s="3" t="s">
        <v>618</v>
      </c>
      <c r="F365" s="3">
        <v>75000</v>
      </c>
    </row>
    <row r="366" ht="14.25" spans="1:6">
      <c r="A366" s="17" t="s">
        <v>1202</v>
      </c>
      <c r="B366" s="18">
        <v>49</v>
      </c>
      <c r="C366" s="20" t="s">
        <v>1203</v>
      </c>
      <c r="D366" s="20" t="s">
        <v>619</v>
      </c>
      <c r="E366" s="3" t="s">
        <v>620</v>
      </c>
      <c r="F366" s="3">
        <v>100000</v>
      </c>
    </row>
    <row r="367" ht="14.25" spans="1:6">
      <c r="A367" s="17" t="s">
        <v>1204</v>
      </c>
      <c r="B367" s="18">
        <v>50</v>
      </c>
      <c r="C367" s="20" t="s">
        <v>1205</v>
      </c>
      <c r="D367" s="20" t="s">
        <v>619</v>
      </c>
      <c r="E367" s="3" t="s">
        <v>620</v>
      </c>
      <c r="F367" s="3">
        <v>100000</v>
      </c>
    </row>
    <row r="368" ht="14.25" spans="1:6">
      <c r="A368" s="17" t="s">
        <v>1206</v>
      </c>
      <c r="B368" s="18">
        <v>51</v>
      </c>
      <c r="C368" s="20" t="s">
        <v>1207</v>
      </c>
      <c r="D368" s="20" t="s">
        <v>619</v>
      </c>
      <c r="E368" s="3" t="s">
        <v>620</v>
      </c>
      <c r="F368" s="3">
        <v>100000</v>
      </c>
    </row>
    <row r="369" ht="14.25" spans="1:6">
      <c r="A369" s="17" t="s">
        <v>1208</v>
      </c>
      <c r="B369" s="18">
        <v>52</v>
      </c>
      <c r="C369" s="20" t="s">
        <v>1209</v>
      </c>
      <c r="D369" s="20" t="s">
        <v>621</v>
      </c>
      <c r="E369" s="3" t="s">
        <v>622</v>
      </c>
      <c r="F369" s="3">
        <v>150000</v>
      </c>
    </row>
    <row r="370" ht="14.25" spans="1:6">
      <c r="A370" s="17" t="s">
        <v>1210</v>
      </c>
      <c r="B370" s="18">
        <v>53</v>
      </c>
      <c r="C370" s="20" t="s">
        <v>1211</v>
      </c>
      <c r="D370" s="20" t="s">
        <v>621</v>
      </c>
      <c r="E370" s="3" t="s">
        <v>622</v>
      </c>
      <c r="F370" s="3">
        <v>150000</v>
      </c>
    </row>
    <row r="371" ht="14.25" spans="1:6">
      <c r="A371" s="17" t="s">
        <v>1212</v>
      </c>
      <c r="B371" s="18">
        <v>54</v>
      </c>
      <c r="C371" s="20" t="s">
        <v>1213</v>
      </c>
      <c r="D371" s="20" t="s">
        <v>621</v>
      </c>
      <c r="E371" s="3" t="s">
        <v>622</v>
      </c>
      <c r="F371" s="3">
        <v>150000</v>
      </c>
    </row>
    <row r="383" spans="1:4">
      <c r="A383" s="45" t="s">
        <v>630</v>
      </c>
      <c r="B383" s="46">
        <v>410912</v>
      </c>
      <c r="C383" s="47" t="s">
        <v>851</v>
      </c>
      <c r="D383" s="47">
        <v>1</v>
      </c>
    </row>
    <row r="384" spans="1:4">
      <c r="A384" s="45" t="s">
        <v>631</v>
      </c>
      <c r="B384" s="46">
        <v>410913</v>
      </c>
      <c r="C384" s="47" t="s">
        <v>1214</v>
      </c>
      <c r="D384" s="47">
        <v>2</v>
      </c>
    </row>
    <row r="385" spans="1:4">
      <c r="A385" s="45" t="s">
        <v>633</v>
      </c>
      <c r="B385" s="46">
        <v>410922</v>
      </c>
      <c r="C385" s="47" t="s">
        <v>1215</v>
      </c>
      <c r="D385" s="47">
        <v>1</v>
      </c>
    </row>
    <row r="386" spans="1:4">
      <c r="A386" s="45" t="s">
        <v>634</v>
      </c>
      <c r="B386" s="46">
        <v>410923</v>
      </c>
      <c r="C386" s="47" t="s">
        <v>1216</v>
      </c>
      <c r="D386" s="47">
        <v>2</v>
      </c>
    </row>
    <row r="387" spans="1:4">
      <c r="A387" s="45" t="s">
        <v>636</v>
      </c>
      <c r="B387" s="46">
        <v>410932</v>
      </c>
      <c r="C387" s="47" t="s">
        <v>1217</v>
      </c>
      <c r="D387" s="47">
        <v>1</v>
      </c>
    </row>
    <row r="388" spans="1:4">
      <c r="A388" s="45" t="s">
        <v>637</v>
      </c>
      <c r="B388" s="46">
        <v>410933</v>
      </c>
      <c r="C388" s="47" t="s">
        <v>1218</v>
      </c>
      <c r="D388" s="47">
        <v>2</v>
      </c>
    </row>
    <row r="389" spans="1:4">
      <c r="A389" s="45" t="s">
        <v>639</v>
      </c>
      <c r="B389" s="46">
        <v>410942</v>
      </c>
      <c r="C389" s="47" t="s">
        <v>1219</v>
      </c>
      <c r="D389" s="47">
        <v>1</v>
      </c>
    </row>
    <row r="390" spans="1:4">
      <c r="A390" s="45" t="s">
        <v>640</v>
      </c>
      <c r="B390" s="46">
        <v>410943</v>
      </c>
      <c r="C390" s="47" t="s">
        <v>1220</v>
      </c>
      <c r="D390" s="47">
        <v>2</v>
      </c>
    </row>
    <row r="391" spans="1:4">
      <c r="A391" s="45" t="s">
        <v>642</v>
      </c>
      <c r="B391" s="46">
        <v>410952</v>
      </c>
      <c r="C391" s="47" t="s">
        <v>1221</v>
      </c>
      <c r="D391" s="47">
        <v>1</v>
      </c>
    </row>
    <row r="392" spans="1:4">
      <c r="A392" s="45" t="s">
        <v>643</v>
      </c>
      <c r="B392" s="46">
        <v>410953</v>
      </c>
      <c r="C392" s="47" t="s">
        <v>1222</v>
      </c>
      <c r="D392" s="47">
        <v>2</v>
      </c>
    </row>
    <row r="393" spans="1:4">
      <c r="A393" s="45" t="s">
        <v>645</v>
      </c>
      <c r="B393" s="46">
        <v>410962</v>
      </c>
      <c r="C393" s="47" t="s">
        <v>1223</v>
      </c>
      <c r="D393" s="47">
        <v>1</v>
      </c>
    </row>
    <row r="394" spans="1:4">
      <c r="A394" s="45" t="s">
        <v>646</v>
      </c>
      <c r="B394" s="46">
        <v>410963</v>
      </c>
      <c r="C394" s="47" t="s">
        <v>1224</v>
      </c>
      <c r="D394" s="47">
        <v>2</v>
      </c>
    </row>
    <row r="395" spans="1:4">
      <c r="A395" s="45" t="s">
        <v>648</v>
      </c>
      <c r="B395" s="46">
        <v>411012</v>
      </c>
      <c r="C395" s="47" t="s">
        <v>1225</v>
      </c>
      <c r="D395" s="47">
        <v>1</v>
      </c>
    </row>
    <row r="396" spans="1:4">
      <c r="A396" s="45" t="s">
        <v>649</v>
      </c>
      <c r="B396" s="46">
        <v>411013</v>
      </c>
      <c r="C396" s="47" t="s">
        <v>1226</v>
      </c>
      <c r="D396" s="47">
        <v>2</v>
      </c>
    </row>
    <row r="397" spans="1:4">
      <c r="A397" s="45" t="s">
        <v>651</v>
      </c>
      <c r="B397" s="46">
        <v>411022</v>
      </c>
      <c r="C397" s="47" t="s">
        <v>1227</v>
      </c>
      <c r="D397" s="47">
        <v>1</v>
      </c>
    </row>
    <row r="398" spans="1:4">
      <c r="A398" s="45" t="s">
        <v>652</v>
      </c>
      <c r="B398" s="46">
        <v>411023</v>
      </c>
      <c r="C398" s="47" t="s">
        <v>1228</v>
      </c>
      <c r="D398" s="47">
        <v>2</v>
      </c>
    </row>
    <row r="399" spans="1:4">
      <c r="A399" s="45" t="s">
        <v>654</v>
      </c>
      <c r="B399" s="48">
        <v>411032</v>
      </c>
      <c r="C399" s="47" t="s">
        <v>1229</v>
      </c>
      <c r="D399" s="47">
        <v>1</v>
      </c>
    </row>
    <row r="400" spans="1:4">
      <c r="A400" s="45" t="s">
        <v>655</v>
      </c>
      <c r="B400" s="48">
        <v>411033</v>
      </c>
      <c r="C400" s="47" t="s">
        <v>1230</v>
      </c>
      <c r="D400" s="47">
        <v>2</v>
      </c>
    </row>
    <row r="401" spans="1:4">
      <c r="A401" s="45" t="s">
        <v>657</v>
      </c>
      <c r="B401" s="48">
        <v>411042</v>
      </c>
      <c r="C401" s="47" t="s">
        <v>1231</v>
      </c>
      <c r="D401" s="47">
        <v>1</v>
      </c>
    </row>
    <row r="402" spans="1:4">
      <c r="A402" s="45" t="s">
        <v>658</v>
      </c>
      <c r="B402" s="48">
        <v>411043</v>
      </c>
      <c r="C402" s="47" t="s">
        <v>1232</v>
      </c>
      <c r="D402" s="47">
        <v>2</v>
      </c>
    </row>
    <row r="403" spans="1:4">
      <c r="A403" s="45" t="s">
        <v>660</v>
      </c>
      <c r="B403" s="48">
        <v>411052</v>
      </c>
      <c r="C403" s="47" t="s">
        <v>1233</v>
      </c>
      <c r="D403" s="47">
        <v>1</v>
      </c>
    </row>
    <row r="404" spans="1:4">
      <c r="A404" s="45" t="s">
        <v>661</v>
      </c>
      <c r="B404" s="48">
        <v>411053</v>
      </c>
      <c r="C404" s="47" t="s">
        <v>1234</v>
      </c>
      <c r="D404" s="47">
        <v>2</v>
      </c>
    </row>
    <row r="405" spans="1:4">
      <c r="A405" s="45" t="s">
        <v>663</v>
      </c>
      <c r="B405" s="48">
        <v>411062</v>
      </c>
      <c r="C405" s="47" t="s">
        <v>1235</v>
      </c>
      <c r="D405" s="47">
        <v>1</v>
      </c>
    </row>
    <row r="406" spans="1:4">
      <c r="A406" s="45" t="s">
        <v>664</v>
      </c>
      <c r="B406" s="48">
        <v>411063</v>
      </c>
      <c r="C406" s="47" t="s">
        <v>1236</v>
      </c>
      <c r="D406" s="47">
        <v>2</v>
      </c>
    </row>
    <row r="407" spans="1:4">
      <c r="A407" s="45" t="s">
        <v>666</v>
      </c>
      <c r="B407" s="48">
        <v>411112</v>
      </c>
      <c r="C407" s="47" t="s">
        <v>1237</v>
      </c>
      <c r="D407" s="47">
        <v>1</v>
      </c>
    </row>
    <row r="408" spans="1:4">
      <c r="A408" s="45" t="s">
        <v>667</v>
      </c>
      <c r="B408" s="48">
        <v>411113</v>
      </c>
      <c r="C408" s="47" t="s">
        <v>1238</v>
      </c>
      <c r="D408" s="47">
        <v>2</v>
      </c>
    </row>
    <row r="409" spans="1:4">
      <c r="A409" s="45" t="s">
        <v>669</v>
      </c>
      <c r="B409" s="48">
        <v>411122</v>
      </c>
      <c r="C409" s="47" t="s">
        <v>1239</v>
      </c>
      <c r="D409" s="47">
        <v>1</v>
      </c>
    </row>
    <row r="410" spans="1:4">
      <c r="A410" s="45" t="s">
        <v>670</v>
      </c>
      <c r="B410" s="48">
        <v>411123</v>
      </c>
      <c r="C410" s="47" t="s">
        <v>1240</v>
      </c>
      <c r="D410" s="47">
        <v>2</v>
      </c>
    </row>
    <row r="411" spans="1:4">
      <c r="A411" s="45" t="s">
        <v>672</v>
      </c>
      <c r="B411" s="48">
        <v>411132</v>
      </c>
      <c r="C411" s="47" t="s">
        <v>1241</v>
      </c>
      <c r="D411" s="47">
        <v>1</v>
      </c>
    </row>
    <row r="412" spans="1:4">
      <c r="A412" s="45" t="s">
        <v>673</v>
      </c>
      <c r="B412" s="48">
        <v>411133</v>
      </c>
      <c r="C412" s="47" t="s">
        <v>1242</v>
      </c>
      <c r="D412" s="47">
        <v>2</v>
      </c>
    </row>
    <row r="413" spans="1:4">
      <c r="A413" s="45" t="s">
        <v>675</v>
      </c>
      <c r="B413" s="48">
        <v>411142</v>
      </c>
      <c r="C413" s="47" t="s">
        <v>1243</v>
      </c>
      <c r="D413" s="47">
        <v>1</v>
      </c>
    </row>
    <row r="414" spans="1:4">
      <c r="A414" s="45" t="s">
        <v>676</v>
      </c>
      <c r="B414" s="48">
        <v>411143</v>
      </c>
      <c r="C414" s="47" t="s">
        <v>1244</v>
      </c>
      <c r="D414" s="47">
        <v>2</v>
      </c>
    </row>
    <row r="415" spans="1:4">
      <c r="A415" s="45" t="s">
        <v>678</v>
      </c>
      <c r="B415" s="48">
        <v>411152</v>
      </c>
      <c r="C415" s="47" t="s">
        <v>1245</v>
      </c>
      <c r="D415" s="47">
        <v>1</v>
      </c>
    </row>
    <row r="416" spans="1:4">
      <c r="A416" s="45" t="s">
        <v>679</v>
      </c>
      <c r="B416" s="48">
        <v>411153</v>
      </c>
      <c r="C416" s="47" t="s">
        <v>1246</v>
      </c>
      <c r="D416" s="47">
        <v>2</v>
      </c>
    </row>
    <row r="417" spans="1:4">
      <c r="A417" s="45" t="s">
        <v>681</v>
      </c>
      <c r="B417" s="48">
        <v>411162</v>
      </c>
      <c r="C417" s="47" t="s">
        <v>1247</v>
      </c>
      <c r="D417" s="47">
        <v>1</v>
      </c>
    </row>
    <row r="418" spans="1:4">
      <c r="A418" s="45" t="s">
        <v>682</v>
      </c>
      <c r="B418" s="48">
        <v>411163</v>
      </c>
      <c r="C418" s="47" t="s">
        <v>1248</v>
      </c>
      <c r="D418" s="47">
        <v>2</v>
      </c>
    </row>
    <row r="419" spans="1:4">
      <c r="A419" s="45" t="s">
        <v>684</v>
      </c>
      <c r="B419" s="48">
        <v>411212</v>
      </c>
      <c r="C419" s="47" t="s">
        <v>1249</v>
      </c>
      <c r="D419" s="47">
        <v>1</v>
      </c>
    </row>
    <row r="420" spans="1:4">
      <c r="A420" s="45" t="s">
        <v>685</v>
      </c>
      <c r="B420" s="48">
        <v>411213</v>
      </c>
      <c r="C420" s="47" t="s">
        <v>1250</v>
      </c>
      <c r="D420" s="47">
        <v>2</v>
      </c>
    </row>
    <row r="421" spans="1:4">
      <c r="A421" s="45" t="s">
        <v>687</v>
      </c>
      <c r="B421" s="48">
        <v>411222</v>
      </c>
      <c r="C421" s="47" t="s">
        <v>1251</v>
      </c>
      <c r="D421" s="47">
        <v>1</v>
      </c>
    </row>
    <row r="422" spans="1:4">
      <c r="A422" s="45" t="s">
        <v>688</v>
      </c>
      <c r="B422" s="48">
        <v>411223</v>
      </c>
      <c r="C422" s="47" t="s">
        <v>1252</v>
      </c>
      <c r="D422" s="47">
        <v>2</v>
      </c>
    </row>
    <row r="423" spans="1:4">
      <c r="A423" s="45" t="s">
        <v>690</v>
      </c>
      <c r="B423" s="48">
        <v>411232</v>
      </c>
      <c r="C423" s="47" t="s">
        <v>1253</v>
      </c>
      <c r="D423" s="47">
        <v>1</v>
      </c>
    </row>
    <row r="424" spans="1:4">
      <c r="A424" s="45" t="s">
        <v>691</v>
      </c>
      <c r="B424" s="48">
        <v>411233</v>
      </c>
      <c r="C424" s="47" t="s">
        <v>1254</v>
      </c>
      <c r="D424" s="47">
        <v>2</v>
      </c>
    </row>
    <row r="425" spans="1:4">
      <c r="A425" s="45" t="s">
        <v>693</v>
      </c>
      <c r="B425" s="48">
        <v>411242</v>
      </c>
      <c r="C425" s="47" t="s">
        <v>1255</v>
      </c>
      <c r="D425" s="47">
        <v>1</v>
      </c>
    </row>
    <row r="426" spans="1:4">
      <c r="A426" s="45" t="s">
        <v>694</v>
      </c>
      <c r="B426" s="48">
        <v>411243</v>
      </c>
      <c r="C426" s="47" t="s">
        <v>1256</v>
      </c>
      <c r="D426" s="47">
        <v>2</v>
      </c>
    </row>
    <row r="427" spans="1:4">
      <c r="A427" s="45" t="s">
        <v>696</v>
      </c>
      <c r="B427" s="48">
        <v>411252</v>
      </c>
      <c r="C427" s="47" t="s">
        <v>1257</v>
      </c>
      <c r="D427" s="47">
        <v>1</v>
      </c>
    </row>
    <row r="428" spans="1:4">
      <c r="A428" s="45" t="s">
        <v>697</v>
      </c>
      <c r="B428" s="48">
        <v>411253</v>
      </c>
      <c r="C428" s="47" t="s">
        <v>1258</v>
      </c>
      <c r="D428" s="47">
        <v>2</v>
      </c>
    </row>
    <row r="429" spans="1:4">
      <c r="A429" s="45" t="s">
        <v>699</v>
      </c>
      <c r="B429" s="48">
        <v>411262</v>
      </c>
      <c r="C429" s="47" t="s">
        <v>1259</v>
      </c>
      <c r="D429" s="47">
        <v>1</v>
      </c>
    </row>
    <row r="430" spans="1:4">
      <c r="A430" s="45" t="s">
        <v>700</v>
      </c>
      <c r="B430" s="48">
        <v>411263</v>
      </c>
      <c r="C430" s="47" t="s">
        <v>1260</v>
      </c>
      <c r="D430" s="47">
        <v>2</v>
      </c>
    </row>
    <row r="431" spans="1:4">
      <c r="A431" s="45" t="s">
        <v>702</v>
      </c>
      <c r="B431" s="48">
        <v>420912</v>
      </c>
      <c r="C431" s="47" t="s">
        <v>1261</v>
      </c>
      <c r="D431" s="47">
        <v>1</v>
      </c>
    </row>
    <row r="432" spans="1:4">
      <c r="A432" s="45" t="s">
        <v>703</v>
      </c>
      <c r="B432" s="48">
        <v>420913</v>
      </c>
      <c r="C432" s="47" t="s">
        <v>1262</v>
      </c>
      <c r="D432" s="47">
        <v>2</v>
      </c>
    </row>
    <row r="433" spans="1:4">
      <c r="A433" s="45" t="s">
        <v>705</v>
      </c>
      <c r="B433" s="48">
        <v>420922</v>
      </c>
      <c r="C433" s="47" t="s">
        <v>1263</v>
      </c>
      <c r="D433" s="47">
        <v>1</v>
      </c>
    </row>
    <row r="434" spans="1:4">
      <c r="A434" s="45" t="s">
        <v>706</v>
      </c>
      <c r="B434" s="48">
        <v>420923</v>
      </c>
      <c r="C434" s="47" t="s">
        <v>1264</v>
      </c>
      <c r="D434" s="47">
        <v>2</v>
      </c>
    </row>
    <row r="435" spans="1:4">
      <c r="A435" s="45" t="s">
        <v>708</v>
      </c>
      <c r="B435" s="48">
        <v>420932</v>
      </c>
      <c r="C435" s="47" t="s">
        <v>1265</v>
      </c>
      <c r="D435" s="47">
        <v>1</v>
      </c>
    </row>
    <row r="436" spans="1:4">
      <c r="A436" s="45" t="s">
        <v>709</v>
      </c>
      <c r="B436" s="48">
        <v>420933</v>
      </c>
      <c r="C436" s="47" t="s">
        <v>1266</v>
      </c>
      <c r="D436" s="47">
        <v>2</v>
      </c>
    </row>
    <row r="437" spans="1:4">
      <c r="A437" s="45" t="s">
        <v>711</v>
      </c>
      <c r="B437" s="48">
        <v>420942</v>
      </c>
      <c r="C437" s="47" t="s">
        <v>1267</v>
      </c>
      <c r="D437" s="47">
        <v>1</v>
      </c>
    </row>
    <row r="438" spans="1:4">
      <c r="A438" s="45" t="s">
        <v>712</v>
      </c>
      <c r="B438" s="48">
        <v>420943</v>
      </c>
      <c r="C438" s="47" t="s">
        <v>1268</v>
      </c>
      <c r="D438" s="47">
        <v>2</v>
      </c>
    </row>
    <row r="439" spans="1:4">
      <c r="A439" s="45" t="s">
        <v>714</v>
      </c>
      <c r="B439" s="48">
        <v>420952</v>
      </c>
      <c r="C439" s="47" t="s">
        <v>1269</v>
      </c>
      <c r="D439" s="47">
        <v>1</v>
      </c>
    </row>
    <row r="440" spans="1:4">
      <c r="A440" s="45" t="s">
        <v>715</v>
      </c>
      <c r="B440" s="48">
        <v>420953</v>
      </c>
      <c r="C440" s="47" t="s">
        <v>1270</v>
      </c>
      <c r="D440" s="47">
        <v>2</v>
      </c>
    </row>
    <row r="441" spans="1:4">
      <c r="A441" s="45" t="s">
        <v>717</v>
      </c>
      <c r="B441" s="48">
        <v>420962</v>
      </c>
      <c r="C441" s="47" t="s">
        <v>1271</v>
      </c>
      <c r="D441" s="47">
        <v>1</v>
      </c>
    </row>
    <row r="442" spans="1:4">
      <c r="A442" s="45" t="s">
        <v>718</v>
      </c>
      <c r="B442" s="48">
        <v>420963</v>
      </c>
      <c r="C442" s="47" t="s">
        <v>1272</v>
      </c>
      <c r="D442" s="47">
        <v>2</v>
      </c>
    </row>
    <row r="443" spans="1:4">
      <c r="A443" s="45" t="s">
        <v>720</v>
      </c>
      <c r="B443" s="48">
        <v>421012</v>
      </c>
      <c r="C443" s="47" t="s">
        <v>1273</v>
      </c>
      <c r="D443" s="47">
        <v>1</v>
      </c>
    </row>
    <row r="444" spans="1:4">
      <c r="A444" s="45" t="s">
        <v>721</v>
      </c>
      <c r="B444" s="48">
        <v>421013</v>
      </c>
      <c r="C444" s="47" t="s">
        <v>1274</v>
      </c>
      <c r="D444" s="47">
        <v>2</v>
      </c>
    </row>
    <row r="445" spans="1:4">
      <c r="A445" s="45" t="s">
        <v>723</v>
      </c>
      <c r="B445" s="48">
        <v>421022</v>
      </c>
      <c r="C445" s="47" t="s">
        <v>1275</v>
      </c>
      <c r="D445" s="47">
        <v>1</v>
      </c>
    </row>
    <row r="446" spans="1:4">
      <c r="A446" s="45" t="s">
        <v>724</v>
      </c>
      <c r="B446" s="48">
        <v>421023</v>
      </c>
      <c r="C446" s="47" t="s">
        <v>1276</v>
      </c>
      <c r="D446" s="47">
        <v>2</v>
      </c>
    </row>
    <row r="447" spans="1:4">
      <c r="A447" s="45" t="s">
        <v>726</v>
      </c>
      <c r="B447" s="48">
        <v>421032</v>
      </c>
      <c r="C447" s="47" t="s">
        <v>1277</v>
      </c>
      <c r="D447" s="47">
        <v>1</v>
      </c>
    </row>
    <row r="448" spans="1:4">
      <c r="A448" s="45" t="s">
        <v>727</v>
      </c>
      <c r="B448" s="48">
        <v>421033</v>
      </c>
      <c r="C448" s="47" t="s">
        <v>1278</v>
      </c>
      <c r="D448" s="47">
        <v>2</v>
      </c>
    </row>
    <row r="449" spans="1:4">
      <c r="A449" s="45" t="s">
        <v>729</v>
      </c>
      <c r="B449" s="48">
        <v>421042</v>
      </c>
      <c r="C449" s="47" t="s">
        <v>1279</v>
      </c>
      <c r="D449" s="47">
        <v>1</v>
      </c>
    </row>
    <row r="450" spans="1:4">
      <c r="A450" s="45" t="s">
        <v>730</v>
      </c>
      <c r="B450" s="48">
        <v>421043</v>
      </c>
      <c r="C450" s="47" t="s">
        <v>1280</v>
      </c>
      <c r="D450" s="47">
        <v>2</v>
      </c>
    </row>
    <row r="451" spans="1:4">
      <c r="A451" s="45" t="s">
        <v>732</v>
      </c>
      <c r="B451" s="48">
        <v>421052</v>
      </c>
      <c r="C451" s="47" t="s">
        <v>1281</v>
      </c>
      <c r="D451" s="47">
        <v>1</v>
      </c>
    </row>
    <row r="452" spans="1:4">
      <c r="A452" s="45" t="s">
        <v>733</v>
      </c>
      <c r="B452" s="48">
        <v>421053</v>
      </c>
      <c r="C452" s="47" t="s">
        <v>1282</v>
      </c>
      <c r="D452" s="47">
        <v>2</v>
      </c>
    </row>
    <row r="453" spans="1:4">
      <c r="A453" s="45" t="s">
        <v>735</v>
      </c>
      <c r="B453" s="48">
        <v>421062</v>
      </c>
      <c r="C453" s="47" t="s">
        <v>1283</v>
      </c>
      <c r="D453" s="47">
        <v>1</v>
      </c>
    </row>
    <row r="454" spans="1:4">
      <c r="A454" s="45" t="s">
        <v>736</v>
      </c>
      <c r="B454" s="48">
        <v>421063</v>
      </c>
      <c r="C454" s="47" t="s">
        <v>1284</v>
      </c>
      <c r="D454" s="47">
        <v>2</v>
      </c>
    </row>
    <row r="455" spans="1:4">
      <c r="A455" s="45" t="s">
        <v>738</v>
      </c>
      <c r="B455" s="48">
        <v>421112</v>
      </c>
      <c r="C455" s="47" t="s">
        <v>1285</v>
      </c>
      <c r="D455" s="47">
        <v>1</v>
      </c>
    </row>
    <row r="456" spans="1:4">
      <c r="A456" s="45" t="s">
        <v>739</v>
      </c>
      <c r="B456" s="48">
        <v>421113</v>
      </c>
      <c r="C456" s="47" t="s">
        <v>1286</v>
      </c>
      <c r="D456" s="47">
        <v>2</v>
      </c>
    </row>
    <row r="457" spans="1:4">
      <c r="A457" s="45" t="s">
        <v>741</v>
      </c>
      <c r="B457" s="48">
        <v>421122</v>
      </c>
      <c r="C457" s="47" t="s">
        <v>1287</v>
      </c>
      <c r="D457" s="47">
        <v>1</v>
      </c>
    </row>
    <row r="458" spans="1:4">
      <c r="A458" s="45" t="s">
        <v>742</v>
      </c>
      <c r="B458" s="48">
        <v>421123</v>
      </c>
      <c r="C458" s="47" t="s">
        <v>1288</v>
      </c>
      <c r="D458" s="47">
        <v>2</v>
      </c>
    </row>
    <row r="459" spans="1:4">
      <c r="A459" s="45" t="s">
        <v>744</v>
      </c>
      <c r="B459" s="48">
        <v>421132</v>
      </c>
      <c r="C459" s="47" t="s">
        <v>1289</v>
      </c>
      <c r="D459" s="47">
        <v>1</v>
      </c>
    </row>
    <row r="460" spans="1:4">
      <c r="A460" s="45" t="s">
        <v>745</v>
      </c>
      <c r="B460" s="48">
        <v>421133</v>
      </c>
      <c r="C460" s="47" t="s">
        <v>1290</v>
      </c>
      <c r="D460" s="47">
        <v>2</v>
      </c>
    </row>
    <row r="461" spans="1:4">
      <c r="A461" s="45" t="s">
        <v>747</v>
      </c>
      <c r="B461" s="48">
        <v>421142</v>
      </c>
      <c r="C461" s="47" t="s">
        <v>1291</v>
      </c>
      <c r="D461" s="47">
        <v>1</v>
      </c>
    </row>
    <row r="462" spans="1:4">
      <c r="A462" s="45" t="s">
        <v>748</v>
      </c>
      <c r="B462" s="48">
        <v>421143</v>
      </c>
      <c r="C462" s="47" t="s">
        <v>1292</v>
      </c>
      <c r="D462" s="47">
        <v>2</v>
      </c>
    </row>
    <row r="463" spans="1:4">
      <c r="A463" s="45" t="s">
        <v>750</v>
      </c>
      <c r="B463" s="48">
        <v>421152</v>
      </c>
      <c r="C463" s="47" t="s">
        <v>1293</v>
      </c>
      <c r="D463" s="47">
        <v>1</v>
      </c>
    </row>
    <row r="464" spans="1:4">
      <c r="A464" s="45" t="s">
        <v>751</v>
      </c>
      <c r="B464" s="48">
        <v>421153</v>
      </c>
      <c r="C464" s="47" t="s">
        <v>1294</v>
      </c>
      <c r="D464" s="47">
        <v>2</v>
      </c>
    </row>
    <row r="465" spans="1:4">
      <c r="A465" s="45" t="s">
        <v>753</v>
      </c>
      <c r="B465" s="48">
        <v>421162</v>
      </c>
      <c r="C465" s="47" t="s">
        <v>1295</v>
      </c>
      <c r="D465" s="47">
        <v>1</v>
      </c>
    </row>
    <row r="466" spans="1:4">
      <c r="A466" s="45" t="s">
        <v>754</v>
      </c>
      <c r="B466" s="48">
        <v>421163</v>
      </c>
      <c r="C466" s="47" t="s">
        <v>1296</v>
      </c>
      <c r="D466" s="47">
        <v>2</v>
      </c>
    </row>
    <row r="467" spans="1:4">
      <c r="A467" s="45" t="s">
        <v>756</v>
      </c>
      <c r="B467" s="48">
        <v>421212</v>
      </c>
      <c r="C467" s="47" t="s">
        <v>1297</v>
      </c>
      <c r="D467" s="47">
        <v>1</v>
      </c>
    </row>
    <row r="468" spans="1:4">
      <c r="A468" s="45" t="s">
        <v>757</v>
      </c>
      <c r="B468" s="48">
        <v>421213</v>
      </c>
      <c r="C468" s="47" t="s">
        <v>1298</v>
      </c>
      <c r="D468" s="47">
        <v>2</v>
      </c>
    </row>
    <row r="469" spans="1:4">
      <c r="A469" s="45" t="s">
        <v>759</v>
      </c>
      <c r="B469" s="48">
        <v>421222</v>
      </c>
      <c r="C469" s="47" t="s">
        <v>1299</v>
      </c>
      <c r="D469" s="47">
        <v>1</v>
      </c>
    </row>
    <row r="470" spans="1:4">
      <c r="A470" s="45" t="s">
        <v>760</v>
      </c>
      <c r="B470" s="48">
        <v>421223</v>
      </c>
      <c r="C470" s="47" t="s">
        <v>1300</v>
      </c>
      <c r="D470" s="47">
        <v>2</v>
      </c>
    </row>
    <row r="471" spans="1:4">
      <c r="A471" s="45" t="s">
        <v>762</v>
      </c>
      <c r="B471" s="48">
        <v>421232</v>
      </c>
      <c r="C471" s="47" t="s">
        <v>1301</v>
      </c>
      <c r="D471" s="47">
        <v>1</v>
      </c>
    </row>
    <row r="472" spans="1:4">
      <c r="A472" s="45" t="s">
        <v>763</v>
      </c>
      <c r="B472" s="48">
        <v>421233</v>
      </c>
      <c r="C472" s="47" t="s">
        <v>1302</v>
      </c>
      <c r="D472" s="47">
        <v>2</v>
      </c>
    </row>
    <row r="473" spans="1:4">
      <c r="A473" s="45" t="s">
        <v>765</v>
      </c>
      <c r="B473" s="48">
        <v>421242</v>
      </c>
      <c r="C473" s="47" t="s">
        <v>1303</v>
      </c>
      <c r="D473" s="47">
        <v>1</v>
      </c>
    </row>
    <row r="474" spans="1:4">
      <c r="A474" s="45" t="s">
        <v>766</v>
      </c>
      <c r="B474" s="48">
        <v>421243</v>
      </c>
      <c r="C474" s="47" t="s">
        <v>1304</v>
      </c>
      <c r="D474" s="47">
        <v>2</v>
      </c>
    </row>
    <row r="475" spans="1:4">
      <c r="A475" s="45" t="s">
        <v>768</v>
      </c>
      <c r="B475" s="48">
        <v>421252</v>
      </c>
      <c r="C475" s="47" t="s">
        <v>1305</v>
      </c>
      <c r="D475" s="47">
        <v>1</v>
      </c>
    </row>
    <row r="476" spans="1:4">
      <c r="A476" s="45" t="s">
        <v>769</v>
      </c>
      <c r="B476" s="48">
        <v>421253</v>
      </c>
      <c r="C476" s="47" t="s">
        <v>1306</v>
      </c>
      <c r="D476" s="47">
        <v>2</v>
      </c>
    </row>
    <row r="477" spans="1:4">
      <c r="A477" s="45" t="s">
        <v>771</v>
      </c>
      <c r="B477" s="48">
        <v>421262</v>
      </c>
      <c r="C477" s="47" t="s">
        <v>1307</v>
      </c>
      <c r="D477" s="47">
        <v>1</v>
      </c>
    </row>
    <row r="478" spans="1:4">
      <c r="A478" s="45" t="s">
        <v>772</v>
      </c>
      <c r="B478" s="48">
        <v>421263</v>
      </c>
      <c r="C478" s="47" t="s">
        <v>1308</v>
      </c>
      <c r="D478" s="47">
        <v>2</v>
      </c>
    </row>
    <row r="479" spans="1:4">
      <c r="A479" t="s">
        <v>774</v>
      </c>
      <c r="B479">
        <v>430912</v>
      </c>
      <c r="C479" s="47" t="s">
        <v>1309</v>
      </c>
      <c r="D479" s="47">
        <v>1</v>
      </c>
    </row>
    <row r="480" spans="1:4">
      <c r="A480" t="s">
        <v>775</v>
      </c>
      <c r="B480">
        <v>430913</v>
      </c>
      <c r="C480" s="47" t="s">
        <v>1310</v>
      </c>
      <c r="D480" s="47">
        <v>2</v>
      </c>
    </row>
    <row r="481" spans="1:4">
      <c r="A481" t="s">
        <v>777</v>
      </c>
      <c r="B481">
        <v>430922</v>
      </c>
      <c r="C481" s="47" t="s">
        <v>1311</v>
      </c>
      <c r="D481" s="47">
        <v>1</v>
      </c>
    </row>
    <row r="482" spans="1:4">
      <c r="A482" t="s">
        <v>778</v>
      </c>
      <c r="B482">
        <v>430923</v>
      </c>
      <c r="C482" s="47" t="s">
        <v>1312</v>
      </c>
      <c r="D482" s="47">
        <v>2</v>
      </c>
    </row>
    <row r="483" spans="1:4">
      <c r="A483" t="s">
        <v>780</v>
      </c>
      <c r="B483">
        <v>430932</v>
      </c>
      <c r="C483" s="47" t="s">
        <v>1313</v>
      </c>
      <c r="D483" s="47">
        <v>1</v>
      </c>
    </row>
    <row r="484" spans="1:4">
      <c r="A484" t="s">
        <v>781</v>
      </c>
      <c r="B484">
        <v>430933</v>
      </c>
      <c r="C484" s="47" t="s">
        <v>1314</v>
      </c>
      <c r="D484" s="47">
        <v>2</v>
      </c>
    </row>
    <row r="485" spans="1:4">
      <c r="A485" t="s">
        <v>783</v>
      </c>
      <c r="B485">
        <v>430942</v>
      </c>
      <c r="C485" s="47" t="s">
        <v>1315</v>
      </c>
      <c r="D485" s="47">
        <v>1</v>
      </c>
    </row>
    <row r="486" spans="1:4">
      <c r="A486" t="s">
        <v>784</v>
      </c>
      <c r="B486">
        <v>430943</v>
      </c>
      <c r="C486" s="47" t="s">
        <v>1316</v>
      </c>
      <c r="D486" s="47">
        <v>2</v>
      </c>
    </row>
    <row r="487" spans="1:4">
      <c r="A487" t="s">
        <v>786</v>
      </c>
      <c r="B487">
        <v>430952</v>
      </c>
      <c r="C487" s="47" t="s">
        <v>1317</v>
      </c>
      <c r="D487" s="47">
        <v>1</v>
      </c>
    </row>
    <row r="488" spans="1:4">
      <c r="A488" t="s">
        <v>787</v>
      </c>
      <c r="B488">
        <v>430953</v>
      </c>
      <c r="C488" s="47" t="s">
        <v>1318</v>
      </c>
      <c r="D488" s="47">
        <v>2</v>
      </c>
    </row>
    <row r="489" spans="1:4">
      <c r="A489" t="s">
        <v>789</v>
      </c>
      <c r="B489">
        <v>430962</v>
      </c>
      <c r="C489" s="47" t="s">
        <v>1319</v>
      </c>
      <c r="D489" s="47">
        <v>1</v>
      </c>
    </row>
    <row r="490" spans="1:4">
      <c r="A490" t="s">
        <v>790</v>
      </c>
      <c r="B490">
        <v>430963</v>
      </c>
      <c r="C490" s="47" t="s">
        <v>1320</v>
      </c>
      <c r="D490" s="47">
        <v>2</v>
      </c>
    </row>
    <row r="491" spans="1:4">
      <c r="A491" t="s">
        <v>792</v>
      </c>
      <c r="B491">
        <v>431012</v>
      </c>
      <c r="C491" s="47" t="s">
        <v>1321</v>
      </c>
      <c r="D491" s="47">
        <v>1</v>
      </c>
    </row>
    <row r="492" spans="1:4">
      <c r="A492" t="s">
        <v>793</v>
      </c>
      <c r="B492">
        <v>431013</v>
      </c>
      <c r="C492" s="47" t="s">
        <v>1322</v>
      </c>
      <c r="D492" s="47">
        <v>2</v>
      </c>
    </row>
    <row r="493" spans="1:4">
      <c r="A493" t="s">
        <v>795</v>
      </c>
      <c r="B493">
        <v>431022</v>
      </c>
      <c r="C493" s="47" t="s">
        <v>1323</v>
      </c>
      <c r="D493" s="47">
        <v>1</v>
      </c>
    </row>
    <row r="494" spans="1:4">
      <c r="A494" t="s">
        <v>796</v>
      </c>
      <c r="B494">
        <v>431023</v>
      </c>
      <c r="C494" s="47" t="s">
        <v>1324</v>
      </c>
      <c r="D494" s="47">
        <v>2</v>
      </c>
    </row>
    <row r="495" spans="1:4">
      <c r="A495" t="s">
        <v>798</v>
      </c>
      <c r="B495">
        <v>431032</v>
      </c>
      <c r="C495" s="47" t="s">
        <v>1325</v>
      </c>
      <c r="D495" s="47">
        <v>1</v>
      </c>
    </row>
    <row r="496" spans="1:4">
      <c r="A496" t="s">
        <v>799</v>
      </c>
      <c r="B496">
        <v>431033</v>
      </c>
      <c r="C496" s="47" t="s">
        <v>1326</v>
      </c>
      <c r="D496" s="47">
        <v>2</v>
      </c>
    </row>
    <row r="497" spans="1:4">
      <c r="A497" t="s">
        <v>801</v>
      </c>
      <c r="B497">
        <v>431042</v>
      </c>
      <c r="C497" s="47" t="s">
        <v>1327</v>
      </c>
      <c r="D497" s="47">
        <v>1</v>
      </c>
    </row>
    <row r="498" spans="1:4">
      <c r="A498" t="s">
        <v>802</v>
      </c>
      <c r="B498">
        <v>431043</v>
      </c>
      <c r="C498" s="47" t="s">
        <v>1328</v>
      </c>
      <c r="D498" s="47">
        <v>2</v>
      </c>
    </row>
    <row r="499" spans="1:4">
      <c r="A499" t="s">
        <v>804</v>
      </c>
      <c r="B499">
        <v>431052</v>
      </c>
      <c r="C499" s="47" t="s">
        <v>1329</v>
      </c>
      <c r="D499" s="47">
        <v>1</v>
      </c>
    </row>
    <row r="500" spans="1:4">
      <c r="A500" t="s">
        <v>805</v>
      </c>
      <c r="B500">
        <v>431053</v>
      </c>
      <c r="C500" s="47" t="s">
        <v>1330</v>
      </c>
      <c r="D500" s="47">
        <v>2</v>
      </c>
    </row>
    <row r="501" spans="1:4">
      <c r="A501" t="s">
        <v>807</v>
      </c>
      <c r="B501">
        <v>431062</v>
      </c>
      <c r="C501" s="47" t="s">
        <v>1331</v>
      </c>
      <c r="D501" s="47">
        <v>1</v>
      </c>
    </row>
    <row r="502" spans="1:4">
      <c r="A502" t="s">
        <v>808</v>
      </c>
      <c r="B502">
        <v>431063</v>
      </c>
      <c r="C502" s="47" t="s">
        <v>1332</v>
      </c>
      <c r="D502" s="47">
        <v>2</v>
      </c>
    </row>
    <row r="503" spans="1:4">
      <c r="A503" t="s">
        <v>810</v>
      </c>
      <c r="B503">
        <v>431112</v>
      </c>
      <c r="C503" s="47" t="s">
        <v>1333</v>
      </c>
      <c r="D503" s="47">
        <v>1</v>
      </c>
    </row>
    <row r="504" spans="1:4">
      <c r="A504" t="s">
        <v>811</v>
      </c>
      <c r="B504">
        <v>431113</v>
      </c>
      <c r="C504" s="47" t="s">
        <v>1334</v>
      </c>
      <c r="D504" s="47">
        <v>2</v>
      </c>
    </row>
    <row r="505" spans="1:4">
      <c r="A505" t="s">
        <v>813</v>
      </c>
      <c r="B505">
        <v>431122</v>
      </c>
      <c r="C505" s="47" t="s">
        <v>1335</v>
      </c>
      <c r="D505" s="47">
        <v>1</v>
      </c>
    </row>
    <row r="506" spans="1:4">
      <c r="A506" t="s">
        <v>814</v>
      </c>
      <c r="B506">
        <v>431123</v>
      </c>
      <c r="C506" s="47" t="s">
        <v>1336</v>
      </c>
      <c r="D506" s="47">
        <v>2</v>
      </c>
    </row>
    <row r="507" spans="1:4">
      <c r="A507" t="s">
        <v>816</v>
      </c>
      <c r="B507">
        <v>431132</v>
      </c>
      <c r="C507" s="47" t="s">
        <v>1337</v>
      </c>
      <c r="D507" s="47">
        <v>1</v>
      </c>
    </row>
    <row r="508" spans="1:4">
      <c r="A508" t="s">
        <v>817</v>
      </c>
      <c r="B508">
        <v>431133</v>
      </c>
      <c r="C508" s="47" t="s">
        <v>1338</v>
      </c>
      <c r="D508" s="47">
        <v>2</v>
      </c>
    </row>
    <row r="509" spans="1:4">
      <c r="A509" t="s">
        <v>819</v>
      </c>
      <c r="B509">
        <v>431142</v>
      </c>
      <c r="C509" s="47" t="s">
        <v>1339</v>
      </c>
      <c r="D509" s="47">
        <v>1</v>
      </c>
    </row>
    <row r="510" spans="1:4">
      <c r="A510" t="s">
        <v>820</v>
      </c>
      <c r="B510">
        <v>431143</v>
      </c>
      <c r="C510" s="47" t="s">
        <v>1340</v>
      </c>
      <c r="D510" s="47">
        <v>2</v>
      </c>
    </row>
    <row r="511" spans="1:4">
      <c r="A511" t="s">
        <v>822</v>
      </c>
      <c r="B511">
        <v>431152</v>
      </c>
      <c r="C511" s="47" t="s">
        <v>1341</v>
      </c>
      <c r="D511" s="47">
        <v>1</v>
      </c>
    </row>
    <row r="512" spans="1:4">
      <c r="A512" t="s">
        <v>823</v>
      </c>
      <c r="B512">
        <v>431153</v>
      </c>
      <c r="C512" s="47" t="s">
        <v>1342</v>
      </c>
      <c r="D512" s="47">
        <v>2</v>
      </c>
    </row>
    <row r="513" spans="1:4">
      <c r="A513" t="s">
        <v>825</v>
      </c>
      <c r="B513">
        <v>431162</v>
      </c>
      <c r="C513" s="47" t="s">
        <v>1343</v>
      </c>
      <c r="D513" s="47">
        <v>1</v>
      </c>
    </row>
    <row r="514" spans="1:4">
      <c r="A514" t="s">
        <v>826</v>
      </c>
      <c r="B514">
        <v>431163</v>
      </c>
      <c r="C514" s="47" t="s">
        <v>1344</v>
      </c>
      <c r="D514" s="47">
        <v>2</v>
      </c>
    </row>
    <row r="515" spans="1:4">
      <c r="A515" t="s">
        <v>828</v>
      </c>
      <c r="B515">
        <v>431212</v>
      </c>
      <c r="C515" s="47" t="s">
        <v>1345</v>
      </c>
      <c r="D515" s="47">
        <v>1</v>
      </c>
    </row>
    <row r="516" spans="1:4">
      <c r="A516" t="s">
        <v>829</v>
      </c>
      <c r="B516">
        <v>431213</v>
      </c>
      <c r="C516" s="47" t="s">
        <v>1346</v>
      </c>
      <c r="D516" s="47">
        <v>2</v>
      </c>
    </row>
    <row r="517" spans="1:4">
      <c r="A517" t="s">
        <v>831</v>
      </c>
      <c r="B517">
        <v>431222</v>
      </c>
      <c r="C517" s="47" t="s">
        <v>1347</v>
      </c>
      <c r="D517" s="47">
        <v>1</v>
      </c>
    </row>
    <row r="518" spans="1:4">
      <c r="A518" t="s">
        <v>832</v>
      </c>
      <c r="B518">
        <v>431223</v>
      </c>
      <c r="C518" s="47" t="s">
        <v>1348</v>
      </c>
      <c r="D518" s="47">
        <v>2</v>
      </c>
    </row>
    <row r="519" spans="1:4">
      <c r="A519" t="s">
        <v>834</v>
      </c>
      <c r="B519">
        <v>431232</v>
      </c>
      <c r="C519" s="47" t="s">
        <v>1349</v>
      </c>
      <c r="D519" s="47">
        <v>1</v>
      </c>
    </row>
    <row r="520" spans="1:4">
      <c r="A520" t="s">
        <v>835</v>
      </c>
      <c r="B520">
        <v>431233</v>
      </c>
      <c r="C520" s="47" t="s">
        <v>1350</v>
      </c>
      <c r="D520" s="47">
        <v>2</v>
      </c>
    </row>
    <row r="521" spans="1:4">
      <c r="A521" t="s">
        <v>837</v>
      </c>
      <c r="B521">
        <v>431242</v>
      </c>
      <c r="C521" s="47" t="s">
        <v>1351</v>
      </c>
      <c r="D521" s="47">
        <v>1</v>
      </c>
    </row>
    <row r="522" spans="1:4">
      <c r="A522" t="s">
        <v>838</v>
      </c>
      <c r="B522">
        <v>431243</v>
      </c>
      <c r="C522" s="47" t="s">
        <v>1352</v>
      </c>
      <c r="D522" s="47">
        <v>2</v>
      </c>
    </row>
    <row r="523" spans="1:4">
      <c r="A523" t="s">
        <v>840</v>
      </c>
      <c r="B523">
        <v>431252</v>
      </c>
      <c r="C523" s="47" t="s">
        <v>1353</v>
      </c>
      <c r="D523" s="47">
        <v>1</v>
      </c>
    </row>
    <row r="524" spans="1:4">
      <c r="A524" t="s">
        <v>841</v>
      </c>
      <c r="B524">
        <v>431253</v>
      </c>
      <c r="C524" s="47" t="s">
        <v>1354</v>
      </c>
      <c r="D524" s="47">
        <v>2</v>
      </c>
    </row>
    <row r="525" spans="1:4">
      <c r="A525" t="s">
        <v>843</v>
      </c>
      <c r="B525">
        <v>431262</v>
      </c>
      <c r="C525" s="47" t="s">
        <v>1355</v>
      </c>
      <c r="D525" s="47">
        <v>1</v>
      </c>
    </row>
    <row r="526" spans="1:4">
      <c r="A526" t="s">
        <v>844</v>
      </c>
      <c r="B526">
        <v>431263</v>
      </c>
      <c r="C526" s="47" t="s">
        <v>1356</v>
      </c>
      <c r="D526" s="47">
        <v>2</v>
      </c>
    </row>
    <row r="529" spans="1:4">
      <c r="A529" s="45" t="s">
        <v>631</v>
      </c>
      <c r="B529" s="46">
        <v>410913</v>
      </c>
      <c r="C529" s="47" t="s">
        <v>1214</v>
      </c>
      <c r="D529" s="47">
        <v>2</v>
      </c>
    </row>
    <row r="530" spans="1:4">
      <c r="A530" s="45" t="s">
        <v>634</v>
      </c>
      <c r="B530" s="46">
        <v>410923</v>
      </c>
      <c r="C530" s="47" t="s">
        <v>1216</v>
      </c>
      <c r="D530" s="47">
        <v>2</v>
      </c>
    </row>
    <row r="531" spans="1:4">
      <c r="A531" s="45" t="s">
        <v>637</v>
      </c>
      <c r="B531" s="46">
        <v>410933</v>
      </c>
      <c r="C531" s="47" t="s">
        <v>1218</v>
      </c>
      <c r="D531" s="47">
        <v>2</v>
      </c>
    </row>
    <row r="532" spans="1:4">
      <c r="A532" s="45" t="s">
        <v>640</v>
      </c>
      <c r="B532" s="46">
        <v>410943</v>
      </c>
      <c r="C532" s="47" t="s">
        <v>1220</v>
      </c>
      <c r="D532" s="47">
        <v>2</v>
      </c>
    </row>
    <row r="533" spans="1:4">
      <c r="A533" s="45" t="s">
        <v>643</v>
      </c>
      <c r="B533" s="46">
        <v>410953</v>
      </c>
      <c r="C533" s="47" t="s">
        <v>1222</v>
      </c>
      <c r="D533" s="47">
        <v>2</v>
      </c>
    </row>
    <row r="534" spans="1:4">
      <c r="A534" s="45" t="s">
        <v>646</v>
      </c>
      <c r="B534" s="46">
        <v>410963</v>
      </c>
      <c r="C534" s="47" t="s">
        <v>1224</v>
      </c>
      <c r="D534" s="47">
        <v>2</v>
      </c>
    </row>
    <row r="535" spans="1:4">
      <c r="A535" s="45" t="s">
        <v>649</v>
      </c>
      <c r="B535" s="46">
        <v>411013</v>
      </c>
      <c r="C535" s="47" t="s">
        <v>1226</v>
      </c>
      <c r="D535" s="47">
        <v>2</v>
      </c>
    </row>
    <row r="536" spans="1:4">
      <c r="A536" s="45" t="s">
        <v>652</v>
      </c>
      <c r="B536" s="46">
        <v>411023</v>
      </c>
      <c r="C536" s="47" t="s">
        <v>1228</v>
      </c>
      <c r="D536" s="47">
        <v>2</v>
      </c>
    </row>
    <row r="537" spans="1:4">
      <c r="A537" s="45" t="s">
        <v>655</v>
      </c>
      <c r="B537" s="48">
        <v>411033</v>
      </c>
      <c r="C537" s="47" t="s">
        <v>1230</v>
      </c>
      <c r="D537" s="47">
        <v>2</v>
      </c>
    </row>
    <row r="538" spans="1:4">
      <c r="A538" s="45" t="s">
        <v>658</v>
      </c>
      <c r="B538" s="48">
        <v>411043</v>
      </c>
      <c r="C538" s="47" t="s">
        <v>1232</v>
      </c>
      <c r="D538" s="47">
        <v>2</v>
      </c>
    </row>
    <row r="539" spans="1:4">
      <c r="A539" s="45" t="s">
        <v>661</v>
      </c>
      <c r="B539" s="48">
        <v>411053</v>
      </c>
      <c r="C539" s="47" t="s">
        <v>1234</v>
      </c>
      <c r="D539" s="47">
        <v>2</v>
      </c>
    </row>
    <row r="540" spans="1:4">
      <c r="A540" s="45" t="s">
        <v>664</v>
      </c>
      <c r="B540" s="48">
        <v>411063</v>
      </c>
      <c r="C540" s="47" t="s">
        <v>1236</v>
      </c>
      <c r="D540" s="47">
        <v>2</v>
      </c>
    </row>
    <row r="541" spans="1:4">
      <c r="A541" s="45" t="s">
        <v>667</v>
      </c>
      <c r="B541" s="48">
        <v>411113</v>
      </c>
      <c r="C541" s="47" t="s">
        <v>1238</v>
      </c>
      <c r="D541" s="47">
        <v>2</v>
      </c>
    </row>
    <row r="542" spans="1:4">
      <c r="A542" s="45" t="s">
        <v>670</v>
      </c>
      <c r="B542" s="48">
        <v>411123</v>
      </c>
      <c r="C542" s="47" t="s">
        <v>1240</v>
      </c>
      <c r="D542" s="47">
        <v>2</v>
      </c>
    </row>
    <row r="543" spans="1:4">
      <c r="A543" s="45" t="s">
        <v>673</v>
      </c>
      <c r="B543" s="48">
        <v>411133</v>
      </c>
      <c r="C543" s="47" t="s">
        <v>1242</v>
      </c>
      <c r="D543" s="47">
        <v>2</v>
      </c>
    </row>
    <row r="544" spans="1:4">
      <c r="A544" s="45" t="s">
        <v>676</v>
      </c>
      <c r="B544" s="48">
        <v>411143</v>
      </c>
      <c r="C544" s="47" t="s">
        <v>1244</v>
      </c>
      <c r="D544" s="47">
        <v>2</v>
      </c>
    </row>
    <row r="545" spans="1:4">
      <c r="A545" s="45" t="s">
        <v>679</v>
      </c>
      <c r="B545" s="48">
        <v>411153</v>
      </c>
      <c r="C545" s="47" t="s">
        <v>1246</v>
      </c>
      <c r="D545" s="47">
        <v>2</v>
      </c>
    </row>
    <row r="546" spans="1:4">
      <c r="A546" s="45" t="s">
        <v>682</v>
      </c>
      <c r="B546" s="48">
        <v>411163</v>
      </c>
      <c r="C546" s="47" t="s">
        <v>1248</v>
      </c>
      <c r="D546" s="47">
        <v>2</v>
      </c>
    </row>
    <row r="547" spans="1:4">
      <c r="A547" s="45" t="s">
        <v>685</v>
      </c>
      <c r="B547" s="48">
        <v>411213</v>
      </c>
      <c r="C547" s="47" t="s">
        <v>1250</v>
      </c>
      <c r="D547" s="47">
        <v>2</v>
      </c>
    </row>
    <row r="548" spans="1:4">
      <c r="A548" s="45" t="s">
        <v>688</v>
      </c>
      <c r="B548" s="48">
        <v>411223</v>
      </c>
      <c r="C548" s="47" t="s">
        <v>1252</v>
      </c>
      <c r="D548" s="47">
        <v>2</v>
      </c>
    </row>
    <row r="549" spans="1:4">
      <c r="A549" s="45" t="s">
        <v>691</v>
      </c>
      <c r="B549" s="48">
        <v>411233</v>
      </c>
      <c r="C549" s="47" t="s">
        <v>1254</v>
      </c>
      <c r="D549" s="47">
        <v>2</v>
      </c>
    </row>
    <row r="550" spans="1:4">
      <c r="A550" s="45" t="s">
        <v>694</v>
      </c>
      <c r="B550" s="48">
        <v>411243</v>
      </c>
      <c r="C550" s="47" t="s">
        <v>1256</v>
      </c>
      <c r="D550" s="47">
        <v>2</v>
      </c>
    </row>
    <row r="551" spans="1:4">
      <c r="A551" s="45" t="s">
        <v>697</v>
      </c>
      <c r="B551" s="48">
        <v>411253</v>
      </c>
      <c r="C551" s="47" t="s">
        <v>1258</v>
      </c>
      <c r="D551" s="47">
        <v>2</v>
      </c>
    </row>
    <row r="552" spans="1:4">
      <c r="A552" s="45" t="s">
        <v>700</v>
      </c>
      <c r="B552" s="48">
        <v>411263</v>
      </c>
      <c r="C552" s="47" t="s">
        <v>1260</v>
      </c>
      <c r="D552" s="47">
        <v>2</v>
      </c>
    </row>
    <row r="553" spans="1:4">
      <c r="A553" s="45" t="s">
        <v>703</v>
      </c>
      <c r="B553" s="48">
        <v>420913</v>
      </c>
      <c r="C553" s="47" t="s">
        <v>1262</v>
      </c>
      <c r="D553" s="47">
        <v>2</v>
      </c>
    </row>
    <row r="554" spans="1:4">
      <c r="A554" s="45" t="s">
        <v>706</v>
      </c>
      <c r="B554" s="48">
        <v>420923</v>
      </c>
      <c r="C554" s="47" t="s">
        <v>1264</v>
      </c>
      <c r="D554" s="47">
        <v>2</v>
      </c>
    </row>
    <row r="555" spans="1:4">
      <c r="A555" s="45" t="s">
        <v>709</v>
      </c>
      <c r="B555" s="48">
        <v>420933</v>
      </c>
      <c r="C555" s="47" t="s">
        <v>1266</v>
      </c>
      <c r="D555" s="47">
        <v>2</v>
      </c>
    </row>
    <row r="556" spans="1:4">
      <c r="A556" s="45" t="s">
        <v>712</v>
      </c>
      <c r="B556" s="48">
        <v>420943</v>
      </c>
      <c r="C556" s="47" t="s">
        <v>1268</v>
      </c>
      <c r="D556" s="47">
        <v>2</v>
      </c>
    </row>
    <row r="557" spans="1:4">
      <c r="A557" s="45" t="s">
        <v>715</v>
      </c>
      <c r="B557" s="48">
        <v>420953</v>
      </c>
      <c r="C557" s="47" t="s">
        <v>1270</v>
      </c>
      <c r="D557" s="47">
        <v>2</v>
      </c>
    </row>
    <row r="558" spans="1:4">
      <c r="A558" s="45" t="s">
        <v>718</v>
      </c>
      <c r="B558" s="48">
        <v>420963</v>
      </c>
      <c r="C558" s="47" t="s">
        <v>1272</v>
      </c>
      <c r="D558" s="47">
        <v>2</v>
      </c>
    </row>
    <row r="559" spans="1:4">
      <c r="A559" s="45" t="s">
        <v>721</v>
      </c>
      <c r="B559" s="48">
        <v>421013</v>
      </c>
      <c r="C559" s="47" t="s">
        <v>1274</v>
      </c>
      <c r="D559" s="47">
        <v>2</v>
      </c>
    </row>
    <row r="560" spans="1:4">
      <c r="A560" s="45" t="s">
        <v>724</v>
      </c>
      <c r="B560" s="48">
        <v>421023</v>
      </c>
      <c r="C560" s="47" t="s">
        <v>1276</v>
      </c>
      <c r="D560" s="47">
        <v>2</v>
      </c>
    </row>
    <row r="561" spans="1:4">
      <c r="A561" s="45" t="s">
        <v>727</v>
      </c>
      <c r="B561" s="48">
        <v>421033</v>
      </c>
      <c r="C561" s="47" t="s">
        <v>1278</v>
      </c>
      <c r="D561" s="47">
        <v>2</v>
      </c>
    </row>
    <row r="562" spans="1:4">
      <c r="A562" s="45" t="s">
        <v>730</v>
      </c>
      <c r="B562" s="48">
        <v>421043</v>
      </c>
      <c r="C562" s="47" t="s">
        <v>1280</v>
      </c>
      <c r="D562" s="47">
        <v>2</v>
      </c>
    </row>
    <row r="563" spans="1:4">
      <c r="A563" s="45" t="s">
        <v>733</v>
      </c>
      <c r="B563" s="48">
        <v>421053</v>
      </c>
      <c r="C563" s="47" t="s">
        <v>1282</v>
      </c>
      <c r="D563" s="47">
        <v>2</v>
      </c>
    </row>
    <row r="564" spans="1:4">
      <c r="A564" s="45" t="s">
        <v>736</v>
      </c>
      <c r="B564" s="48">
        <v>421063</v>
      </c>
      <c r="C564" s="47" t="s">
        <v>1284</v>
      </c>
      <c r="D564" s="47">
        <v>2</v>
      </c>
    </row>
    <row r="565" spans="1:4">
      <c r="A565" s="45" t="s">
        <v>739</v>
      </c>
      <c r="B565" s="48">
        <v>421113</v>
      </c>
      <c r="C565" s="47" t="s">
        <v>1286</v>
      </c>
      <c r="D565" s="47">
        <v>2</v>
      </c>
    </row>
    <row r="566" spans="1:4">
      <c r="A566" s="45" t="s">
        <v>742</v>
      </c>
      <c r="B566" s="48">
        <v>421123</v>
      </c>
      <c r="C566" s="47" t="s">
        <v>1288</v>
      </c>
      <c r="D566" s="47">
        <v>2</v>
      </c>
    </row>
    <row r="567" spans="1:4">
      <c r="A567" s="45" t="s">
        <v>745</v>
      </c>
      <c r="B567" s="48">
        <v>421133</v>
      </c>
      <c r="C567" s="47" t="s">
        <v>1290</v>
      </c>
      <c r="D567" s="47">
        <v>2</v>
      </c>
    </row>
    <row r="568" spans="1:4">
      <c r="A568" s="45" t="s">
        <v>748</v>
      </c>
      <c r="B568" s="48">
        <v>421143</v>
      </c>
      <c r="C568" s="47" t="s">
        <v>1292</v>
      </c>
      <c r="D568" s="47">
        <v>2</v>
      </c>
    </row>
    <row r="569" spans="1:4">
      <c r="A569" s="45" t="s">
        <v>751</v>
      </c>
      <c r="B569" s="48">
        <v>421153</v>
      </c>
      <c r="C569" s="47" t="s">
        <v>1294</v>
      </c>
      <c r="D569" s="47">
        <v>2</v>
      </c>
    </row>
    <row r="570" spans="1:4">
      <c r="A570" s="45" t="s">
        <v>754</v>
      </c>
      <c r="B570" s="48">
        <v>421163</v>
      </c>
      <c r="C570" s="47" t="s">
        <v>1296</v>
      </c>
      <c r="D570" s="47">
        <v>2</v>
      </c>
    </row>
    <row r="571" spans="1:4">
      <c r="A571" s="45" t="s">
        <v>757</v>
      </c>
      <c r="B571" s="48">
        <v>421213</v>
      </c>
      <c r="C571" s="47" t="s">
        <v>1298</v>
      </c>
      <c r="D571" s="47">
        <v>2</v>
      </c>
    </row>
    <row r="572" spans="1:4">
      <c r="A572" s="45" t="s">
        <v>760</v>
      </c>
      <c r="B572" s="48">
        <v>421223</v>
      </c>
      <c r="C572" s="47" t="s">
        <v>1300</v>
      </c>
      <c r="D572" s="47">
        <v>2</v>
      </c>
    </row>
    <row r="573" spans="1:4">
      <c r="A573" s="45" t="s">
        <v>763</v>
      </c>
      <c r="B573" s="48">
        <v>421233</v>
      </c>
      <c r="C573" s="47" t="s">
        <v>1302</v>
      </c>
      <c r="D573" s="47">
        <v>2</v>
      </c>
    </row>
    <row r="574" spans="1:4">
      <c r="A574" s="45" t="s">
        <v>766</v>
      </c>
      <c r="B574" s="48">
        <v>421243</v>
      </c>
      <c r="C574" s="47" t="s">
        <v>1304</v>
      </c>
      <c r="D574" s="47">
        <v>2</v>
      </c>
    </row>
    <row r="575" spans="1:4">
      <c r="A575" s="45" t="s">
        <v>769</v>
      </c>
      <c r="B575" s="48">
        <v>421253</v>
      </c>
      <c r="C575" s="47" t="s">
        <v>1306</v>
      </c>
      <c r="D575" s="47">
        <v>2</v>
      </c>
    </row>
    <row r="576" spans="1:4">
      <c r="A576" s="45" t="s">
        <v>772</v>
      </c>
      <c r="B576" s="48">
        <v>421263</v>
      </c>
      <c r="C576" s="47" t="s">
        <v>1308</v>
      </c>
      <c r="D576" s="47">
        <v>2</v>
      </c>
    </row>
    <row r="577" spans="1:4">
      <c r="A577" t="s">
        <v>775</v>
      </c>
      <c r="B577">
        <v>430913</v>
      </c>
      <c r="C577" s="47" t="s">
        <v>1310</v>
      </c>
      <c r="D577" s="47">
        <v>2</v>
      </c>
    </row>
    <row r="578" spans="1:4">
      <c r="A578" t="s">
        <v>778</v>
      </c>
      <c r="B578">
        <v>430923</v>
      </c>
      <c r="C578" s="47" t="s">
        <v>1312</v>
      </c>
      <c r="D578" s="47">
        <v>2</v>
      </c>
    </row>
    <row r="579" spans="1:4">
      <c r="A579" t="s">
        <v>781</v>
      </c>
      <c r="B579">
        <v>430933</v>
      </c>
      <c r="C579" s="47" t="s">
        <v>1314</v>
      </c>
      <c r="D579" s="47">
        <v>2</v>
      </c>
    </row>
    <row r="580" spans="1:4">
      <c r="A580" t="s">
        <v>784</v>
      </c>
      <c r="B580">
        <v>430943</v>
      </c>
      <c r="C580" s="47" t="s">
        <v>1316</v>
      </c>
      <c r="D580" s="47">
        <v>2</v>
      </c>
    </row>
    <row r="581" spans="1:4">
      <c r="A581" t="s">
        <v>787</v>
      </c>
      <c r="B581">
        <v>430953</v>
      </c>
      <c r="C581" s="47" t="s">
        <v>1318</v>
      </c>
      <c r="D581" s="47">
        <v>2</v>
      </c>
    </row>
    <row r="582" spans="1:4">
      <c r="A582" t="s">
        <v>790</v>
      </c>
      <c r="B582">
        <v>430963</v>
      </c>
      <c r="C582" s="47" t="s">
        <v>1320</v>
      </c>
      <c r="D582" s="47">
        <v>2</v>
      </c>
    </row>
    <row r="583" spans="1:4">
      <c r="A583" t="s">
        <v>793</v>
      </c>
      <c r="B583">
        <v>431013</v>
      </c>
      <c r="C583" s="47" t="s">
        <v>1322</v>
      </c>
      <c r="D583" s="47">
        <v>2</v>
      </c>
    </row>
    <row r="584" spans="1:4">
      <c r="A584" t="s">
        <v>796</v>
      </c>
      <c r="B584">
        <v>431023</v>
      </c>
      <c r="C584" s="47" t="s">
        <v>1324</v>
      </c>
      <c r="D584" s="47">
        <v>2</v>
      </c>
    </row>
    <row r="585" spans="1:4">
      <c r="A585" t="s">
        <v>799</v>
      </c>
      <c r="B585">
        <v>431033</v>
      </c>
      <c r="C585" s="47" t="s">
        <v>1326</v>
      </c>
      <c r="D585" s="47">
        <v>2</v>
      </c>
    </row>
    <row r="586" spans="1:4">
      <c r="A586" t="s">
        <v>802</v>
      </c>
      <c r="B586">
        <v>431043</v>
      </c>
      <c r="C586" s="47" t="s">
        <v>1328</v>
      </c>
      <c r="D586" s="47">
        <v>2</v>
      </c>
    </row>
    <row r="587" spans="1:4">
      <c r="A587" t="s">
        <v>805</v>
      </c>
      <c r="B587">
        <v>431053</v>
      </c>
      <c r="C587" s="47" t="s">
        <v>1330</v>
      </c>
      <c r="D587" s="47">
        <v>2</v>
      </c>
    </row>
    <row r="588" spans="1:4">
      <c r="A588" t="s">
        <v>808</v>
      </c>
      <c r="B588">
        <v>431063</v>
      </c>
      <c r="C588" s="47" t="s">
        <v>1332</v>
      </c>
      <c r="D588" s="47">
        <v>2</v>
      </c>
    </row>
    <row r="589" spans="1:4">
      <c r="A589" t="s">
        <v>811</v>
      </c>
      <c r="B589">
        <v>431113</v>
      </c>
      <c r="C589" s="47" t="s">
        <v>1334</v>
      </c>
      <c r="D589" s="47">
        <v>2</v>
      </c>
    </row>
    <row r="590" spans="1:4">
      <c r="A590" t="s">
        <v>814</v>
      </c>
      <c r="B590">
        <v>431123</v>
      </c>
      <c r="C590" s="47" t="s">
        <v>1336</v>
      </c>
      <c r="D590" s="47">
        <v>2</v>
      </c>
    </row>
    <row r="591" spans="1:4">
      <c r="A591" t="s">
        <v>817</v>
      </c>
      <c r="B591">
        <v>431133</v>
      </c>
      <c r="C591" s="47" t="s">
        <v>1338</v>
      </c>
      <c r="D591" s="47">
        <v>2</v>
      </c>
    </row>
    <row r="592" spans="1:4">
      <c r="A592" t="s">
        <v>820</v>
      </c>
      <c r="B592">
        <v>431143</v>
      </c>
      <c r="C592" s="47" t="s">
        <v>1340</v>
      </c>
      <c r="D592" s="47">
        <v>2</v>
      </c>
    </row>
    <row r="593" spans="1:4">
      <c r="A593" t="s">
        <v>823</v>
      </c>
      <c r="B593">
        <v>431153</v>
      </c>
      <c r="C593" s="47" t="s">
        <v>1342</v>
      </c>
      <c r="D593" s="47">
        <v>2</v>
      </c>
    </row>
    <row r="594" spans="1:4">
      <c r="A594" t="s">
        <v>826</v>
      </c>
      <c r="B594">
        <v>431163</v>
      </c>
      <c r="C594" s="47" t="s">
        <v>1344</v>
      </c>
      <c r="D594" s="47">
        <v>2</v>
      </c>
    </row>
    <row r="595" spans="1:4">
      <c r="A595" t="s">
        <v>829</v>
      </c>
      <c r="B595">
        <v>431213</v>
      </c>
      <c r="C595" s="47" t="s">
        <v>1346</v>
      </c>
      <c r="D595" s="47">
        <v>2</v>
      </c>
    </row>
    <row r="596" spans="1:4">
      <c r="A596" t="s">
        <v>832</v>
      </c>
      <c r="B596">
        <v>431223</v>
      </c>
      <c r="C596" s="47" t="s">
        <v>1348</v>
      </c>
      <c r="D596" s="47">
        <v>2</v>
      </c>
    </row>
    <row r="597" spans="1:4">
      <c r="A597" t="s">
        <v>835</v>
      </c>
      <c r="B597">
        <v>431233</v>
      </c>
      <c r="C597" s="47" t="s">
        <v>1350</v>
      </c>
      <c r="D597" s="47">
        <v>2</v>
      </c>
    </row>
    <row r="598" spans="1:4">
      <c r="A598" t="s">
        <v>838</v>
      </c>
      <c r="B598">
        <v>431243</v>
      </c>
      <c r="C598" s="47" t="s">
        <v>1352</v>
      </c>
      <c r="D598" s="47">
        <v>2</v>
      </c>
    </row>
    <row r="599" spans="1:4">
      <c r="A599" t="s">
        <v>841</v>
      </c>
      <c r="B599">
        <v>431253</v>
      </c>
      <c r="C599" s="47" t="s">
        <v>1354</v>
      </c>
      <c r="D599" s="47">
        <v>2</v>
      </c>
    </row>
    <row r="600" spans="1:4">
      <c r="A600" t="s">
        <v>844</v>
      </c>
      <c r="B600">
        <v>431263</v>
      </c>
      <c r="C600" s="47" t="s">
        <v>1356</v>
      </c>
      <c r="D600" s="47">
        <v>2</v>
      </c>
    </row>
  </sheetData>
  <autoFilter ref="W2:X218">
    <extLst/>
  </autoFilter>
  <conditionalFormatting sqref="B529">
    <cfRule type="duplicateValues" dxfId="1" priority="10"/>
  </conditionalFormatting>
  <conditionalFormatting sqref="B530">
    <cfRule type="duplicateValues" dxfId="1" priority="9"/>
  </conditionalFormatting>
  <conditionalFormatting sqref="B532">
    <cfRule type="duplicateValues" dxfId="1" priority="8"/>
  </conditionalFormatting>
  <conditionalFormatting sqref="B533">
    <cfRule type="duplicateValues" dxfId="1" priority="7"/>
  </conditionalFormatting>
  <conditionalFormatting sqref="B534">
    <cfRule type="duplicateValues" dxfId="1" priority="6"/>
  </conditionalFormatting>
  <conditionalFormatting sqref="B3:B7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5:B146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47:B218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84:B385">
    <cfRule type="duplicateValues" dxfId="1" priority="31"/>
  </conditionalFormatting>
  <conditionalFormatting sqref="B392:B393">
    <cfRule type="duplicateValues" dxfId="1" priority="28"/>
  </conditionalFormatting>
  <conditionalFormatting sqref="B399:B414">
    <cfRule type="duplicateValues" dxfId="0" priority="26"/>
    <cfRule type="duplicateValues" dxfId="0" priority="25"/>
    <cfRule type="duplicateValues" dxfId="0" priority="24"/>
    <cfRule type="duplicateValues" dxfId="1" priority="23"/>
    <cfRule type="duplicateValues" dxfId="1" priority="22"/>
  </conditionalFormatting>
  <conditionalFormatting sqref="B415:B430">
    <cfRule type="duplicateValues" dxfId="0" priority="41"/>
    <cfRule type="duplicateValues" dxfId="0" priority="40"/>
    <cfRule type="duplicateValues" dxfId="0" priority="39"/>
    <cfRule type="duplicateValues" dxfId="1" priority="38"/>
    <cfRule type="duplicateValues" dxfId="1" priority="37"/>
  </conditionalFormatting>
  <conditionalFormatting sqref="B431:B478">
    <cfRule type="duplicateValues" dxfId="0" priority="36"/>
    <cfRule type="duplicateValues" dxfId="0" priority="35"/>
    <cfRule type="duplicateValues" dxfId="0" priority="34"/>
    <cfRule type="duplicateValues" dxfId="1" priority="33"/>
    <cfRule type="duplicateValues" dxfId="1" priority="32"/>
  </conditionalFormatting>
  <conditionalFormatting sqref="B537:B544">
    <cfRule type="duplicateValues" dxfId="0" priority="5"/>
    <cfRule type="duplicateValues" dxfId="0" priority="4"/>
    <cfRule type="duplicateValues" dxfId="0" priority="3"/>
    <cfRule type="duplicateValues" dxfId="1" priority="2"/>
    <cfRule type="duplicateValues" dxfId="1" priority="1"/>
  </conditionalFormatting>
  <conditionalFormatting sqref="B545:B552">
    <cfRule type="duplicateValues" dxfId="0" priority="20"/>
    <cfRule type="duplicateValues" dxfId="0" priority="19"/>
    <cfRule type="duplicateValues" dxfId="0" priority="18"/>
    <cfRule type="duplicateValues" dxfId="1" priority="17"/>
    <cfRule type="duplicateValues" dxfId="1" priority="16"/>
  </conditionalFormatting>
  <conditionalFormatting sqref="B553:B576">
    <cfRule type="duplicateValues" dxfId="0" priority="15"/>
    <cfRule type="duplicateValues" dxfId="0" priority="14"/>
    <cfRule type="duplicateValues" dxfId="0" priority="13"/>
    <cfRule type="duplicateValues" dxfId="1" priority="12"/>
    <cfRule type="duplicateValues" dxfId="1" priority="11"/>
  </conditionalFormatting>
  <conditionalFormatting sqref="E228:E299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7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75:S146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47:S218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83 B386">
    <cfRule type="duplicateValues" dxfId="1" priority="30"/>
  </conditionalFormatting>
  <conditionalFormatting sqref="B387 B390">
    <cfRule type="duplicateValues" dxfId="1" priority="29"/>
  </conditionalFormatting>
  <conditionalFormatting sqref="B388:B389 B395:B398">
    <cfRule type="duplicateValues" dxfId="1" priority="42"/>
  </conditionalFormatting>
  <conditionalFormatting sqref="B391 B394">
    <cfRule type="duplicateValues" dxfId="1" priority="27"/>
  </conditionalFormatting>
  <conditionalFormatting sqref="B535:B536 B531">
    <cfRule type="duplicateValues" dxfId="1" priority="21"/>
  </conditionalFormatting>
  <pageMargins left="0.699305555555556" right="0.699305555555556" top="0.75" bottom="0.75" header="0.3" footer="0.3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T31"/>
  <sheetViews>
    <sheetView workbookViewId="0">
      <selection activeCell="A6" sqref="$A6:$XFD30"/>
    </sheetView>
  </sheetViews>
  <sheetFormatPr defaultColWidth="9" defaultRowHeight="14.25"/>
  <cols>
    <col min="1" max="1" width="7.5" style="1" customWidth="1"/>
    <col min="2" max="2" width="22.25" style="1" customWidth="1"/>
    <col min="3" max="3" width="32.625" style="2" customWidth="1"/>
    <col min="4" max="4" width="91.25" style="2" customWidth="1"/>
    <col min="5" max="5" width="22.625" style="3" customWidth="1"/>
    <col min="6" max="6" width="25" style="3" customWidth="1"/>
    <col min="7" max="16384" width="9" style="3"/>
  </cols>
  <sheetData>
    <row r="6" ht="13.5" spans="1:5">
      <c r="A6" s="4" t="s">
        <v>0</v>
      </c>
      <c r="B6" s="5" t="s">
        <v>69</v>
      </c>
      <c r="C6" s="6"/>
      <c r="D6" s="7" t="s">
        <v>2</v>
      </c>
      <c r="E6" s="8" t="s">
        <v>608</v>
      </c>
    </row>
    <row r="7" ht="13.5" spans="1:5">
      <c r="A7" s="4" t="s">
        <v>4</v>
      </c>
      <c r="B7" s="8" t="s">
        <v>609</v>
      </c>
      <c r="C7" s="6"/>
      <c r="D7" s="7" t="s">
        <v>72</v>
      </c>
      <c r="E7" s="9" t="s">
        <v>7</v>
      </c>
    </row>
    <row r="8" ht="13.5" spans="1:5">
      <c r="A8" s="4" t="s">
        <v>8</v>
      </c>
      <c r="B8" s="10">
        <v>1</v>
      </c>
      <c r="C8" s="6"/>
      <c r="D8" s="11"/>
      <c r="E8" s="12"/>
    </row>
    <row r="9" spans="1:4">
      <c r="A9" s="13"/>
      <c r="B9" s="13"/>
      <c r="C9" s="14"/>
      <c r="D9" s="14"/>
    </row>
    <row r="10" ht="13.5" spans="1:7">
      <c r="A10" s="15" t="s">
        <v>9</v>
      </c>
      <c r="B10" s="15" t="s">
        <v>99</v>
      </c>
      <c r="C10" s="15" t="s">
        <v>73</v>
      </c>
      <c r="D10" s="15" t="s">
        <v>625</v>
      </c>
      <c r="E10" s="15" t="s">
        <v>81</v>
      </c>
      <c r="F10" s="15" t="s">
        <v>610</v>
      </c>
      <c r="G10" s="15" t="s">
        <v>83</v>
      </c>
    </row>
    <row r="11" ht="13.5" spans="1:7">
      <c r="A11" s="16" t="s">
        <v>10</v>
      </c>
      <c r="B11" s="16" t="s">
        <v>27</v>
      </c>
      <c r="C11" s="16" t="s">
        <v>27</v>
      </c>
      <c r="D11" s="16" t="s">
        <v>27</v>
      </c>
      <c r="E11" s="16" t="s">
        <v>27</v>
      </c>
      <c r="F11" s="16" t="s">
        <v>27</v>
      </c>
      <c r="G11" s="16" t="s">
        <v>27</v>
      </c>
    </row>
    <row r="12" ht="15.75" spans="1:19">
      <c r="A12" s="16"/>
      <c r="B12" s="16" t="s">
        <v>1357</v>
      </c>
      <c r="C12" s="16" t="s">
        <v>89</v>
      </c>
      <c r="D12" s="16" t="s">
        <v>1105</v>
      </c>
      <c r="E12" s="16" t="s">
        <v>91</v>
      </c>
      <c r="F12" s="16" t="s">
        <v>201</v>
      </c>
      <c r="G12" s="16" t="s">
        <v>93</v>
      </c>
      <c r="O12" s="22" t="s">
        <v>102</v>
      </c>
      <c r="P12" s="22" t="s">
        <v>103</v>
      </c>
      <c r="Q12" s="22" t="s">
        <v>104</v>
      </c>
      <c r="R12" s="22" t="s">
        <v>105</v>
      </c>
      <c r="S12" s="24" t="s">
        <v>1099</v>
      </c>
    </row>
    <row r="13" ht="16.5" spans="1:20">
      <c r="A13" s="17" t="s">
        <v>1106</v>
      </c>
      <c r="B13" s="18">
        <v>1</v>
      </c>
      <c r="C13" s="18">
        <v>1</v>
      </c>
      <c r="D13" s="19" t="s">
        <v>1107</v>
      </c>
      <c r="E13" s="20" t="s">
        <v>611</v>
      </c>
      <c r="F13" s="3" t="s">
        <v>612</v>
      </c>
      <c r="G13" s="3">
        <v>15000</v>
      </c>
      <c r="J13" s="3">
        <v>0.03</v>
      </c>
      <c r="K13" s="3">
        <f>J13*10000</f>
        <v>300</v>
      </c>
      <c r="L13" s="3" t="str">
        <f>"{{type=20,value="&amp;K13&amp;"}}"</f>
        <v>{{type=20,value=300}}</v>
      </c>
      <c r="O13" s="23">
        <v>416</v>
      </c>
      <c r="P13" s="23">
        <v>104</v>
      </c>
      <c r="Q13" s="23">
        <v>104</v>
      </c>
      <c r="R13" s="23">
        <v>5625</v>
      </c>
      <c r="S13" s="25">
        <v>2997</v>
      </c>
      <c r="T13" s="25" t="str">
        <f>"{{type=2,value="&amp;R13&amp;"},{type=4,value="&amp;O13&amp;"},{type=5,value="&amp;P13&amp;"},{type=6,value="&amp;Q13&amp;"}}"</f>
        <v>{{type=2,value=5625},{type=4,value=416},{type=5,value=104},{type=6,value=104}}</v>
      </c>
    </row>
    <row r="14" ht="16.5" spans="1:20">
      <c r="A14" s="17" t="s">
        <v>1112</v>
      </c>
      <c r="B14" s="18">
        <v>2</v>
      </c>
      <c r="C14" s="18">
        <v>2</v>
      </c>
      <c r="D14" s="19" t="s">
        <v>1113</v>
      </c>
      <c r="E14" s="20" t="s">
        <v>613</v>
      </c>
      <c r="F14" s="3" t="s">
        <v>614</v>
      </c>
      <c r="G14" s="3">
        <v>30000</v>
      </c>
      <c r="J14" s="3">
        <v>0.06</v>
      </c>
      <c r="K14" s="3">
        <f t="shared" ref="K14:K18" si="0">J14*10000</f>
        <v>600</v>
      </c>
      <c r="L14" s="3" t="str">
        <f t="shared" ref="L14:L18" si="1">"{{type=20,value="&amp;K14&amp;"}}"</f>
        <v>{{type=20,value=600}}</v>
      </c>
      <c r="O14" s="23">
        <v>833</v>
      </c>
      <c r="P14" s="23">
        <v>208</v>
      </c>
      <c r="Q14" s="23">
        <v>208</v>
      </c>
      <c r="R14" s="23">
        <v>11250</v>
      </c>
      <c r="S14" s="25">
        <v>5997.6</v>
      </c>
      <c r="T14" s="25" t="str">
        <f t="shared" ref="T14:T18" si="2">"{{type=2,value="&amp;R14&amp;"},{type=4,value="&amp;O14&amp;"},{type=5,value="&amp;P14&amp;"},{type=6,value="&amp;Q14&amp;"}}"</f>
        <v>{{type=2,value=11250},{type=4,value=833},{type=5,value=208},{type=6,value=208}}</v>
      </c>
    </row>
    <row r="15" ht="16.5" spans="1:20">
      <c r="A15" s="17" t="s">
        <v>1118</v>
      </c>
      <c r="B15" s="18">
        <v>3</v>
      </c>
      <c r="C15" s="18">
        <v>3</v>
      </c>
      <c r="D15" s="19" t="s">
        <v>1119</v>
      </c>
      <c r="E15" s="20" t="s">
        <v>615</v>
      </c>
      <c r="F15" s="3" t="s">
        <v>616</v>
      </c>
      <c r="G15" s="3">
        <v>50000</v>
      </c>
      <c r="J15" s="3">
        <v>0.1</v>
      </c>
      <c r="K15" s="3">
        <f t="shared" si="0"/>
        <v>1000</v>
      </c>
      <c r="L15" s="3" t="str">
        <f t="shared" si="1"/>
        <v>{{type=20,value=1000}}</v>
      </c>
      <c r="O15" s="23">
        <v>1250</v>
      </c>
      <c r="P15" s="23">
        <v>312</v>
      </c>
      <c r="Q15" s="23">
        <v>312</v>
      </c>
      <c r="R15" s="23">
        <v>16875</v>
      </c>
      <c r="S15" s="25">
        <v>8998.2</v>
      </c>
      <c r="T15" s="25" t="str">
        <f t="shared" si="2"/>
        <v>{{type=2,value=16875},{type=4,value=1250},{type=5,value=312},{type=6,value=312}}</v>
      </c>
    </row>
    <row r="16" ht="16.5" spans="1:20">
      <c r="A16" s="17" t="s">
        <v>1124</v>
      </c>
      <c r="B16" s="18">
        <v>4</v>
      </c>
      <c r="C16" s="18">
        <v>4</v>
      </c>
      <c r="D16" s="19" t="s">
        <v>1125</v>
      </c>
      <c r="E16" s="20" t="s">
        <v>617</v>
      </c>
      <c r="F16" s="3" t="s">
        <v>618</v>
      </c>
      <c r="G16" s="3">
        <v>75000</v>
      </c>
      <c r="J16" s="3">
        <v>0.15</v>
      </c>
      <c r="K16" s="3">
        <f t="shared" si="0"/>
        <v>1500</v>
      </c>
      <c r="L16" s="3" t="str">
        <f t="shared" si="1"/>
        <v>{{type=20,value=1500}}</v>
      </c>
      <c r="O16" s="23">
        <v>1666</v>
      </c>
      <c r="P16" s="23">
        <v>416</v>
      </c>
      <c r="Q16" s="23">
        <v>416</v>
      </c>
      <c r="R16" s="23">
        <v>22500</v>
      </c>
      <c r="S16" s="25">
        <v>11995.2</v>
      </c>
      <c r="T16" s="25" t="str">
        <f t="shared" si="2"/>
        <v>{{type=2,value=22500},{type=4,value=1666},{type=5,value=416},{type=6,value=416}}</v>
      </c>
    </row>
    <row r="17" ht="16.5" spans="1:20">
      <c r="A17" s="17" t="s">
        <v>1130</v>
      </c>
      <c r="B17" s="18">
        <v>5</v>
      </c>
      <c r="C17" s="18">
        <v>5</v>
      </c>
      <c r="D17" s="19" t="s">
        <v>1131</v>
      </c>
      <c r="E17" s="20" t="s">
        <v>619</v>
      </c>
      <c r="F17" s="3" t="s">
        <v>620</v>
      </c>
      <c r="G17" s="3">
        <v>100000</v>
      </c>
      <c r="J17" s="3">
        <v>0.2</v>
      </c>
      <c r="K17" s="3">
        <f t="shared" si="0"/>
        <v>2000</v>
      </c>
      <c r="L17" s="3" t="str">
        <f t="shared" si="1"/>
        <v>{{type=20,value=2000}}</v>
      </c>
      <c r="O17" s="23">
        <v>2083</v>
      </c>
      <c r="P17" s="23">
        <v>520</v>
      </c>
      <c r="Q17" s="23">
        <v>520</v>
      </c>
      <c r="R17" s="23">
        <v>28125</v>
      </c>
      <c r="S17" s="25">
        <v>14995.8</v>
      </c>
      <c r="T17" s="25" t="str">
        <f t="shared" si="2"/>
        <v>{{type=2,value=28125},{type=4,value=2083},{type=5,value=520},{type=6,value=520}}</v>
      </c>
    </row>
    <row r="18" ht="16.5" spans="1:20">
      <c r="A18" s="17" t="s">
        <v>1136</v>
      </c>
      <c r="B18" s="18">
        <v>6</v>
      </c>
      <c r="C18" s="18">
        <v>6</v>
      </c>
      <c r="D18" s="19" t="s">
        <v>1137</v>
      </c>
      <c r="E18" s="20" t="s">
        <v>621</v>
      </c>
      <c r="F18" s="3" t="s">
        <v>622</v>
      </c>
      <c r="G18" s="3">
        <v>150000</v>
      </c>
      <c r="J18" s="3">
        <v>0.3</v>
      </c>
      <c r="K18" s="3">
        <f t="shared" si="0"/>
        <v>3000</v>
      </c>
      <c r="L18" s="3" t="str">
        <f t="shared" si="1"/>
        <v>{{type=20,value=3000}}</v>
      </c>
      <c r="O18" s="23">
        <v>2777</v>
      </c>
      <c r="P18" s="23">
        <v>694</v>
      </c>
      <c r="Q18" s="23">
        <v>694</v>
      </c>
      <c r="R18" s="23">
        <v>37500</v>
      </c>
      <c r="S18" s="25">
        <v>19995.6</v>
      </c>
      <c r="T18" s="25" t="str">
        <f t="shared" si="2"/>
        <v>{{type=2,value=37500},{type=4,value=2777},{type=5,value=694},{type=6,value=694}}</v>
      </c>
    </row>
    <row r="19" spans="1:7">
      <c r="A19" s="17" t="s">
        <v>1142</v>
      </c>
      <c r="B19" s="18">
        <v>7</v>
      </c>
      <c r="C19" s="18">
        <v>1</v>
      </c>
      <c r="D19" s="21" t="s">
        <v>1143</v>
      </c>
      <c r="E19" s="20" t="s">
        <v>611</v>
      </c>
      <c r="F19" s="3" t="s">
        <v>612</v>
      </c>
      <c r="G19" s="3">
        <v>15000</v>
      </c>
    </row>
    <row r="20" spans="1:7">
      <c r="A20" s="17" t="s">
        <v>1148</v>
      </c>
      <c r="B20" s="18">
        <v>8</v>
      </c>
      <c r="C20" s="18">
        <v>2</v>
      </c>
      <c r="D20" s="21" t="s">
        <v>1149</v>
      </c>
      <c r="E20" s="20" t="s">
        <v>613</v>
      </c>
      <c r="F20" s="3" t="s">
        <v>614</v>
      </c>
      <c r="G20" s="3">
        <v>30000</v>
      </c>
    </row>
    <row r="21" spans="1:7">
      <c r="A21" s="17" t="s">
        <v>1154</v>
      </c>
      <c r="B21" s="18">
        <v>9</v>
      </c>
      <c r="C21" s="18">
        <v>3</v>
      </c>
      <c r="D21" s="21" t="s">
        <v>1155</v>
      </c>
      <c r="E21" s="20" t="s">
        <v>615</v>
      </c>
      <c r="F21" s="3" t="s">
        <v>616</v>
      </c>
      <c r="G21" s="3">
        <v>50000</v>
      </c>
    </row>
    <row r="22" spans="1:7">
      <c r="A22" s="17" t="s">
        <v>1160</v>
      </c>
      <c r="B22" s="18">
        <v>10</v>
      </c>
      <c r="C22" s="18">
        <v>4</v>
      </c>
      <c r="D22" s="21" t="s">
        <v>1161</v>
      </c>
      <c r="E22" s="20" t="s">
        <v>617</v>
      </c>
      <c r="F22" s="3" t="s">
        <v>618</v>
      </c>
      <c r="G22" s="3">
        <v>75000</v>
      </c>
    </row>
    <row r="23" spans="1:7">
      <c r="A23" s="17" t="s">
        <v>1166</v>
      </c>
      <c r="B23" s="18">
        <v>11</v>
      </c>
      <c r="C23" s="18">
        <v>5</v>
      </c>
      <c r="D23" s="21" t="s">
        <v>1167</v>
      </c>
      <c r="E23" s="20" t="s">
        <v>619</v>
      </c>
      <c r="F23" s="3" t="s">
        <v>620</v>
      </c>
      <c r="G23" s="3">
        <v>100000</v>
      </c>
    </row>
    <row r="24" spans="1:7">
      <c r="A24" s="17" t="s">
        <v>1172</v>
      </c>
      <c r="B24" s="18">
        <v>12</v>
      </c>
      <c r="C24" s="18">
        <v>6</v>
      </c>
      <c r="D24" s="21" t="s">
        <v>1173</v>
      </c>
      <c r="E24" s="20" t="s">
        <v>621</v>
      </c>
      <c r="F24" s="3" t="s">
        <v>622</v>
      </c>
      <c r="G24" s="3">
        <v>150000</v>
      </c>
    </row>
    <row r="25" spans="1:7">
      <c r="A25" s="17" t="s">
        <v>1178</v>
      </c>
      <c r="B25" s="18">
        <v>13</v>
      </c>
      <c r="C25" s="18">
        <v>1</v>
      </c>
      <c r="D25" s="20" t="s">
        <v>1179</v>
      </c>
      <c r="E25" s="20" t="s">
        <v>611</v>
      </c>
      <c r="F25" s="3" t="s">
        <v>612</v>
      </c>
      <c r="G25" s="3">
        <v>15000</v>
      </c>
    </row>
    <row r="26" spans="1:7">
      <c r="A26" s="17" t="s">
        <v>1184</v>
      </c>
      <c r="B26" s="18">
        <v>14</v>
      </c>
      <c r="C26" s="18">
        <v>2</v>
      </c>
      <c r="D26" s="20" t="s">
        <v>1185</v>
      </c>
      <c r="E26" s="20" t="s">
        <v>613</v>
      </c>
      <c r="F26" s="3" t="s">
        <v>614</v>
      </c>
      <c r="G26" s="3">
        <v>30000</v>
      </c>
    </row>
    <row r="27" spans="1:7">
      <c r="A27" s="17" t="s">
        <v>1190</v>
      </c>
      <c r="B27" s="18">
        <v>15</v>
      </c>
      <c r="C27" s="18">
        <v>3</v>
      </c>
      <c r="D27" s="20" t="s">
        <v>1191</v>
      </c>
      <c r="E27" s="20" t="s">
        <v>615</v>
      </c>
      <c r="F27" s="3" t="s">
        <v>616</v>
      </c>
      <c r="G27" s="3">
        <v>50000</v>
      </c>
    </row>
    <row r="28" spans="1:7">
      <c r="A28" s="17" t="s">
        <v>1196</v>
      </c>
      <c r="B28" s="18">
        <v>16</v>
      </c>
      <c r="C28" s="18">
        <v>4</v>
      </c>
      <c r="D28" s="20" t="s">
        <v>1197</v>
      </c>
      <c r="E28" s="20" t="s">
        <v>617</v>
      </c>
      <c r="F28" s="3" t="s">
        <v>618</v>
      </c>
      <c r="G28" s="3">
        <v>75000</v>
      </c>
    </row>
    <row r="29" spans="1:7">
      <c r="A29" s="17" t="s">
        <v>1202</v>
      </c>
      <c r="B29" s="18">
        <v>17</v>
      </c>
      <c r="C29" s="18">
        <v>5</v>
      </c>
      <c r="D29" s="20" t="s">
        <v>1203</v>
      </c>
      <c r="E29" s="20" t="s">
        <v>619</v>
      </c>
      <c r="F29" s="3" t="s">
        <v>620</v>
      </c>
      <c r="G29" s="3">
        <v>100000</v>
      </c>
    </row>
    <row r="30" spans="1:7">
      <c r="A30" s="17" t="s">
        <v>1208</v>
      </c>
      <c r="B30" s="18">
        <v>18</v>
      </c>
      <c r="C30" s="18">
        <v>6</v>
      </c>
      <c r="D30" s="20" t="s">
        <v>1209</v>
      </c>
      <c r="E30" s="20" t="s">
        <v>621</v>
      </c>
      <c r="F30" s="3" t="s">
        <v>622</v>
      </c>
      <c r="G30" s="3">
        <v>150000</v>
      </c>
    </row>
    <row r="31" spans="2:4">
      <c r="B31" s="18"/>
      <c r="C31" s="20"/>
      <c r="D31" s="20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基础配置</vt:lpstr>
      <vt:lpstr>兑换配置</vt:lpstr>
      <vt:lpstr>轮回等级</vt:lpstr>
      <vt:lpstr>轮回装备附灵配置</vt:lpstr>
      <vt:lpstr>轮回装备套装配置</vt:lpstr>
      <vt:lpstr>轮回装备配置</vt:lpstr>
      <vt:lpstr>轮回装备合成</vt:lpstr>
      <vt:lpstr>Sheet1</vt:lpstr>
      <vt:lpstr>【废弃】轮回装备套装配置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七1381160849</cp:lastModifiedBy>
  <dcterms:created xsi:type="dcterms:W3CDTF">2006-09-13T11:21:00Z</dcterms:created>
  <dcterms:modified xsi:type="dcterms:W3CDTF">2018-09-20T09:58:31Z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