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 tabRatio="801" activeTab="1"/>
  </bookViews>
  <sheets>
    <sheet name="神器" sheetId="1" r:id="rId1"/>
    <sheet name="碎片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1" hidden="1">碎片!$H:$H</definedName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5" authorId="0">
      <text>
        <r>
          <rPr>
            <sz val="9"/>
            <rFont val="宋体"/>
            <charset val="134"/>
          </rPr>
          <t>Administrator:
0累加该系统原属性
1覆盖该系统原属性</t>
        </r>
      </text>
    </commen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1金币
2经验
{{type=1,value=1}}
</t>
        </r>
      </text>
    </comment>
  </commentList>
</comments>
</file>

<file path=xl/sharedStrings.xml><?xml version="1.0" encoding="utf-8"?>
<sst xmlns="http://schemas.openxmlformats.org/spreadsheetml/2006/main" count="1299" uniqueCount="815">
  <si>
    <t>导出类型</t>
  </si>
  <si>
    <t>base</t>
  </si>
  <si>
    <t>导出文件头</t>
  </si>
  <si>
    <t>ImbaConf={</t>
  </si>
  <si>
    <t>导出文件</t>
  </si>
  <si>
    <t>imba/imba.config</t>
  </si>
  <si>
    <t>导出文件尾</t>
  </si>
  <si>
    <t>}</t>
  </si>
  <si>
    <t>key数量</t>
  </si>
  <si>
    <t>配置备注</t>
  </si>
  <si>
    <t>id</t>
  </si>
  <si>
    <t>碎片数量</t>
  </si>
  <si>
    <t>神器属性加成方式</t>
  </si>
  <si>
    <t>特殊属性1</t>
  </si>
  <si>
    <t>特殊属性2</t>
  </si>
  <si>
    <t>金币经验加成</t>
  </si>
  <si>
    <t>碎片id</t>
  </si>
  <si>
    <t>获取描述</t>
  </si>
  <si>
    <t>名字</t>
  </si>
  <si>
    <t>战力</t>
  </si>
  <si>
    <t>展示模型</t>
  </si>
  <si>
    <t>展示图片</t>
  </si>
  <si>
    <t>小图</t>
  </si>
  <si>
    <t>功能简述</t>
  </si>
  <si>
    <t>功能描述</t>
  </si>
  <si>
    <t>界面跳转</t>
  </si>
  <si>
    <t>名字图片</t>
  </si>
  <si>
    <t>按钮简述</t>
  </si>
  <si>
    <t>跳转描述</t>
  </si>
  <si>
    <t>导出参数</t>
  </si>
  <si>
    <t>c</t>
  </si>
  <si>
    <t>sc</t>
  </si>
  <si>
    <t>备注</t>
  </si>
  <si>
    <t>index</t>
  </si>
  <si>
    <t>count</t>
  </si>
  <si>
    <t>computingMode</t>
  </si>
  <si>
    <t>attrs</t>
  </si>
  <si>
    <t>exattrs</t>
  </si>
  <si>
    <t>specialAttr</t>
  </si>
  <si>
    <t>jigsawId</t>
  </si>
  <si>
    <t>getDesc</t>
  </si>
  <si>
    <t>name</t>
  </si>
  <si>
    <t>power</t>
  </si>
  <si>
    <t>model</t>
  </si>
  <si>
    <t>img</t>
  </si>
  <si>
    <t>imgShadow</t>
  </si>
  <si>
    <t>size</t>
  </si>
  <si>
    <t>simpleDesc</t>
  </si>
  <si>
    <t>funcDesc</t>
  </si>
  <si>
    <t>winGuide</t>
  </si>
  <si>
    <t>imgName</t>
  </si>
  <si>
    <t>buttonDesc</t>
  </si>
  <si>
    <t>turnDesc</t>
  </si>
  <si>
    <t>神器-火龙之心</t>
  </si>
  <si>
    <t>{180001,180002}</t>
  </si>
  <si>
    <t>"通关 2.落霞矿洞 激活完整神器"</t>
  </si>
  <si>
    <t>"天湖蓝莲"</t>
  </si>
  <si>
    <t>"xianlv16"</t>
  </si>
  <si>
    <t>"sq_09_png"</t>
  </si>
  <si>
    <t>"sq_00_png"</t>
  </si>
  <si>
    <t>"shenqides_00_png"</t>
  </si>
  <si>
    <t>"神罚秒BOSS 角色越多伤害越恐怖"</t>
  </si>
  <si>
    <t>{"RoleWinPanel",1}</t>
  </si>
  <si>
    <t>"sqname_00_png"</t>
  </si>
  <si>
    <t>"开启神罚 强力秒杀"</t>
  </si>
  <si>
    <t>"查看神罚"</t>
  </si>
  <si>
    <t>神器-神龙之戒</t>
  </si>
  <si>
    <t>{180011,180012,180013,180014}</t>
  </si>
  <si>
    <t>"通关 5.西毒蛇山谷 激活完整神器"</t>
  </si>
  <si>
    <t>"金鲤仙子"</t>
  </si>
  <si>
    <t>"xianlv18"</t>
  </si>
  <si>
    <t>"sq_19_png"</t>
  </si>
  <si>
    <t>"sq_10_png"</t>
  </si>
  <si>
    <t>"shenqides_01_png"</t>
  </si>
  <si>
    <t>"灵物现世 收集召唤灵宠"</t>
  </si>
  <si>
    <t>{"RingInfoView"}</t>
  </si>
  <si>
    <t>"sqname_01_png"</t>
  </si>
  <si>
    <t>"开启灵宠 灵物收集"</t>
  </si>
  <si>
    <t>"查看灵宠"</t>
  </si>
  <si>
    <t>神器-霸者之证</t>
  </si>
  <si>
    <t>{180021,180022,180023,180024}</t>
  </si>
  <si>
    <t>"通关 9.沃玛寺庙二 激活完整神器"</t>
  </si>
  <si>
    <t>"金芊仙子"</t>
  </si>
  <si>
    <t>"xianlv15"</t>
  </si>
  <si>
    <t>"sq_29_png"</t>
  </si>
  <si>
    <t>"sq_20_png"</t>
  </si>
  <si>
    <t>"shenqides_02_png"</t>
  </si>
  <si>
    <t>"攀登修仙境界 更有法令相助"</t>
  </si>
  <si>
    <t>{"LiLianWindow",0}</t>
  </si>
  <si>
    <t>"sqname_02_png"</t>
  </si>
  <si>
    <t>"开启境界 超强暴击"</t>
  </si>
  <si>
    <t>"查看境界"</t>
  </si>
  <si>
    <t>神器-太初勋章</t>
  </si>
  <si>
    <t>{180031,180032,180033,180034}</t>
  </si>
  <si>
    <t>"通关 14.石墓三层 激活完整神器"</t>
  </si>
  <si>
    <t>"栾凤仙子"</t>
  </si>
  <si>
    <t>"xianlv28"</t>
  </si>
  <si>
    <t>"sq_39_png"</t>
  </si>
  <si>
    <t>"sq_30_png"</t>
  </si>
  <si>
    <t>"shenqides_03_png"</t>
  </si>
  <si>
    <t>"可任神职 暴击率永久提升5%"</t>
  </si>
  <si>
    <t>{"LiLianWindow",1}</t>
  </si>
  <si>
    <t>"sqname_03_png"</t>
  </si>
  <si>
    <t>"暴击率永久提升5%"</t>
  </si>
  <si>
    <t>"查看神职"</t>
  </si>
  <si>
    <t>神器-修罗斧</t>
  </si>
  <si>
    <t>{180041,180042,180043,180044}</t>
  </si>
  <si>
    <t>"通关 19.祖玛五层 激活完整神器"</t>
  </si>
  <si>
    <t>"舞女红衣"</t>
  </si>
  <si>
    <t>"xianlv6"</t>
  </si>
  <si>
    <t>"sq_49_png"</t>
  </si>
  <si>
    <t>"sq_40_png"</t>
  </si>
  <si>
    <t>"shenqides_04_png"</t>
  </si>
  <si>
    <t>"腾龙剑术 霓帔伞舞 铿锵之音伤害提升20%"</t>
  </si>
  <si>
    <t>"sqname_04_png"</t>
  </si>
  <si>
    <t>"技能伤害狂增20%"</t>
  </si>
  <si>
    <t>神器-屠龙刀</t>
  </si>
  <si>
    <t>{{type=4,value=1500}}</t>
  </si>
  <si>
    <t>{180051,180052,180053,180054,180055}</t>
  </si>
  <si>
    <t>"通关 25.峡谷广场东 激活完整神器"</t>
  </si>
  <si>
    <t>"赤明月"</t>
  </si>
  <si>
    <t>"xianlv24"</t>
  </si>
  <si>
    <t>"sq_59_png"</t>
  </si>
  <si>
    <t>"sq_50_png"</t>
  </si>
  <si>
    <t>"shenqides_05_png"</t>
  </si>
  <si>
    <t>"攻击提升1500 伤害无人能挡"</t>
  </si>
  <si>
    <t>"sqname_05_png"</t>
  </si>
  <si>
    <t>"攻击力暴涨1500"</t>
  </si>
  <si>
    <t>神器-血饮刀</t>
  </si>
  <si>
    <t>{180061,180062,180063,180064,180065,180066}</t>
  </si>
  <si>
    <t>"笔仙红墨"</t>
  </si>
  <si>
    <t>"xianlv4"</t>
  </si>
  <si>
    <t>"sq_69_png"</t>
  </si>
  <si>
    <t>"sq_60_png"</t>
  </si>
  <si>
    <t>"shenqides_06_png"</t>
  </si>
  <si>
    <t>"伞花绽放 剑影纵横伤害加8000 灵凤炎煌每秒伤害加3000"</t>
  </si>
  <si>
    <t>"sqname_06_png"</t>
  </si>
  <si>
    <t>"三技能伤害狂增8000"</t>
  </si>
  <si>
    <t>神器-龙血宝石</t>
  </si>
  <si>
    <t>{{type=2,value=40000}}</t>
  </si>
  <si>
    <t>{180071,180072,180073,180074,180075,180076}</t>
  </si>
  <si>
    <t>"紫霞仙子"</t>
  </si>
  <si>
    <t>"xianlv3"</t>
  </si>
  <si>
    <t>"sq_79_png"</t>
  </si>
  <si>
    <t>"sq_70_png"</t>
  </si>
  <si>
    <t>"shenqides_07_png"</t>
  </si>
  <si>
    <t>"生命提升40000 战斗更持久"</t>
  </si>
  <si>
    <t>"sqname_07_png"</t>
  </si>
  <si>
    <t>"血量暴涨40000"</t>
  </si>
  <si>
    <t>神器-龙牙刃</t>
  </si>
  <si>
    <t>{180081,180082,180083,180084,180085,180086}</t>
  </si>
  <si>
    <t>"狐妖长铃"</t>
  </si>
  <si>
    <t>"xianlv5"</t>
  </si>
  <si>
    <t>"sq_89_png"</t>
  </si>
  <si>
    <t>"sq_80_png"</t>
  </si>
  <si>
    <t>"shenqides_08_png"</t>
  </si>
  <si>
    <t>"剑荡八方 伞中秘剑伤害提升5% 治愈音律效果提升1%"</t>
  </si>
  <si>
    <t>"sqname_08_png"</t>
  </si>
  <si>
    <t>"三技能效果暴涨5%"</t>
  </si>
  <si>
    <t>神器-通灵盾</t>
  </si>
  <si>
    <t>{{type=5,value=2500},{type=6,value=2500}}</t>
  </si>
  <si>
    <t>{180091,180092,180093,180094,180095,180096}</t>
  </si>
  <si>
    <t>"巧音"</t>
  </si>
  <si>
    <t>"xianlv12"</t>
  </si>
  <si>
    <t>"sq_99_png"</t>
  </si>
  <si>
    <t>"sq_90_png"</t>
  </si>
  <si>
    <t>"shenqides_09_png"</t>
  </si>
  <si>
    <t>"双抗提升2500 雷打不动 无所畏惧"</t>
  </si>
  <si>
    <t>"sqname_09_png"</t>
  </si>
  <si>
    <t>"双防暴涨2500"</t>
  </si>
  <si>
    <t>神器-金魂珠</t>
  </si>
  <si>
    <t>{{type=1,value=5}}</t>
  </si>
  <si>
    <t>{180101,180102,180103,180104,180105,180106}</t>
  </si>
  <si>
    <t>"仙乐涟伊"</t>
  </si>
  <si>
    <t>"xianlv22"</t>
  </si>
  <si>
    <t>"sq_109_png"</t>
  </si>
  <si>
    <t>"sq_100_png"</t>
  </si>
  <si>
    <t>"shenqides_10_png"</t>
  </si>
  <si>
    <t>"挂机时金币产出永久提升5% "</t>
  </si>
  <si>
    <t>"sqname_10_png"</t>
  </si>
  <si>
    <t>"挂机金币增加5%"</t>
  </si>
  <si>
    <t>神器-血魂珠</t>
  </si>
  <si>
    <t>{{type=2,value=5}}</t>
  </si>
  <si>
    <t>{180111,180112,180113,180114,180115,180116}</t>
  </si>
  <si>
    <t>"剑修莲舒"</t>
  </si>
  <si>
    <t>"xianlv10"</t>
  </si>
  <si>
    <t>"sq_119_png"</t>
  </si>
  <si>
    <t>"sq_110_png"</t>
  </si>
  <si>
    <t>"shenqides_11_png"</t>
  </si>
  <si>
    <t>"挂机时经验产出永久提升5%"</t>
  </si>
  <si>
    <t>"sqname_11_png"</t>
  </si>
  <si>
    <t>"挂机经验增加5%"</t>
  </si>
  <si>
    <t>神器-碧海天王</t>
  </si>
  <si>
    <t>{{type=20,value=500}}</t>
  </si>
  <si>
    <t>{180121,180122,180123,180124,180125,180126,180127,180128}</t>
  </si>
  <si>
    <t>"舞楼佳瑶"</t>
  </si>
  <si>
    <t>"xianlv21"</t>
  </si>
  <si>
    <t>"sq_129_png"</t>
  </si>
  <si>
    <t>"sq_120_png"</t>
  </si>
  <si>
    <t>"shenqides_12_png"</t>
  </si>
  <si>
    <t>"受到神罚伤害时免伤5%"</t>
  </si>
  <si>
    <t>"sqname_12_png"</t>
  </si>
  <si>
    <t>"神罚伤害减免5%"</t>
  </si>
  <si>
    <t>神器-命运战刃</t>
  </si>
  <si>
    <t>{180131,180132,180133,180134,180135,180136,180137,180138}</t>
  </si>
  <si>
    <t>"刀宗璃弥"</t>
  </si>
  <si>
    <t>"xianlv14"</t>
  </si>
  <si>
    <t>"sq_139_png"</t>
  </si>
  <si>
    <t>"sq_130_png"</t>
  </si>
  <si>
    <t>"shenqides_13_png"</t>
  </si>
  <si>
    <t>"腾龙剑术伤害提升10000 对怪物伤害120%"</t>
  </si>
  <si>
    <t>"sqname_13_png"</t>
  </si>
  <si>
    <t>"腾龙剑术伤害+10000"</t>
  </si>
  <si>
    <t>神器-骨魔权杖</t>
  </si>
  <si>
    <t>{180141,180142,180143,180144,180145,180146,180147,180148}</t>
  </si>
  <si>
    <t>"百变玲珑"</t>
  </si>
  <si>
    <t>"xianlv20"</t>
  </si>
  <si>
    <t>"sq_149_png"</t>
  </si>
  <si>
    <t>"sq_140_png"</t>
  </si>
  <si>
    <t>"shenqides_14_png"</t>
  </si>
  <si>
    <t>"霓帔伞舞伤害提升10000 对怪物伤害120%"</t>
  </si>
  <si>
    <t>"sqname_14_png"</t>
  </si>
  <si>
    <t>"霓帔伞舞伤害+10000"</t>
  </si>
  <si>
    <t>神器-铁画银钩</t>
  </si>
  <si>
    <t>{180151,180152,180153,180154,180155,180156,180157,180158}</t>
  </si>
  <si>
    <t>"念碧莜"</t>
  </si>
  <si>
    <t>"xianlv23"</t>
  </si>
  <si>
    <t>"sq_159_png"</t>
  </si>
  <si>
    <t>"sq_150_png"</t>
  </si>
  <si>
    <t>"shenqides_15_png"</t>
  </si>
  <si>
    <t>"铿锵之音伤害提升10000 对怪物伤害120%"</t>
  </si>
  <si>
    <t>"sqname_15_png"</t>
  </si>
  <si>
    <t>"铿锵之音伤害+10000"</t>
  </si>
  <si>
    <t>神器-蓝月圣灵</t>
  </si>
  <si>
    <t>{180161,180162,180163,180164,180165,180166,180167,180168}</t>
  </si>
  <si>
    <t>"刀宗璃渝"</t>
  </si>
  <si>
    <t>"sq_169_png"</t>
  </si>
  <si>
    <t>"sq_160_png"</t>
  </si>
  <si>
    <t>"shenqides_16_png"</t>
  </si>
  <si>
    <t>"伞花绽放伤害永久提升10%"</t>
  </si>
  <si>
    <t>"sqname_16_png"</t>
  </si>
  <si>
    <t>"伞花绽放伤害+10%"</t>
  </si>
  <si>
    <t>神器-逍遥羽扇</t>
  </si>
  <si>
    <t>{180171,180172,180173,180174,180175,180176,180177,180178}</t>
  </si>
  <si>
    <t>"伞中仙"</t>
  </si>
  <si>
    <t>"xianlv17"</t>
  </si>
  <si>
    <t>"sq_179_png"</t>
  </si>
  <si>
    <t>"sq_170_png"</t>
  </si>
  <si>
    <t>"shenqides_17_png"</t>
  </si>
  <si>
    <t>"音如炎凰每秒额外造成长歌5%攻击力的伤害"</t>
  </si>
  <si>
    <t>"sqname_17_png"</t>
  </si>
  <si>
    <t>"音如炎凰伤害+5%"</t>
  </si>
  <si>
    <t>神器-雷霆刀</t>
  </si>
  <si>
    <t>{180181,180182,180183,180184,180185,180186,180187,180188}</t>
  </si>
  <si>
    <t>"玄霄仙子"</t>
  </si>
  <si>
    <t>"xianlv19"</t>
  </si>
  <si>
    <t>"sq_189_png"</t>
  </si>
  <si>
    <t>"sq_180_png"</t>
  </si>
  <si>
    <t>"shenqides_18_png"</t>
  </si>
  <si>
    <t>"剑影纵横伤害永久提升10%"</t>
  </si>
  <si>
    <t>"sqname_18_png"</t>
  </si>
  <si>
    <t>"剑影纵横狂增10%"</t>
  </si>
  <si>
    <t>神器-道玄剑</t>
  </si>
  <si>
    <t>{180191,180192,180193,180194,180195,180196,180197,180198}</t>
  </si>
  <si>
    <t>"白淑"</t>
  </si>
  <si>
    <t>"xianlv2"</t>
  </si>
  <si>
    <t>"sq_199_png"</t>
  </si>
  <si>
    <t>"sq_190_png"</t>
  </si>
  <si>
    <t>"shenqides_19_png"</t>
  </si>
  <si>
    <t>"治愈音律每秒恢复提升2000 持续时间提升1秒"</t>
  </si>
  <si>
    <t>"sqname_19_png"</t>
  </si>
  <si>
    <t>"治愈音律效果+2000"</t>
  </si>
  <si>
    <t>神器-不动明王</t>
  </si>
  <si>
    <t>{180201,180202,180203,180204,180205,180206,180207,180208}</t>
  </si>
  <si>
    <t>"诗缘"</t>
  </si>
  <si>
    <t>"xianlv9"</t>
  </si>
  <si>
    <t>"sq_209_png"</t>
  </si>
  <si>
    <t>"sq_200_png"</t>
  </si>
  <si>
    <t>"shenqides_20_png"</t>
  </si>
  <si>
    <t>"剑荡八方伤害永久提升20000"</t>
  </si>
  <si>
    <t>"sqname_20_png"</t>
  </si>
  <si>
    <t>"剑荡八方伤害+20000"</t>
  </si>
  <si>
    <t>神器-封雪刃</t>
  </si>
  <si>
    <t>{180211,180212,180213,180214,180215,180216,180217,180218}</t>
  </si>
  <si>
    <t>"紫霓衫"</t>
  </si>
  <si>
    <t>"sq_219_png"</t>
  </si>
  <si>
    <t>"sq_210_png"</t>
  </si>
  <si>
    <t>"shenqides_21_png"</t>
  </si>
  <si>
    <t>"伞中秘剑伤害永久提升20000 冷却缩短1秒"</t>
  </si>
  <si>
    <t>"sqname_21_png"</t>
  </si>
  <si>
    <t>"伞中秘剑伤害+涨20000"</t>
  </si>
  <si>
    <t>神器-赤明锏</t>
  </si>
  <si>
    <t>{180221,180222,180223,180224,180225,180226,180227,180228}</t>
  </si>
  <si>
    <t>"刀宗璃絮"</t>
  </si>
  <si>
    <t>"sq_229_png"</t>
  </si>
  <si>
    <t>"sq_220_png"</t>
  </si>
  <si>
    <t>"shenqides_22_png"</t>
  </si>
  <si>
    <t>"轮回剑咒伤害永久提升10%"</t>
  </si>
  <si>
    <t>"sqname_22_png"</t>
  </si>
  <si>
    <t>"轮回剑咒伤害+10%"</t>
  </si>
  <si>
    <t>神器-魔魂杖</t>
  </si>
  <si>
    <t>{180231,180232,180233,180234,180235,180236,180237,180238}</t>
  </si>
  <si>
    <t>"奚佳瑶"</t>
  </si>
  <si>
    <t>"sq_239_png"</t>
  </si>
  <si>
    <t>"sq_230_png"</t>
  </si>
  <si>
    <t>"shenqides_23_png"</t>
  </si>
  <si>
    <t>"四方灵动护盾值永久提高10%"</t>
  </si>
  <si>
    <t>"sqname_23_png"</t>
  </si>
  <si>
    <t>"四方灵动护盾值+10%"</t>
  </si>
  <si>
    <t>神器-夺魂幡</t>
  </si>
  <si>
    <t>{180241,180242,180243,180244,180245,180246,180247,180248}</t>
  </si>
  <si>
    <t>"舞伞仙子"</t>
  </si>
  <si>
    <t>"xianlv25"</t>
  </si>
  <si>
    <t>"sq_249_png"</t>
  </si>
  <si>
    <t>"sq_240_png"</t>
  </si>
  <si>
    <t>"shenqides_24_png"</t>
  </si>
  <si>
    <t>"环绕灵乐的双抗效果永久提升5000"</t>
  </si>
  <si>
    <t>"sqname_24_png"</t>
  </si>
  <si>
    <t>"环绕灵乐效果+5000"</t>
  </si>
  <si>
    <t>神器-断魂刺</t>
  </si>
  <si>
    <t>{180251,180252,180253,180254,180255,180256,180257,180258}</t>
  </si>
  <si>
    <t>"玲珑"</t>
  </si>
  <si>
    <t>"xianlv1"</t>
  </si>
  <si>
    <t>"sq_259_png"</t>
  </si>
  <si>
    <t>"sq_250_png"</t>
  </si>
  <si>
    <t>"shenqides_25_png"</t>
  </si>
  <si>
    <t>"玲珑幻舞伤害永久提升10%"</t>
  </si>
  <si>
    <t>"sqname_25_png"</t>
  </si>
  <si>
    <t>"玲珑幻舞伤害+10%"</t>
  </si>
  <si>
    <t>神器-倚天剑</t>
  </si>
  <si>
    <t>{180261,180262,180263,180264,180265,180266,180267,180268}</t>
  </si>
  <si>
    <t>"蓝不归"</t>
  </si>
  <si>
    <t>"xianlv27"</t>
  </si>
  <si>
    <t>"sq_269_png"</t>
  </si>
  <si>
    <t>"sq_260_png"</t>
  </si>
  <si>
    <t>"shenqides_26_png"</t>
  </si>
  <si>
    <t>"狐仙每次攻击附加长歌5%攻击力的伤害"</t>
  </si>
  <si>
    <t>"sqname_26_png"</t>
  </si>
  <si>
    <t>"狐仙附加长歌攻击"</t>
  </si>
  <si>
    <t>神器-开天斩</t>
  </si>
  <si>
    <t>{180271,180272,180273,180274,180275,180276,180277,180278}</t>
  </si>
  <si>
    <t>"栾九霄"</t>
  </si>
  <si>
    <t>"sq_279_png"</t>
  </si>
  <si>
    <t>"sq_270_png"</t>
  </si>
  <si>
    <t>"shenqides_27_png"</t>
  </si>
  <si>
    <t>"万灵剑道伤害永久提升10%"</t>
  </si>
  <si>
    <t>"sqname_27_png"</t>
  </si>
  <si>
    <t>"万灵剑道伤害+20%"</t>
  </si>
  <si>
    <t>ImbaJigsawConf={</t>
  </si>
  <si>
    <t>imba/imbajigsaw.config</t>
  </si>
  <si>
    <t>属性</t>
  </si>
  <si>
    <t>获取途径</t>
  </si>
  <si>
    <t>坐标</t>
  </si>
  <si>
    <t>guide</t>
  </si>
  <si>
    <t>point</t>
  </si>
  <si>
    <t>"</t>
  </si>
  <si>
    <t>火龙之心1</t>
  </si>
  <si>
    <t>{{type=4,value=52},{type=5,value=13},{type=6,value=13},{type=2,value=712}}</t>
  </si>
  <si>
    <t>"通关第4关获得"</t>
  </si>
  <si>
    <t>{x=189,y=224}</t>
  </si>
  <si>
    <t>耳坠</t>
  </si>
  <si>
    <t>天湖蓝莲</t>
  </si>
  <si>
    <t>蓝莲</t>
  </si>
  <si>
    <t>火龙之心2</t>
  </si>
  <si>
    <t>"通关第9关获得"</t>
  </si>
  <si>
    <t>{x=81,y=85}</t>
  </si>
  <si>
    <t>戒指</t>
  </si>
  <si>
    <t>金鲤仙子</t>
  </si>
  <si>
    <t>金鲤</t>
  </si>
  <si>
    <t>神龙之戒指1</t>
  </si>
  <si>
    <t>"通关第15关获得"</t>
  </si>
  <si>
    <t>{x=121,y=193}</t>
  </si>
  <si>
    <t>镜子</t>
  </si>
  <si>
    <t>金芊仙子</t>
  </si>
  <si>
    <t>金芊</t>
  </si>
  <si>
    <t>神龙之戒指2</t>
  </si>
  <si>
    <t>"通关第20关获得"</t>
  </si>
  <si>
    <t>{x=193,y=191}</t>
  </si>
  <si>
    <t>香囊</t>
  </si>
  <si>
    <t>栾凤仙子</t>
  </si>
  <si>
    <t>栾凤</t>
  </si>
  <si>
    <t>神龙之戒指3</t>
  </si>
  <si>
    <t>"通关第25关获得"</t>
  </si>
  <si>
    <t>{x=116,y=99}</t>
  </si>
  <si>
    <t>项链</t>
  </si>
  <si>
    <t>舞女红衣</t>
  </si>
  <si>
    <t>红衣</t>
  </si>
  <si>
    <t>神龙之戒指4</t>
  </si>
  <si>
    <t>"通关第30关获得"</t>
  </si>
  <si>
    <t>{x=199,y=108}</t>
  </si>
  <si>
    <t>玉佩</t>
  </si>
  <si>
    <t>赤明月</t>
  </si>
  <si>
    <t>霸者之证1</t>
  </si>
  <si>
    <t>{{type=4,value=61},{type=5,value=15},{type=6,value=15},{type=2,value=831}}</t>
  </si>
  <si>
    <t>"通关第35关获得"</t>
  </si>
  <si>
    <t>{x=106,y=136}</t>
  </si>
  <si>
    <t>玉簪</t>
  </si>
  <si>
    <t>笔仙红墨</t>
  </si>
  <si>
    <t>红墨</t>
  </si>
  <si>
    <t>霸者之证2</t>
  </si>
  <si>
    <t>"通关第40关获得"</t>
  </si>
  <si>
    <t>{x=186,y=119}</t>
  </si>
  <si>
    <t>手镯</t>
  </si>
  <si>
    <t>紫霞仙子</t>
  </si>
  <si>
    <t>紫霞</t>
  </si>
  <si>
    <t>霸者之证3</t>
  </si>
  <si>
    <t>"通关第45关获得"</t>
  </si>
  <si>
    <t>{x=103,y=240}</t>
  </si>
  <si>
    <t>狐妖长铃</t>
  </si>
  <si>
    <t>长铃</t>
  </si>
  <si>
    <t>霸者之证4</t>
  </si>
  <si>
    <t>"通关第50关获得"</t>
  </si>
  <si>
    <t>{x=219,y=242}</t>
  </si>
  <si>
    <t>巧音</t>
  </si>
  <si>
    <t>太初勋章碎片1</t>
  </si>
  <si>
    <t>{{type=4,value=81},{type=5,value=20},{type=6,value=20},{type=2,value=1094}}</t>
  </si>
  <si>
    <t>"通关第55关获得"</t>
  </si>
  <si>
    <t>{x=49,y=38}</t>
  </si>
  <si>
    <t>仙乐涟伊</t>
  </si>
  <si>
    <t>涟伊</t>
  </si>
  <si>
    <t>太初勋章碎片2</t>
  </si>
  <si>
    <t>"通关第60关获得"</t>
  </si>
  <si>
    <t>{x=203,y=41}</t>
  </si>
  <si>
    <t>剑修莲舒</t>
  </si>
  <si>
    <t>莲舒</t>
  </si>
  <si>
    <t>太初勋章碎片3</t>
  </si>
  <si>
    <t>"通关第65关获得"</t>
  </si>
  <si>
    <t>{x=186,y=200}</t>
  </si>
  <si>
    <t>舞楼佳瑶</t>
  </si>
  <si>
    <t>佳瑶</t>
  </si>
  <si>
    <t>太初勋章碎片4</t>
  </si>
  <si>
    <t>"通关第70关获得"</t>
  </si>
  <si>
    <t>{x=61,y=204}</t>
  </si>
  <si>
    <t>刀宗璃弥</t>
  </si>
  <si>
    <t>璃弥</t>
  </si>
  <si>
    <t>修罗碎片1</t>
  </si>
  <si>
    <t>{{type=4,value=90},{type=5,value=22},{type=6,value=22},{type=2,value=1225}}</t>
  </si>
  <si>
    <t>"通关第80关获得"</t>
  </si>
  <si>
    <t>{x=31,y=205}</t>
  </si>
  <si>
    <t>百变玲珑</t>
  </si>
  <si>
    <t>玲珑</t>
  </si>
  <si>
    <t>修罗碎片2</t>
  </si>
  <si>
    <t>"通关第90关获得"</t>
  </si>
  <si>
    <t>{x=43,y=144}</t>
  </si>
  <si>
    <t>念碧莜</t>
  </si>
  <si>
    <t>修罗碎片3</t>
  </si>
  <si>
    <t>"通关第100关获得"</t>
  </si>
  <si>
    <t>{x=209,y=144}</t>
  </si>
  <si>
    <t>刀宗璃渝</t>
  </si>
  <si>
    <t>璃渝</t>
  </si>
  <si>
    <t>修罗碎片4</t>
  </si>
  <si>
    <t>"通关第110关获得"</t>
  </si>
  <si>
    <t>{x=305,y=62}</t>
  </si>
  <si>
    <t>伞中仙</t>
  </si>
  <si>
    <t>血饮碎片1</t>
  </si>
  <si>
    <t>"通关第120关获得"</t>
  </si>
  <si>
    <t>{x=73,y=176}</t>
  </si>
  <si>
    <t>玄霄仙子</t>
  </si>
  <si>
    <t>玄霄</t>
  </si>
  <si>
    <t>血饮碎片2</t>
  </si>
  <si>
    <t>"通关第130关获得"</t>
  </si>
  <si>
    <t>{x=42,y=175}</t>
  </si>
  <si>
    <t>白淑</t>
  </si>
  <si>
    <t>血饮碎片3</t>
  </si>
  <si>
    <t>"通关第140关获得"</t>
  </si>
  <si>
    <t>{x=157,y=131}</t>
  </si>
  <si>
    <t>诗缘</t>
  </si>
  <si>
    <t>血饮碎片4</t>
  </si>
  <si>
    <t>"通关第150关获得"</t>
  </si>
  <si>
    <t>{x=247,y=117}</t>
  </si>
  <si>
    <t>紫霓衫</t>
  </si>
  <si>
    <t>血饮碎片5</t>
  </si>
  <si>
    <t>"通关第160关获得"</t>
  </si>
  <si>
    <t>{x=254,y=82}</t>
  </si>
  <si>
    <t>刀宗璃絮</t>
  </si>
  <si>
    <t>璃絮</t>
  </si>
  <si>
    <t>{{type=4,value=91},{type=5,value=22},{type=6,value=22},{type=2,value=1231}}</t>
  </si>
  <si>
    <t>"通关第170关获得"</t>
  </si>
  <si>
    <t>{x=16,y=218}</t>
  </si>
  <si>
    <t>奚佳瑶</t>
  </si>
  <si>
    <t>"通关第180关获得"</t>
  </si>
  <si>
    <t>{x=103,y=190}</t>
  </si>
  <si>
    <t>舞伞仙子</t>
  </si>
  <si>
    <t>舞伞</t>
  </si>
  <si>
    <t>"通关第190关获得"</t>
  </si>
  <si>
    <t>{x=197,y=218}</t>
  </si>
  <si>
    <t>"通关第200关获得"</t>
  </si>
  <si>
    <t>{x=260,y=183}</t>
  </si>
  <si>
    <t>蓝不归</t>
  </si>
  <si>
    <t>"通关第210关获得"</t>
  </si>
  <si>
    <t>{x=298,y=136}</t>
  </si>
  <si>
    <t>栾九霄</t>
  </si>
  <si>
    <t>"通关第220关获得"</t>
  </si>
  <si>
    <t>{x=346,y=91}</t>
  </si>
  <si>
    <t>"通关第230关获得"</t>
  </si>
  <si>
    <t>{x=108,y=23}</t>
  </si>
  <si>
    <t>"通关第240关获得"</t>
  </si>
  <si>
    <t>{x=-9,y=21}</t>
  </si>
  <si>
    <t>"通关第250关获得"</t>
  </si>
  <si>
    <t>{x=181,y=34}</t>
  </si>
  <si>
    <t>"通关第260关获得"</t>
  </si>
  <si>
    <t>{x=28,y=205}</t>
  </si>
  <si>
    <t>"通关第270关获得"</t>
  </si>
  <si>
    <t>{x=197,y=204}</t>
  </si>
  <si>
    <t>"通关第280关获得"</t>
  </si>
  <si>
    <t>{x=164,y=207}</t>
  </si>
  <si>
    <t>{{type=4,value=95},{type=5,value=23},{type=6,value=23},{type=2,value=1284}}</t>
  </si>
  <si>
    <t>"通关第290关获得"</t>
  </si>
  <si>
    <t>{x=19,y=257}</t>
  </si>
  <si>
    <t>"通关第300关获得"</t>
  </si>
  <si>
    <t>{x=97,y=232}</t>
  </si>
  <si>
    <t>"通关第310关获得"</t>
  </si>
  <si>
    <t>{x=179,y=191}</t>
  </si>
  <si>
    <t>"通关第320关获得"</t>
  </si>
  <si>
    <t>{x=195,y=145}</t>
  </si>
  <si>
    <t>"通关第330关获得"</t>
  </si>
  <si>
    <t>{x=290,y=121}</t>
  </si>
  <si>
    <t>"通关第340关获得"</t>
  </si>
  <si>
    <t>{x=346,y=88}</t>
  </si>
  <si>
    <t>{{type=4,value=101},{type=5,value=25},{type=6,value=25},{type=2,value=1371}}</t>
  </si>
  <si>
    <t>"通关第350关获得"</t>
  </si>
  <si>
    <t>{x=201,y=169}</t>
  </si>
  <si>
    <t>"通关第360关获得"</t>
  </si>
  <si>
    <t>{x=201,y=218}</t>
  </si>
  <si>
    <t>"通关第370关获得"</t>
  </si>
  <si>
    <t>{x=41,y=21}</t>
  </si>
  <si>
    <t>"通关第380关获得"</t>
  </si>
  <si>
    <t>{x=157,y=25}</t>
  </si>
  <si>
    <t>"通关第390关获得"</t>
  </si>
  <si>
    <t>{x=114,y=216}</t>
  </si>
  <si>
    <t>"通关第400关获得"</t>
  </si>
  <si>
    <t>{x=175,y=215}</t>
  </si>
  <si>
    <t>{{type=4,value=144},{type=5,value=36},{type=6,value=36},{type=2,value=1955}}</t>
  </si>
  <si>
    <t>"通关第420关获得"</t>
  </si>
  <si>
    <t>{x=185,y=187}</t>
  </si>
  <si>
    <t>"通关第440关获得"</t>
  </si>
  <si>
    <t>{x=148,y=119}</t>
  </si>
  <si>
    <t>"通关第460关获得"</t>
  </si>
  <si>
    <t>{x=207,y=76}</t>
  </si>
  <si>
    <t>"通关第480关获得"</t>
  </si>
  <si>
    <t>{x=131,y=208}</t>
  </si>
  <si>
    <t>"通关第500关获得"</t>
  </si>
  <si>
    <t>{x=219,y=206}</t>
  </si>
  <si>
    <t>"通关第520关获得"</t>
  </si>
  <si>
    <t>{x=159,y=252}</t>
  </si>
  <si>
    <t>{{type=4,value=151},{type=5,value=37},{type=6,value=37},{type=2,value=2043}}</t>
  </si>
  <si>
    <t>"通关第540关获得"</t>
  </si>
  <si>
    <t>"通关第560关获得"</t>
  </si>
  <si>
    <t>"通关第580关获得"</t>
  </si>
  <si>
    <t>"通关第600关获得"</t>
  </si>
  <si>
    <t>"通关第620关获得"</t>
  </si>
  <si>
    <t>"通关第640关获得"</t>
  </si>
  <si>
    <t>{{type=4,value=151},{type=5,value=37},{type=6,value=37},{type=2,value=2049}}</t>
  </si>
  <si>
    <t>"通关第660关获得"</t>
  </si>
  <si>
    <t>{x=30,y=278}</t>
  </si>
  <si>
    <t>"通关第680关获得"</t>
  </si>
  <si>
    <t>{x=95,y=257}</t>
  </si>
  <si>
    <t>"通关第700关获得"</t>
  </si>
  <si>
    <t>{x=152,y=216}</t>
  </si>
  <si>
    <t>"通关第720关获得"</t>
  </si>
  <si>
    <t>{x=192,y=191}</t>
  </si>
  <si>
    <t>"通关第740关获得"</t>
  </si>
  <si>
    <t>{x=231,y=159}</t>
  </si>
  <si>
    <t>"通关第760关获得"</t>
  </si>
  <si>
    <t>{x=243,y=100}</t>
  </si>
  <si>
    <t>"通关第780关获得"</t>
  </si>
  <si>
    <t>{x=270,y=143}</t>
  </si>
  <si>
    <t>"通关第800关获得"</t>
  </si>
  <si>
    <t>{x=311,y=52}</t>
  </si>
  <si>
    <t>"通关第820关获得"</t>
  </si>
  <si>
    <t>{x=27,y=271}</t>
  </si>
  <si>
    <t>"通关第840关获得"</t>
  </si>
  <si>
    <t>{x=68,y=237}</t>
  </si>
  <si>
    <t>"通关第860关获得"</t>
  </si>
  <si>
    <t>{x=154,y=227}</t>
  </si>
  <si>
    <t>"通关第880关获得"</t>
  </si>
  <si>
    <t>{x=150,y=186}</t>
  </si>
  <si>
    <t>"通关第900关获得"</t>
  </si>
  <si>
    <t>{x=219,y=167}</t>
  </si>
  <si>
    <t>"通关第920关获得"</t>
  </si>
  <si>
    <t>{x=220,y=162}</t>
  </si>
  <si>
    <t>"通关第940关获得"</t>
  </si>
  <si>
    <t>{x=259,y=110}</t>
  </si>
  <si>
    <t>"通关第960关获得"</t>
  </si>
  <si>
    <t>{x=323,y=82}</t>
  </si>
  <si>
    <t>"通关第980关获得"</t>
  </si>
  <si>
    <t>{x=45,y=315}</t>
  </si>
  <si>
    <t>"通关第1000关获得"</t>
  </si>
  <si>
    <t>{x=119,y=270}</t>
  </si>
  <si>
    <t>"通关第1020关获得"</t>
  </si>
  <si>
    <t>{x=188,y=235}</t>
  </si>
  <si>
    <t>"通关第1040关获得"</t>
  </si>
  <si>
    <t>{x=244,y=192}</t>
  </si>
  <si>
    <t>"通关第1060关获得"</t>
  </si>
  <si>
    <t>{x=291,y=165}</t>
  </si>
  <si>
    <t>"通关第1080关获得"</t>
  </si>
  <si>
    <t>{x=311,y=126}</t>
  </si>
  <si>
    <t>"通关第1100关获得"</t>
  </si>
  <si>
    <t>{x=354,y=103}</t>
  </si>
  <si>
    <t>"通关第1120关获得"</t>
  </si>
  <si>
    <t>{x=367,y=22}</t>
  </si>
  <si>
    <t>"通关第1140关获得"</t>
  </si>
  <si>
    <t>{x=49,y=271}</t>
  </si>
  <si>
    <t>"通关第1160关获得"</t>
  </si>
  <si>
    <t>{x=121,y=268}</t>
  </si>
  <si>
    <t>"通关第1180关获得"</t>
  </si>
  <si>
    <t>{x=191,y=249}</t>
  </si>
  <si>
    <t>"通关第1200关获得"</t>
  </si>
  <si>
    <t>{x=227,y=194}</t>
  </si>
  <si>
    <t>"通关第1220关获得"</t>
  </si>
  <si>
    <t>{x=266,y=148}</t>
  </si>
  <si>
    <t>"通关第1240关获得"</t>
  </si>
  <si>
    <t>{x=152,y=181}</t>
  </si>
  <si>
    <t>"通关第1260关获得"</t>
  </si>
  <si>
    <t>{x=226,y=113}</t>
  </si>
  <si>
    <t>"通关第1280关获得"</t>
  </si>
  <si>
    <t>{x=298,y=79}</t>
  </si>
  <si>
    <t>"通关第1300关获得"</t>
  </si>
  <si>
    <t>{x=39,y=333}</t>
  </si>
  <si>
    <t>"通关第1320关获得"</t>
  </si>
  <si>
    <t>{x=88,y=269}</t>
  </si>
  <si>
    <t>"通关第1340关获得"</t>
  </si>
  <si>
    <t>{x=160,y=191}</t>
  </si>
  <si>
    <t>"通关第1360关获得"</t>
  </si>
  <si>
    <t>{x=236,y=125}</t>
  </si>
  <si>
    <t>"通关第1380关获得"</t>
  </si>
  <si>
    <t>{x=286,y=106}</t>
  </si>
  <si>
    <t>"通关第1400关获得"</t>
  </si>
  <si>
    <t>{x=283,y=21}</t>
  </si>
  <si>
    <t>"通关第1420关获得"</t>
  </si>
  <si>
    <t>{x=320,y=84}</t>
  </si>
  <si>
    <t>"通关第1440关获得"</t>
  </si>
  <si>
    <t>{x=336,y=56}</t>
  </si>
  <si>
    <t>"通关第1460关获得"</t>
  </si>
  <si>
    <t>{x=105,y=307}</t>
  </si>
  <si>
    <t>"通关第1480关获得"</t>
  </si>
  <si>
    <t>{x=134,y=245}</t>
  </si>
  <si>
    <t>"通关第1500关获得"</t>
  </si>
  <si>
    <t>{x=102,y=175}</t>
  </si>
  <si>
    <t>"通关第1520关获得"</t>
  </si>
  <si>
    <t>{x=211,y=240}</t>
  </si>
  <si>
    <t>"通关第1540关获得"</t>
  </si>
  <si>
    <t>{x=86,y=85}</t>
  </si>
  <si>
    <t>"通关第1560关获得"</t>
  </si>
  <si>
    <t>{x=275,y=174}</t>
  </si>
  <si>
    <t>"通关第1580关获得"</t>
  </si>
  <si>
    <t>{x=153,y=46}</t>
  </si>
  <si>
    <t>"通关第1600关获得"</t>
  </si>
  <si>
    <t>{x=226,y=88}</t>
  </si>
  <si>
    <t>"通关第1620关获得"</t>
  </si>
  <si>
    <t>{x=35,y=279}</t>
  </si>
  <si>
    <t>"通关第1640关获得"</t>
  </si>
  <si>
    <t>{x=128,y=243}</t>
  </si>
  <si>
    <t>"通关第1660关获得"</t>
  </si>
  <si>
    <t>{x=96,y=216}</t>
  </si>
  <si>
    <t>"通关第1680关获得"</t>
  </si>
  <si>
    <t>{x=88,y=145}</t>
  </si>
  <si>
    <t>"通关第1700关获得"</t>
  </si>
  <si>
    <t>{x=204,y=133}</t>
  </si>
  <si>
    <t>"通关第1720关获得"</t>
  </si>
  <si>
    <t>{x=190,y=73}</t>
  </si>
  <si>
    <t>"通关第1740关获得"</t>
  </si>
  <si>
    <t>{x=314,y=47}</t>
  </si>
  <si>
    <t>"通关第1760关获得"</t>
  </si>
  <si>
    <t>{x=312,y=51}</t>
  </si>
  <si>
    <t>"通关第1780关获得"</t>
  </si>
  <si>
    <t>{x=333,y=64}</t>
  </si>
  <si>
    <t>"通关第1800关获得"</t>
  </si>
  <si>
    <t>{x=253,y=60}</t>
  </si>
  <si>
    <t>"通关第1820关获得"</t>
  </si>
  <si>
    <t>{x=285,y=110}</t>
  </si>
  <si>
    <t>"通关第1840关获得"</t>
  </si>
  <si>
    <t>{x=292,y=119}</t>
  </si>
  <si>
    <t>"通关第1860关获得"</t>
  </si>
  <si>
    <t>{x=161,y=161}</t>
  </si>
  <si>
    <t>"通关第1880关获得"</t>
  </si>
  <si>
    <t>{x=143,y=135}</t>
  </si>
  <si>
    <t>"通关第1900关获得"</t>
  </si>
  <si>
    <t>{x=29,y=253}</t>
  </si>
  <si>
    <t>"通关第1920关获得"</t>
  </si>
  <si>
    <t>{x=27,y=238}</t>
  </si>
  <si>
    <t>"通关第1940关获得"</t>
  </si>
  <si>
    <t>{x=48,y=343}</t>
  </si>
  <si>
    <t>"通关第1960关获得"</t>
  </si>
  <si>
    <t>{x=87,y=253}</t>
  </si>
  <si>
    <t>"通关第1980关获得"</t>
  </si>
  <si>
    <t>{x=190,y=211}</t>
  </si>
  <si>
    <t>"通关第2000关获得"</t>
  </si>
  <si>
    <t>{x=234,y=175}</t>
  </si>
  <si>
    <t>"通关第2020关获得"</t>
  </si>
  <si>
    <t>{x=244,y=138}</t>
  </si>
  <si>
    <t>"通关第2040关获得"</t>
  </si>
  <si>
    <t>{x=284,y=87}</t>
  </si>
  <si>
    <t>"通关第2060关获得"</t>
  </si>
  <si>
    <t>{x=298,y=104}</t>
  </si>
  <si>
    <t>"通关第2080关获得"</t>
  </si>
  <si>
    <t>{x=317,y=53}</t>
  </si>
  <si>
    <t>"通关第2100关获得"</t>
  </si>
  <si>
    <t>{x=35,y=269}</t>
  </si>
  <si>
    <t>"通关第2120关获得"</t>
  </si>
  <si>
    <t>{x=133,y=267}</t>
  </si>
  <si>
    <t>"通关第2140关获得"</t>
  </si>
  <si>
    <t>{x=190,y=249}</t>
  </si>
  <si>
    <t>"通关第2160关获得"</t>
  </si>
  <si>
    <t>{x=151,y=156}</t>
  </si>
  <si>
    <t>"通关第2180关获得"</t>
  </si>
  <si>
    <t>{x=201,y=151}</t>
  </si>
  <si>
    <t>"通关第2200关获得"</t>
  </si>
  <si>
    <t>{x=270,y=155}</t>
  </si>
  <si>
    <t>"通关第2220关获得"</t>
  </si>
  <si>
    <t>{x=305,y=110}</t>
  </si>
  <si>
    <t>"通关第2240关获得"</t>
  </si>
  <si>
    <t>{x=345,y=51}</t>
  </si>
  <si>
    <t>"通关第2260关获得"</t>
  </si>
  <si>
    <t>{x=29,y=318}</t>
  </si>
  <si>
    <t>"通关第2280关获得"</t>
  </si>
  <si>
    <t>{x=84,y=277}</t>
  </si>
  <si>
    <t>"通关第2300关获得"</t>
  </si>
  <si>
    <t>{x=119,y=235}</t>
  </si>
  <si>
    <t>"通关第2320关获得"</t>
  </si>
  <si>
    <t>{x=151,y=185}</t>
  </si>
  <si>
    <t>"通关第2340关获得"</t>
  </si>
  <si>
    <t>{x=191,y=123}</t>
  </si>
  <si>
    <t>"通关第2360关获得"</t>
  </si>
  <si>
    <t>{x=227,y=94}</t>
  </si>
  <si>
    <t>"通关第2380关获得"</t>
  </si>
  <si>
    <t>{x=294,y=95}</t>
  </si>
  <si>
    <t>"通关第2400关获得"</t>
  </si>
  <si>
    <t>{x=293,y=38}</t>
  </si>
  <si>
    <t>"通关第2420关获得"</t>
  </si>
  <si>
    <t>{x=18,y=309}</t>
  </si>
  <si>
    <t>"通关第2440关获得"</t>
  </si>
  <si>
    <t>{x=84,y=266}</t>
  </si>
  <si>
    <t>"通关第2460关获得"</t>
  </si>
  <si>
    <t>{x=127,y=191}</t>
  </si>
  <si>
    <t>"通关第2480关获得"</t>
  </si>
  <si>
    <t>{x=204,y=148}</t>
  </si>
  <si>
    <t>"通关第2500关获得"</t>
  </si>
  <si>
    <t>{x=257,y=94}</t>
  </si>
  <si>
    <t>"通关第2520关获得"</t>
  </si>
  <si>
    <t>{x=313,y=78}</t>
  </si>
  <si>
    <t>"通关第2540关获得"</t>
  </si>
  <si>
    <t>{x=320,y=105}</t>
  </si>
  <si>
    <t>"通关第2560关获得"</t>
  </si>
  <si>
    <t>{x=204,y=-13}</t>
  </si>
  <si>
    <t>{{type=4,value=157},{type=5,value=39},{type=6,value=39},{type=2,value=2130}}</t>
  </si>
  <si>
    <t>"通关第2580关获得"</t>
  </si>
  <si>
    <t>{x=359,y=55}</t>
  </si>
  <si>
    <t>"通关第2600关获得"</t>
  </si>
  <si>
    <t>{x=232,y=60}</t>
  </si>
  <si>
    <t>"通关第2620关获得"</t>
  </si>
  <si>
    <t>{x=258,y=106}</t>
  </si>
  <si>
    <t>"通关第2640关获得"</t>
  </si>
  <si>
    <t>{x=94,y=107}</t>
  </si>
  <si>
    <t>"通关第2660关获得"</t>
  </si>
  <si>
    <t>{x=147,y=187}</t>
  </si>
  <si>
    <t>"通关第2680关获得"</t>
  </si>
  <si>
    <t>{x=148,y=211}</t>
  </si>
  <si>
    <t>"通关第2700关获得"</t>
  </si>
  <si>
    <t>{x=68,y=280}</t>
  </si>
  <si>
    <t>"通关第2720关获得"</t>
  </si>
  <si>
    <t>{x=41,y=228}</t>
  </si>
  <si>
    <t>{{type=4,value=163},{type=5,value=40},{type=6,value=40},{type=2,value=2211}}</t>
  </si>
  <si>
    <t>"通关第2740关获得"</t>
  </si>
  <si>
    <t>{x=318,y=42}</t>
  </si>
  <si>
    <t>"通关第2760关获得"</t>
  </si>
  <si>
    <t>{x=235,y=100}</t>
  </si>
  <si>
    <t>"通关第2780关获得"</t>
  </si>
  <si>
    <t>{x=252,y=115}</t>
  </si>
  <si>
    <t>"通关第2800关获得"</t>
  </si>
  <si>
    <t>{x=205,y=154}</t>
  </si>
  <si>
    <t>"通关第2820关获得"</t>
  </si>
  <si>
    <t>{x=133,y=168}</t>
  </si>
  <si>
    <t>"通关第2840关获得"</t>
  </si>
  <si>
    <t>{x=164,y=240}</t>
  </si>
  <si>
    <t>"通关第2860关获得"</t>
  </si>
  <si>
    <t>{x=108,y=275}</t>
  </si>
  <si>
    <t>"通关第2880关获得"</t>
  </si>
  <si>
    <t>{x=28,y=321}</t>
  </si>
  <si>
    <t>{{type=4,value=169},{type=5,value=42},{type=6,value=42},{type=2,value=2292}}</t>
  </si>
  <si>
    <t>"通关第2900关获得"</t>
  </si>
  <si>
    <t>{x=291,y=19}</t>
  </si>
  <si>
    <t>"通关第2920关获得"</t>
  </si>
  <si>
    <t>{x=189,y=64}</t>
  </si>
  <si>
    <t>"通关第2940关获得"</t>
  </si>
  <si>
    <t>{x=239,y=82}</t>
  </si>
  <si>
    <t>"通关第2960关获得"</t>
  </si>
  <si>
    <t>{x=208,y=90}</t>
  </si>
  <si>
    <t>"通关第2980关获得"</t>
  </si>
  <si>
    <t>{x=130,y=126}</t>
  </si>
  <si>
    <t>"通关第3000关获得"</t>
  </si>
  <si>
    <t>{x=86,y=157}</t>
  </si>
  <si>
    <t>"通关第3020关获得"</t>
  </si>
  <si>
    <t>{x=38,y=204}</t>
  </si>
  <si>
    <t>"通关第3040关获得"</t>
  </si>
  <si>
    <t>{x=-22,y=259}</t>
  </si>
  <si>
    <t>{{type=4,value=175},{type=5,value=43},{type=6,value=43},{type=2,value=2373}}</t>
  </si>
  <si>
    <t>"通关第3060关获得"</t>
  </si>
  <si>
    <t>{x=35,y=305}</t>
  </si>
  <si>
    <t>"通关第3080关获得"</t>
  </si>
  <si>
    <t>{x=85,y=278}</t>
  </si>
  <si>
    <t>"通关第3100关获得"</t>
  </si>
  <si>
    <t>{x=122,y=249}</t>
  </si>
  <si>
    <t>"通关第3120关获得"</t>
  </si>
  <si>
    <t>{x=158,y=189}</t>
  </si>
  <si>
    <t>"通关第3140关获得"</t>
  </si>
  <si>
    <t>{x=207,y=151}</t>
  </si>
  <si>
    <t>"通关第3160关获得"</t>
  </si>
  <si>
    <t>{x=236,y=92}</t>
  </si>
  <si>
    <t>"通关第3180关获得"</t>
  </si>
  <si>
    <t>{x=273,y=143}</t>
  </si>
  <si>
    <t>"通关第3200关获得"</t>
  </si>
  <si>
    <t>{x=301,y=36}</t>
  </si>
  <si>
    <t>{</t>
  </si>
  <si>
    <t>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</si>
</sst>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indexed="8"/>
      <name val="宋体"/>
      <charset val="134"/>
    </font>
    <font>
      <sz val="10"/>
      <color rgb="FF000000"/>
      <name val="微软雅黑"/>
      <charset val="134"/>
    </font>
    <font>
      <sz val="9"/>
      <color indexed="8"/>
      <name val="宋体"/>
      <charset val="134"/>
      <scheme val="major"/>
    </font>
    <font>
      <sz val="9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 applyFill="0" applyBorder="0" applyProtection="0">
      <alignment horizontal="center" vertical="center"/>
    </xf>
    <xf numFmtId="42" fontId="16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7" fillId="25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2" borderId="10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9" fillId="0" borderId="0"/>
    <xf numFmtId="0" fontId="31" fillId="0" borderId="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30" fillId="35" borderId="11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horizontal="center" vertical="center"/>
    </xf>
    <xf numFmtId="0" fontId="4" fillId="0" borderId="0" xfId="0" applyFont="1">
      <alignment horizontal="center" vertical="center"/>
    </xf>
    <xf numFmtId="0" fontId="4" fillId="0" borderId="0" xfId="0" applyFont="1" applyBorder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0" fillId="0" borderId="0" xfId="0" applyFont="1">
      <alignment horizontal="center" vertical="center"/>
    </xf>
    <xf numFmtId="0" fontId="9" fillId="0" borderId="0" xfId="0" applyFo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horizontal="center" vertical="center"/>
    </xf>
    <xf numFmtId="0" fontId="11" fillId="0" borderId="0" xfId="0" applyFo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topLeftCell="L1" workbookViewId="0">
      <selection activeCell="P14" sqref="P14"/>
    </sheetView>
  </sheetViews>
  <sheetFormatPr defaultColWidth="9" defaultRowHeight="15"/>
  <cols>
    <col min="1" max="1" width="12.375" customWidth="1"/>
    <col min="2" max="2" width="16" customWidth="1"/>
    <col min="3" max="3" width="9.25" customWidth="1"/>
    <col min="4" max="4" width="13.75" customWidth="1"/>
    <col min="5" max="5" width="16.375" customWidth="1"/>
    <col min="6" max="6" width="23.5" customWidth="1"/>
    <col min="7" max="7" width="21.75" customWidth="1"/>
    <col min="8" max="8" width="19.125" customWidth="1"/>
    <col min="9" max="9" width="33.125" customWidth="1"/>
    <col min="10" max="10" width="24.375" customWidth="1"/>
    <col min="11" max="11" width="13.125" customWidth="1"/>
    <col min="12" max="12" width="7.375" customWidth="1"/>
    <col min="14" max="14" width="13.5" customWidth="1"/>
    <col min="15" max="16" width="12.625" customWidth="1"/>
    <col min="17" max="17" width="14.25" customWidth="1"/>
    <col min="18" max="18" width="32.375" customWidth="1"/>
    <col min="19" max="19" width="17.75" style="1" customWidth="1"/>
    <col min="20" max="20" width="12.25" customWidth="1"/>
    <col min="21" max="21" width="16.625" customWidth="1"/>
  </cols>
  <sheetData>
    <row r="1" spans="1:6">
      <c r="A1" s="2" t="s">
        <v>0</v>
      </c>
      <c r="B1" s="3" t="s">
        <v>1</v>
      </c>
      <c r="C1" s="4"/>
      <c r="D1" s="5" t="s">
        <v>2</v>
      </c>
      <c r="E1" s="6" t="s">
        <v>3</v>
      </c>
      <c r="F1" s="25"/>
    </row>
    <row r="2" spans="1:6">
      <c r="A2" s="2" t="s">
        <v>4</v>
      </c>
      <c r="B2" s="6" t="s">
        <v>5</v>
      </c>
      <c r="C2" s="4"/>
      <c r="D2" s="5" t="s">
        <v>6</v>
      </c>
      <c r="E2" s="8" t="s">
        <v>7</v>
      </c>
      <c r="F2" s="26"/>
    </row>
    <row r="3" spans="1:6">
      <c r="A3" s="2" t="s">
        <v>8</v>
      </c>
      <c r="B3" s="7">
        <v>1</v>
      </c>
      <c r="C3" s="4"/>
      <c r="D3" s="9"/>
      <c r="E3" s="10"/>
      <c r="F3" s="11"/>
    </row>
    <row r="4" spans="1:6">
      <c r="A4" s="12"/>
      <c r="B4" s="12"/>
      <c r="C4" s="13"/>
      <c r="D4" s="13"/>
      <c r="E4" s="12"/>
      <c r="F4" s="11"/>
    </row>
    <row r="5" spans="1:22">
      <c r="A5" s="14" t="s">
        <v>9</v>
      </c>
      <c r="B5" s="14" t="s">
        <v>10</v>
      </c>
      <c r="C5" s="15" t="s">
        <v>10</v>
      </c>
      <c r="D5" s="15" t="s">
        <v>11</v>
      </c>
      <c r="E5" s="14" t="s">
        <v>12</v>
      </c>
      <c r="F5" s="14" t="s">
        <v>13</v>
      </c>
      <c r="G5" s="14" t="s">
        <v>14</v>
      </c>
      <c r="H5" s="14" t="s">
        <v>15</v>
      </c>
      <c r="I5" s="14" t="s">
        <v>16</v>
      </c>
      <c r="J5" s="14" t="s">
        <v>17</v>
      </c>
      <c r="K5" s="14" t="s">
        <v>18</v>
      </c>
      <c r="L5" s="14" t="s">
        <v>19</v>
      </c>
      <c r="M5" s="14" t="s">
        <v>20</v>
      </c>
      <c r="N5" s="14" t="s">
        <v>21</v>
      </c>
      <c r="O5" s="14" t="s">
        <v>21</v>
      </c>
      <c r="P5" s="14" t="s">
        <v>22</v>
      </c>
      <c r="Q5" s="14" t="s">
        <v>23</v>
      </c>
      <c r="R5" s="14" t="s">
        <v>24</v>
      </c>
      <c r="S5" s="31" t="s">
        <v>25</v>
      </c>
      <c r="T5" s="31" t="s">
        <v>26</v>
      </c>
      <c r="U5" s="14" t="s">
        <v>27</v>
      </c>
      <c r="V5" s="14" t="s">
        <v>28</v>
      </c>
    </row>
    <row r="6" spans="1:22">
      <c r="A6" s="16" t="s">
        <v>29</v>
      </c>
      <c r="B6" s="16" t="s">
        <v>30</v>
      </c>
      <c r="C6" s="17" t="s">
        <v>31</v>
      </c>
      <c r="D6" s="17" t="s">
        <v>31</v>
      </c>
      <c r="E6" s="16" t="s">
        <v>31</v>
      </c>
      <c r="F6" s="16" t="s">
        <v>31</v>
      </c>
      <c r="G6" s="16" t="s">
        <v>31</v>
      </c>
      <c r="H6" s="16" t="s">
        <v>31</v>
      </c>
      <c r="I6" s="16" t="s">
        <v>30</v>
      </c>
      <c r="J6" s="16" t="s">
        <v>30</v>
      </c>
      <c r="K6" s="16" t="s">
        <v>30</v>
      </c>
      <c r="L6" s="16" t="s">
        <v>31</v>
      </c>
      <c r="M6" s="16" t="s">
        <v>30</v>
      </c>
      <c r="N6" s="16" t="s">
        <v>30</v>
      </c>
      <c r="O6" s="16" t="s">
        <v>30</v>
      </c>
      <c r="P6" s="16" t="s">
        <v>30</v>
      </c>
      <c r="Q6" s="16" t="s">
        <v>30</v>
      </c>
      <c r="R6" s="16" t="s">
        <v>30</v>
      </c>
      <c r="S6" s="32" t="s">
        <v>30</v>
      </c>
      <c r="T6" s="32" t="s">
        <v>30</v>
      </c>
      <c r="U6" s="16" t="s">
        <v>30</v>
      </c>
      <c r="V6" s="16" t="s">
        <v>30</v>
      </c>
    </row>
    <row r="7" spans="1:22">
      <c r="A7" s="16" t="s">
        <v>32</v>
      </c>
      <c r="B7" s="16" t="s">
        <v>33</v>
      </c>
      <c r="C7" s="17" t="s">
        <v>10</v>
      </c>
      <c r="D7" s="17" t="s">
        <v>34</v>
      </c>
      <c r="E7" s="16" t="s">
        <v>35</v>
      </c>
      <c r="F7" s="16" t="s">
        <v>36</v>
      </c>
      <c r="G7" s="16" t="s">
        <v>37</v>
      </c>
      <c r="H7" s="16" t="s">
        <v>38</v>
      </c>
      <c r="I7" s="16" t="s">
        <v>39</v>
      </c>
      <c r="J7" s="16" t="s">
        <v>40</v>
      </c>
      <c r="K7" s="16" t="s">
        <v>41</v>
      </c>
      <c r="L7" s="16" t="s">
        <v>42</v>
      </c>
      <c r="M7" s="16" t="s">
        <v>43</v>
      </c>
      <c r="N7" s="16" t="s">
        <v>44</v>
      </c>
      <c r="O7" s="16" t="s">
        <v>45</v>
      </c>
      <c r="P7" s="16" t="s">
        <v>46</v>
      </c>
      <c r="Q7" s="16" t="s">
        <v>47</v>
      </c>
      <c r="R7" s="16" t="s">
        <v>48</v>
      </c>
      <c r="S7" s="32" t="s">
        <v>49</v>
      </c>
      <c r="T7" s="32" t="s">
        <v>50</v>
      </c>
      <c r="U7" s="16" t="s">
        <v>51</v>
      </c>
      <c r="V7" s="16" t="s">
        <v>52</v>
      </c>
    </row>
    <row r="8" spans="1:22">
      <c r="A8" s="24" t="s">
        <v>53</v>
      </c>
      <c r="B8" s="24">
        <v>1</v>
      </c>
      <c r="C8" s="19">
        <v>180000</v>
      </c>
      <c r="D8" s="19">
        <v>2</v>
      </c>
      <c r="E8" s="18">
        <v>0</v>
      </c>
      <c r="F8" s="18"/>
      <c r="G8" s="18"/>
      <c r="H8" s="18"/>
      <c r="I8" s="18" t="s">
        <v>54</v>
      </c>
      <c r="J8" s="18" t="s">
        <v>55</v>
      </c>
      <c r="K8" s="18" t="s">
        <v>56</v>
      </c>
      <c r="L8" s="18">
        <v>2017</v>
      </c>
      <c r="M8" t="s">
        <v>57</v>
      </c>
      <c r="N8" s="18" t="s">
        <v>58</v>
      </c>
      <c r="O8" s="18" t="s">
        <v>59</v>
      </c>
      <c r="P8" s="18" t="s">
        <v>59</v>
      </c>
      <c r="Q8" s="24" t="s">
        <v>60</v>
      </c>
      <c r="R8" s="27" t="s">
        <v>61</v>
      </c>
      <c r="S8" s="27" t="s">
        <v>62</v>
      </c>
      <c r="T8" t="s">
        <v>63</v>
      </c>
      <c r="U8" s="24" t="s">
        <v>64</v>
      </c>
      <c r="V8" s="24" t="s">
        <v>65</v>
      </c>
    </row>
    <row r="9" spans="1:22">
      <c r="A9" s="24" t="s">
        <v>66</v>
      </c>
      <c r="B9" s="24">
        <v>2</v>
      </c>
      <c r="C9" s="19">
        <v>180010</v>
      </c>
      <c r="D9" s="19">
        <v>4</v>
      </c>
      <c r="E9" s="18">
        <v>0</v>
      </c>
      <c r="F9" s="18"/>
      <c r="G9" s="18"/>
      <c r="H9" s="18"/>
      <c r="I9" s="18" t="s">
        <v>67</v>
      </c>
      <c r="J9" s="18" t="s">
        <v>68</v>
      </c>
      <c r="K9" s="18" t="s">
        <v>69</v>
      </c>
      <c r="L9" s="18">
        <v>2520</v>
      </c>
      <c r="M9" t="s">
        <v>70</v>
      </c>
      <c r="N9" s="18" t="s">
        <v>71</v>
      </c>
      <c r="O9" s="18" t="s">
        <v>72</v>
      </c>
      <c r="P9" s="18" t="s">
        <v>72</v>
      </c>
      <c r="Q9" s="24" t="s">
        <v>73</v>
      </c>
      <c r="R9" s="27" t="s">
        <v>74</v>
      </c>
      <c r="S9" s="27" t="s">
        <v>75</v>
      </c>
      <c r="T9" t="s">
        <v>76</v>
      </c>
      <c r="U9" s="24" t="s">
        <v>77</v>
      </c>
      <c r="V9" s="24" t="s">
        <v>78</v>
      </c>
    </row>
    <row r="10" spans="1:22">
      <c r="A10" s="24" t="s">
        <v>79</v>
      </c>
      <c r="B10" s="24">
        <v>3</v>
      </c>
      <c r="C10" s="19">
        <v>180020</v>
      </c>
      <c r="D10" s="19">
        <v>4</v>
      </c>
      <c r="E10" s="18">
        <v>0</v>
      </c>
      <c r="F10" s="18"/>
      <c r="G10" s="18"/>
      <c r="H10" s="18"/>
      <c r="I10" s="18" t="s">
        <v>80</v>
      </c>
      <c r="J10" s="18" t="s">
        <v>81</v>
      </c>
      <c r="K10" s="18" t="s">
        <v>82</v>
      </c>
      <c r="L10" s="18">
        <v>3030</v>
      </c>
      <c r="M10" t="s">
        <v>83</v>
      </c>
      <c r="N10" s="18" t="s">
        <v>84</v>
      </c>
      <c r="O10" s="18" t="s">
        <v>85</v>
      </c>
      <c r="P10" s="18" t="s">
        <v>85</v>
      </c>
      <c r="Q10" s="24" t="s">
        <v>86</v>
      </c>
      <c r="R10" s="27" t="s">
        <v>87</v>
      </c>
      <c r="S10" s="27" t="s">
        <v>88</v>
      </c>
      <c r="T10" t="s">
        <v>89</v>
      </c>
      <c r="U10" s="24" t="s">
        <v>90</v>
      </c>
      <c r="V10" s="24" t="s">
        <v>91</v>
      </c>
    </row>
    <row r="11" spans="1:22">
      <c r="A11" s="24" t="s">
        <v>92</v>
      </c>
      <c r="B11" s="24">
        <v>4</v>
      </c>
      <c r="C11" s="19">
        <v>180030</v>
      </c>
      <c r="D11" s="19">
        <v>4</v>
      </c>
      <c r="E11" s="18">
        <v>0</v>
      </c>
      <c r="F11" s="18"/>
      <c r="G11" s="18"/>
      <c r="H11" s="18"/>
      <c r="I11" s="18" t="s">
        <v>93</v>
      </c>
      <c r="J11" s="18" t="s">
        <v>94</v>
      </c>
      <c r="K11" s="18" t="s">
        <v>95</v>
      </c>
      <c r="L11" s="18">
        <v>3533</v>
      </c>
      <c r="M11" t="s">
        <v>96</v>
      </c>
      <c r="N11" s="18" t="s">
        <v>97</v>
      </c>
      <c r="O11" s="18" t="s">
        <v>98</v>
      </c>
      <c r="P11" s="18" t="s">
        <v>98</v>
      </c>
      <c r="Q11" s="24" t="s">
        <v>99</v>
      </c>
      <c r="R11" s="27" t="s">
        <v>100</v>
      </c>
      <c r="S11" s="27" t="s">
        <v>101</v>
      </c>
      <c r="T11" t="s">
        <v>102</v>
      </c>
      <c r="U11" s="24" t="s">
        <v>103</v>
      </c>
      <c r="V11" s="24" t="s">
        <v>104</v>
      </c>
    </row>
    <row r="12" spans="1:22">
      <c r="A12" s="24" t="s">
        <v>105</v>
      </c>
      <c r="B12" s="24">
        <v>5</v>
      </c>
      <c r="C12" s="19">
        <v>180040</v>
      </c>
      <c r="D12" s="19">
        <v>4</v>
      </c>
      <c r="E12" s="18">
        <v>0</v>
      </c>
      <c r="F12" s="19"/>
      <c r="G12" s="18"/>
      <c r="H12" s="18"/>
      <c r="I12" s="18" t="s">
        <v>106</v>
      </c>
      <c r="J12" s="18" t="s">
        <v>107</v>
      </c>
      <c r="K12" s="18" t="s">
        <v>108</v>
      </c>
      <c r="L12" s="18">
        <v>4039</v>
      </c>
      <c r="M12" t="s">
        <v>109</v>
      </c>
      <c r="N12" s="18" t="s">
        <v>110</v>
      </c>
      <c r="O12" s="18" t="s">
        <v>111</v>
      </c>
      <c r="P12" s="18" t="s">
        <v>111</v>
      </c>
      <c r="Q12" s="24" t="s">
        <v>112</v>
      </c>
      <c r="R12" s="27" t="s">
        <v>113</v>
      </c>
      <c r="S12" s="27"/>
      <c r="T12" t="s">
        <v>114</v>
      </c>
      <c r="U12" s="24" t="s">
        <v>115</v>
      </c>
      <c r="V12" s="24"/>
    </row>
    <row r="13" spans="1:22">
      <c r="A13" s="24" t="s">
        <v>116</v>
      </c>
      <c r="B13" s="24">
        <v>6</v>
      </c>
      <c r="C13" s="19">
        <v>180050</v>
      </c>
      <c r="D13" s="19">
        <v>5</v>
      </c>
      <c r="E13" s="18">
        <v>0</v>
      </c>
      <c r="F13" s="27" t="s">
        <v>117</v>
      </c>
      <c r="G13" s="27"/>
      <c r="H13" s="27"/>
      <c r="I13" s="18" t="s">
        <v>118</v>
      </c>
      <c r="J13" s="18" t="s">
        <v>119</v>
      </c>
      <c r="K13" s="18" t="s">
        <v>120</v>
      </c>
      <c r="L13" s="18">
        <v>4542</v>
      </c>
      <c r="M13" t="s">
        <v>121</v>
      </c>
      <c r="N13" s="18" t="s">
        <v>122</v>
      </c>
      <c r="O13" s="18" t="s">
        <v>123</v>
      </c>
      <c r="P13" s="18" t="s">
        <v>123</v>
      </c>
      <c r="Q13" s="24" t="s">
        <v>124</v>
      </c>
      <c r="R13" s="27" t="s">
        <v>125</v>
      </c>
      <c r="S13" s="27"/>
      <c r="T13" t="s">
        <v>126</v>
      </c>
      <c r="U13" s="24" t="s">
        <v>127</v>
      </c>
      <c r="V13" s="24"/>
    </row>
    <row r="14" spans="1:21">
      <c r="A14" s="24" t="s">
        <v>128</v>
      </c>
      <c r="B14" s="24">
        <v>7</v>
      </c>
      <c r="C14" s="19">
        <v>180060</v>
      </c>
      <c r="D14" s="19">
        <v>6</v>
      </c>
      <c r="E14" s="18">
        <v>0</v>
      </c>
      <c r="F14" s="28"/>
      <c r="G14" s="29"/>
      <c r="H14" s="29"/>
      <c r="I14" s="18" t="s">
        <v>129</v>
      </c>
      <c r="K14" s="18" t="s">
        <v>130</v>
      </c>
      <c r="L14" s="18">
        <v>5045</v>
      </c>
      <c r="M14" t="s">
        <v>131</v>
      </c>
      <c r="N14" s="18" t="s">
        <v>132</v>
      </c>
      <c r="O14" s="18" t="s">
        <v>133</v>
      </c>
      <c r="P14" s="18" t="s">
        <v>133</v>
      </c>
      <c r="Q14" s="24" t="s">
        <v>134</v>
      </c>
      <c r="R14" s="27" t="s">
        <v>135</v>
      </c>
      <c r="S14" s="27"/>
      <c r="T14" t="s">
        <v>136</v>
      </c>
      <c r="U14" s="24" t="s">
        <v>137</v>
      </c>
    </row>
    <row r="15" spans="1:21">
      <c r="A15" s="24" t="s">
        <v>138</v>
      </c>
      <c r="B15" s="24">
        <v>8</v>
      </c>
      <c r="C15" s="19">
        <v>180070</v>
      </c>
      <c r="D15" s="19">
        <v>6</v>
      </c>
      <c r="E15" s="18">
        <v>0</v>
      </c>
      <c r="F15" s="27" t="s">
        <v>139</v>
      </c>
      <c r="G15" s="29"/>
      <c r="H15" s="29"/>
      <c r="I15" s="18" t="s">
        <v>140</v>
      </c>
      <c r="J15" s="21"/>
      <c r="K15" s="18" t="s">
        <v>141</v>
      </c>
      <c r="L15" s="18">
        <v>5548</v>
      </c>
      <c r="M15" t="s">
        <v>142</v>
      </c>
      <c r="N15" s="18" t="s">
        <v>143</v>
      </c>
      <c r="O15" s="18" t="s">
        <v>144</v>
      </c>
      <c r="P15" s="18" t="s">
        <v>144</v>
      </c>
      <c r="Q15" s="24" t="s">
        <v>145</v>
      </c>
      <c r="R15" s="27" t="s">
        <v>146</v>
      </c>
      <c r="S15" s="27"/>
      <c r="T15" t="s">
        <v>147</v>
      </c>
      <c r="U15" s="24" t="s">
        <v>148</v>
      </c>
    </row>
    <row r="16" spans="1:21">
      <c r="A16" s="24" t="s">
        <v>149</v>
      </c>
      <c r="B16" s="24">
        <v>9</v>
      </c>
      <c r="C16" s="19">
        <v>180080</v>
      </c>
      <c r="D16" s="19">
        <v>6</v>
      </c>
      <c r="E16" s="18">
        <v>0</v>
      </c>
      <c r="F16" s="28"/>
      <c r="G16" s="29"/>
      <c r="H16" s="29"/>
      <c r="I16" s="18" t="s">
        <v>150</v>
      </c>
      <c r="K16" s="18" t="s">
        <v>151</v>
      </c>
      <c r="L16" s="18">
        <v>6051</v>
      </c>
      <c r="M16" t="s">
        <v>152</v>
      </c>
      <c r="N16" s="18" t="s">
        <v>153</v>
      </c>
      <c r="O16" s="18" t="s">
        <v>154</v>
      </c>
      <c r="P16" s="18" t="s">
        <v>154</v>
      </c>
      <c r="Q16" s="24" t="s">
        <v>155</v>
      </c>
      <c r="R16" s="27" t="s">
        <v>156</v>
      </c>
      <c r="S16" s="27"/>
      <c r="T16" t="s">
        <v>157</v>
      </c>
      <c r="U16" s="24" t="s">
        <v>158</v>
      </c>
    </row>
    <row r="17" spans="1:21">
      <c r="A17" s="24" t="s">
        <v>159</v>
      </c>
      <c r="B17" s="24">
        <v>10</v>
      </c>
      <c r="C17" s="19">
        <v>180090</v>
      </c>
      <c r="D17" s="19">
        <v>6</v>
      </c>
      <c r="E17" s="18">
        <v>0</v>
      </c>
      <c r="F17" s="27" t="s">
        <v>160</v>
      </c>
      <c r="G17" s="29"/>
      <c r="H17" s="29"/>
      <c r="I17" s="18" t="s">
        <v>161</v>
      </c>
      <c r="K17" s="18" t="s">
        <v>162</v>
      </c>
      <c r="L17" s="18">
        <v>6554</v>
      </c>
      <c r="M17" t="s">
        <v>163</v>
      </c>
      <c r="N17" s="18" t="s">
        <v>164</v>
      </c>
      <c r="O17" s="18" t="s">
        <v>165</v>
      </c>
      <c r="P17" s="18" t="s">
        <v>165</v>
      </c>
      <c r="Q17" s="24" t="s">
        <v>166</v>
      </c>
      <c r="R17" s="27" t="s">
        <v>167</v>
      </c>
      <c r="S17" s="27"/>
      <c r="T17" t="s">
        <v>168</v>
      </c>
      <c r="U17" s="24" t="s">
        <v>169</v>
      </c>
    </row>
    <row r="18" spans="1:21">
      <c r="A18" s="24" t="s">
        <v>170</v>
      </c>
      <c r="B18" s="24">
        <v>11</v>
      </c>
      <c r="C18" s="19">
        <v>180100</v>
      </c>
      <c r="D18" s="19">
        <v>6</v>
      </c>
      <c r="E18" s="18">
        <v>0</v>
      </c>
      <c r="F18" s="28"/>
      <c r="G18" s="29"/>
      <c r="H18" s="27" t="s">
        <v>171</v>
      </c>
      <c r="I18" s="18" t="s">
        <v>172</v>
      </c>
      <c r="K18" s="18" t="s">
        <v>173</v>
      </c>
      <c r="L18" s="18">
        <v>7057</v>
      </c>
      <c r="M18" t="s">
        <v>174</v>
      </c>
      <c r="N18" s="18" t="s">
        <v>175</v>
      </c>
      <c r="O18" s="18" t="s">
        <v>176</v>
      </c>
      <c r="P18" s="18" t="s">
        <v>176</v>
      </c>
      <c r="Q18" s="24" t="s">
        <v>177</v>
      </c>
      <c r="R18" s="27" t="s">
        <v>178</v>
      </c>
      <c r="S18" s="27"/>
      <c r="T18" t="s">
        <v>179</v>
      </c>
      <c r="U18" s="24" t="s">
        <v>180</v>
      </c>
    </row>
    <row r="19" spans="1:21">
      <c r="A19" s="24" t="s">
        <v>181</v>
      </c>
      <c r="B19" s="24">
        <v>12</v>
      </c>
      <c r="C19" s="19">
        <v>180110</v>
      </c>
      <c r="D19" s="19">
        <v>6</v>
      </c>
      <c r="E19" s="18">
        <v>0</v>
      </c>
      <c r="F19" s="28"/>
      <c r="G19" s="29"/>
      <c r="H19" s="27" t="s">
        <v>182</v>
      </c>
      <c r="I19" s="18" t="s">
        <v>183</v>
      </c>
      <c r="K19" s="18" t="s">
        <v>184</v>
      </c>
      <c r="L19" s="18">
        <v>7560</v>
      </c>
      <c r="M19" t="s">
        <v>185</v>
      </c>
      <c r="N19" s="18" t="s">
        <v>186</v>
      </c>
      <c r="O19" s="18" t="s">
        <v>187</v>
      </c>
      <c r="P19" s="18" t="s">
        <v>187</v>
      </c>
      <c r="Q19" s="24" t="s">
        <v>188</v>
      </c>
      <c r="R19" s="27" t="s">
        <v>189</v>
      </c>
      <c r="S19" s="27"/>
      <c r="T19" t="s">
        <v>190</v>
      </c>
      <c r="U19" s="24" t="s">
        <v>191</v>
      </c>
    </row>
    <row r="20" spans="1:21">
      <c r="A20" s="24" t="s">
        <v>192</v>
      </c>
      <c r="B20" s="24">
        <v>13</v>
      </c>
      <c r="C20" s="19">
        <v>180120</v>
      </c>
      <c r="D20" s="19">
        <v>8</v>
      </c>
      <c r="E20" s="18">
        <v>0</v>
      </c>
      <c r="F20" s="28"/>
      <c r="G20" s="27" t="s">
        <v>193</v>
      </c>
      <c r="H20" s="29"/>
      <c r="I20" s="18" t="s">
        <v>194</v>
      </c>
      <c r="K20" s="18" t="s">
        <v>195</v>
      </c>
      <c r="L20" s="18">
        <v>8063</v>
      </c>
      <c r="M20" t="s">
        <v>196</v>
      </c>
      <c r="N20" s="18" t="s">
        <v>197</v>
      </c>
      <c r="O20" s="18" t="s">
        <v>198</v>
      </c>
      <c r="P20" s="18" t="s">
        <v>198</v>
      </c>
      <c r="Q20" s="24" t="s">
        <v>199</v>
      </c>
      <c r="R20" s="27" t="s">
        <v>200</v>
      </c>
      <c r="S20" s="27"/>
      <c r="T20" t="s">
        <v>201</v>
      </c>
      <c r="U20" s="24" t="s">
        <v>202</v>
      </c>
    </row>
    <row r="21" spans="1:21">
      <c r="A21" s="24" t="s">
        <v>203</v>
      </c>
      <c r="B21" s="24">
        <v>14</v>
      </c>
      <c r="C21" s="19">
        <v>180130</v>
      </c>
      <c r="D21" s="19">
        <v>8</v>
      </c>
      <c r="E21" s="18">
        <v>0</v>
      </c>
      <c r="F21" s="28"/>
      <c r="G21" s="29"/>
      <c r="H21" s="29"/>
      <c r="I21" s="18" t="s">
        <v>204</v>
      </c>
      <c r="K21" s="18" t="s">
        <v>205</v>
      </c>
      <c r="L21" s="18">
        <v>8566</v>
      </c>
      <c r="M21" t="s">
        <v>206</v>
      </c>
      <c r="N21" s="18" t="s">
        <v>207</v>
      </c>
      <c r="O21" s="18" t="s">
        <v>208</v>
      </c>
      <c r="P21" s="18" t="s">
        <v>208</v>
      </c>
      <c r="Q21" s="24" t="s">
        <v>209</v>
      </c>
      <c r="R21" s="27" t="s">
        <v>210</v>
      </c>
      <c r="S21" s="27"/>
      <c r="T21" t="s">
        <v>211</v>
      </c>
      <c r="U21" s="24" t="s">
        <v>212</v>
      </c>
    </row>
    <row r="22" spans="1:21">
      <c r="A22" s="24" t="s">
        <v>213</v>
      </c>
      <c r="B22" s="24">
        <v>15</v>
      </c>
      <c r="C22" s="19">
        <v>180140</v>
      </c>
      <c r="D22" s="19">
        <v>8</v>
      </c>
      <c r="E22" s="18">
        <v>0</v>
      </c>
      <c r="F22" s="28"/>
      <c r="G22" s="29"/>
      <c r="H22" s="29"/>
      <c r="I22" s="18" t="s">
        <v>214</v>
      </c>
      <c r="K22" s="18" t="s">
        <v>215</v>
      </c>
      <c r="L22" s="18">
        <v>9069</v>
      </c>
      <c r="M22" t="s">
        <v>216</v>
      </c>
      <c r="N22" s="18" t="s">
        <v>217</v>
      </c>
      <c r="O22" s="18" t="s">
        <v>218</v>
      </c>
      <c r="P22" s="18" t="s">
        <v>218</v>
      </c>
      <c r="Q22" s="24" t="s">
        <v>219</v>
      </c>
      <c r="R22" s="27" t="s">
        <v>220</v>
      </c>
      <c r="S22" s="27"/>
      <c r="T22" t="s">
        <v>221</v>
      </c>
      <c r="U22" s="24" t="s">
        <v>222</v>
      </c>
    </row>
    <row r="23" spans="1:21">
      <c r="A23" s="24" t="s">
        <v>223</v>
      </c>
      <c r="B23" s="24">
        <v>16</v>
      </c>
      <c r="C23" s="19">
        <v>180150</v>
      </c>
      <c r="D23" s="19">
        <v>8</v>
      </c>
      <c r="E23" s="18">
        <v>0</v>
      </c>
      <c r="F23" s="27"/>
      <c r="G23" s="29"/>
      <c r="H23" s="29"/>
      <c r="I23" s="18" t="s">
        <v>224</v>
      </c>
      <c r="K23" s="18" t="s">
        <v>225</v>
      </c>
      <c r="L23" s="18">
        <v>9572</v>
      </c>
      <c r="M23" t="s">
        <v>226</v>
      </c>
      <c r="N23" s="18" t="s">
        <v>227</v>
      </c>
      <c r="O23" s="18" t="s">
        <v>228</v>
      </c>
      <c r="P23" s="18" t="s">
        <v>228</v>
      </c>
      <c r="Q23" s="24" t="s">
        <v>229</v>
      </c>
      <c r="R23" s="27" t="s">
        <v>230</v>
      </c>
      <c r="S23" s="27"/>
      <c r="T23" t="s">
        <v>231</v>
      </c>
      <c r="U23" s="24" t="s">
        <v>232</v>
      </c>
    </row>
    <row r="24" spans="1:21">
      <c r="A24" s="24" t="s">
        <v>233</v>
      </c>
      <c r="B24" s="24">
        <v>17</v>
      </c>
      <c r="C24" s="19">
        <v>180160</v>
      </c>
      <c r="D24" s="19">
        <v>8</v>
      </c>
      <c r="E24" s="18">
        <v>0</v>
      </c>
      <c r="F24" s="27"/>
      <c r="G24" s="29"/>
      <c r="H24" s="29"/>
      <c r="I24" s="18" t="s">
        <v>234</v>
      </c>
      <c r="K24" s="18" t="s">
        <v>235</v>
      </c>
      <c r="L24" s="18">
        <v>10075</v>
      </c>
      <c r="M24" t="s">
        <v>206</v>
      </c>
      <c r="N24" s="18" t="s">
        <v>236</v>
      </c>
      <c r="O24" s="18" t="s">
        <v>237</v>
      </c>
      <c r="P24" s="18" t="s">
        <v>237</v>
      </c>
      <c r="Q24" s="24" t="s">
        <v>238</v>
      </c>
      <c r="R24" s="27" t="s">
        <v>239</v>
      </c>
      <c r="S24" s="27"/>
      <c r="T24" t="s">
        <v>240</v>
      </c>
      <c r="U24" s="24" t="s">
        <v>241</v>
      </c>
    </row>
    <row r="25" spans="1:21">
      <c r="A25" s="24" t="s">
        <v>242</v>
      </c>
      <c r="B25" s="24">
        <v>18</v>
      </c>
      <c r="C25" s="19">
        <v>180170</v>
      </c>
      <c r="D25" s="19">
        <v>8</v>
      </c>
      <c r="E25" s="18">
        <v>0</v>
      </c>
      <c r="F25" s="27"/>
      <c r="G25" s="29"/>
      <c r="H25" s="29"/>
      <c r="I25" s="18" t="s">
        <v>243</v>
      </c>
      <c r="K25" s="18" t="s">
        <v>244</v>
      </c>
      <c r="L25" s="18">
        <v>10578</v>
      </c>
      <c r="M25" t="s">
        <v>245</v>
      </c>
      <c r="N25" s="18" t="s">
        <v>246</v>
      </c>
      <c r="O25" s="18" t="s">
        <v>247</v>
      </c>
      <c r="P25" s="18" t="s">
        <v>247</v>
      </c>
      <c r="Q25" s="24" t="s">
        <v>248</v>
      </c>
      <c r="R25" s="27" t="s">
        <v>249</v>
      </c>
      <c r="S25" s="27"/>
      <c r="T25" t="s">
        <v>250</v>
      </c>
      <c r="U25" s="24" t="s">
        <v>251</v>
      </c>
    </row>
    <row r="26" spans="1:21">
      <c r="A26" s="24" t="s">
        <v>252</v>
      </c>
      <c r="B26" s="24">
        <v>19</v>
      </c>
      <c r="C26" s="19">
        <v>180180</v>
      </c>
      <c r="D26" s="19">
        <v>8</v>
      </c>
      <c r="E26" s="18">
        <v>0</v>
      </c>
      <c r="F26" s="27"/>
      <c r="G26" s="29"/>
      <c r="H26" s="29"/>
      <c r="I26" s="18" t="s">
        <v>253</v>
      </c>
      <c r="K26" s="18" t="s">
        <v>254</v>
      </c>
      <c r="L26" s="18">
        <v>11081</v>
      </c>
      <c r="M26" t="s">
        <v>255</v>
      </c>
      <c r="N26" s="18" t="s">
        <v>256</v>
      </c>
      <c r="O26" s="18" t="s">
        <v>257</v>
      </c>
      <c r="P26" s="18" t="s">
        <v>257</v>
      </c>
      <c r="Q26" s="24" t="s">
        <v>258</v>
      </c>
      <c r="R26" s="27" t="s">
        <v>259</v>
      </c>
      <c r="S26" s="27"/>
      <c r="T26" t="s">
        <v>260</v>
      </c>
      <c r="U26" s="24" t="s">
        <v>261</v>
      </c>
    </row>
    <row r="27" spans="1:21">
      <c r="A27" s="24" t="s">
        <v>262</v>
      </c>
      <c r="B27" s="24">
        <v>20</v>
      </c>
      <c r="C27" s="19">
        <v>180190</v>
      </c>
      <c r="D27" s="19">
        <v>8</v>
      </c>
      <c r="E27" s="18">
        <v>0</v>
      </c>
      <c r="F27" s="27"/>
      <c r="G27" s="29"/>
      <c r="H27" s="29"/>
      <c r="I27" s="18" t="s">
        <v>263</v>
      </c>
      <c r="K27" s="18" t="s">
        <v>264</v>
      </c>
      <c r="L27" s="18">
        <v>11584</v>
      </c>
      <c r="M27" t="s">
        <v>265</v>
      </c>
      <c r="N27" s="18" t="s">
        <v>266</v>
      </c>
      <c r="O27" s="18" t="s">
        <v>267</v>
      </c>
      <c r="P27" s="18" t="s">
        <v>267</v>
      </c>
      <c r="Q27" s="24" t="s">
        <v>268</v>
      </c>
      <c r="R27" s="27" t="s">
        <v>269</v>
      </c>
      <c r="S27" s="27"/>
      <c r="T27" t="s">
        <v>270</v>
      </c>
      <c r="U27" s="24" t="s">
        <v>271</v>
      </c>
    </row>
    <row r="28" spans="1:21">
      <c r="A28" s="24" t="s">
        <v>272</v>
      </c>
      <c r="B28" s="24">
        <v>21</v>
      </c>
      <c r="C28" s="19">
        <v>180200</v>
      </c>
      <c r="D28" s="19">
        <v>8</v>
      </c>
      <c r="E28" s="18">
        <v>0</v>
      </c>
      <c r="F28" s="18"/>
      <c r="G28" s="30"/>
      <c r="H28" s="30"/>
      <c r="I28" s="18" t="s">
        <v>273</v>
      </c>
      <c r="K28" s="18" t="s">
        <v>274</v>
      </c>
      <c r="L28" s="18">
        <v>12087</v>
      </c>
      <c r="M28" t="s">
        <v>275</v>
      </c>
      <c r="N28" s="18" t="s">
        <v>276</v>
      </c>
      <c r="O28" s="18" t="s">
        <v>277</v>
      </c>
      <c r="P28" s="18" t="s">
        <v>277</v>
      </c>
      <c r="Q28" s="24" t="s">
        <v>278</v>
      </c>
      <c r="R28" s="27" t="s">
        <v>279</v>
      </c>
      <c r="S28" s="27"/>
      <c r="T28" t="s">
        <v>280</v>
      </c>
      <c r="U28" s="24" t="s">
        <v>281</v>
      </c>
    </row>
    <row r="29" spans="1:21">
      <c r="A29" s="24" t="s">
        <v>282</v>
      </c>
      <c r="B29" s="24">
        <v>22</v>
      </c>
      <c r="C29" s="19">
        <v>180210</v>
      </c>
      <c r="D29" s="19">
        <v>8</v>
      </c>
      <c r="E29" s="18">
        <v>0</v>
      </c>
      <c r="F29" s="18"/>
      <c r="G29" s="30"/>
      <c r="H29" s="30"/>
      <c r="I29" s="18" t="s">
        <v>283</v>
      </c>
      <c r="K29" s="18" t="s">
        <v>284</v>
      </c>
      <c r="L29" s="18">
        <v>12590</v>
      </c>
      <c r="M29" t="s">
        <v>142</v>
      </c>
      <c r="N29" s="18" t="s">
        <v>285</v>
      </c>
      <c r="O29" s="18" t="s">
        <v>286</v>
      </c>
      <c r="P29" s="18" t="s">
        <v>286</v>
      </c>
      <c r="Q29" s="24" t="s">
        <v>287</v>
      </c>
      <c r="R29" s="27" t="s">
        <v>288</v>
      </c>
      <c r="S29" s="27"/>
      <c r="T29" t="s">
        <v>289</v>
      </c>
      <c r="U29" s="24" t="s">
        <v>290</v>
      </c>
    </row>
    <row r="30" spans="1:21">
      <c r="A30" s="24" t="s">
        <v>291</v>
      </c>
      <c r="B30" s="24">
        <v>23</v>
      </c>
      <c r="C30" s="19">
        <v>180220</v>
      </c>
      <c r="D30" s="19">
        <v>8</v>
      </c>
      <c r="E30" s="18">
        <v>0</v>
      </c>
      <c r="F30" s="18"/>
      <c r="G30" s="30"/>
      <c r="H30" s="30"/>
      <c r="I30" s="18" t="s">
        <v>292</v>
      </c>
      <c r="K30" s="18" t="s">
        <v>293</v>
      </c>
      <c r="L30" s="18">
        <v>13093</v>
      </c>
      <c r="M30" t="s">
        <v>206</v>
      </c>
      <c r="N30" s="18" t="s">
        <v>294</v>
      </c>
      <c r="O30" s="18" t="s">
        <v>295</v>
      </c>
      <c r="P30" s="18" t="s">
        <v>295</v>
      </c>
      <c r="Q30" s="24" t="s">
        <v>296</v>
      </c>
      <c r="R30" s="27" t="s">
        <v>297</v>
      </c>
      <c r="S30" s="27"/>
      <c r="T30" t="s">
        <v>298</v>
      </c>
      <c r="U30" s="24" t="s">
        <v>299</v>
      </c>
    </row>
    <row r="31" spans="1:21">
      <c r="A31" s="24" t="s">
        <v>300</v>
      </c>
      <c r="B31" s="24">
        <v>24</v>
      </c>
      <c r="C31" s="19">
        <v>180230</v>
      </c>
      <c r="D31" s="19">
        <v>8</v>
      </c>
      <c r="E31" s="18">
        <v>0</v>
      </c>
      <c r="F31" s="18"/>
      <c r="G31" s="30"/>
      <c r="H31" s="30"/>
      <c r="I31" s="18" t="s">
        <v>301</v>
      </c>
      <c r="K31" s="18" t="s">
        <v>302</v>
      </c>
      <c r="L31" s="18">
        <v>13596</v>
      </c>
      <c r="M31" t="s">
        <v>196</v>
      </c>
      <c r="N31" s="18" t="s">
        <v>303</v>
      </c>
      <c r="O31" s="18" t="s">
        <v>304</v>
      </c>
      <c r="P31" s="18" t="s">
        <v>304</v>
      </c>
      <c r="Q31" s="24" t="s">
        <v>305</v>
      </c>
      <c r="R31" s="27" t="s">
        <v>306</v>
      </c>
      <c r="S31" s="27"/>
      <c r="T31" t="s">
        <v>307</v>
      </c>
      <c r="U31" s="24" t="s">
        <v>308</v>
      </c>
    </row>
    <row r="32" spans="1:21">
      <c r="A32" s="24" t="s">
        <v>309</v>
      </c>
      <c r="B32" s="24">
        <v>25</v>
      </c>
      <c r="C32" s="19">
        <v>180240</v>
      </c>
      <c r="D32" s="19">
        <v>8</v>
      </c>
      <c r="E32" s="18">
        <v>0</v>
      </c>
      <c r="F32" s="18"/>
      <c r="G32" s="30"/>
      <c r="H32" s="30"/>
      <c r="I32" s="18" t="s">
        <v>310</v>
      </c>
      <c r="K32" s="18" t="s">
        <v>311</v>
      </c>
      <c r="L32" s="18">
        <v>14099</v>
      </c>
      <c r="M32" t="s">
        <v>312</v>
      </c>
      <c r="N32" s="18" t="s">
        <v>313</v>
      </c>
      <c r="O32" s="18" t="s">
        <v>314</v>
      </c>
      <c r="P32" s="18" t="s">
        <v>314</v>
      </c>
      <c r="Q32" s="24" t="s">
        <v>315</v>
      </c>
      <c r="R32" s="27" t="s">
        <v>316</v>
      </c>
      <c r="S32" s="27"/>
      <c r="T32" t="s">
        <v>317</v>
      </c>
      <c r="U32" s="24" t="s">
        <v>318</v>
      </c>
    </row>
    <row r="33" spans="1:21">
      <c r="A33" s="24" t="s">
        <v>319</v>
      </c>
      <c r="B33" s="24">
        <v>26</v>
      </c>
      <c r="C33" s="19">
        <v>180250</v>
      </c>
      <c r="D33" s="19">
        <v>8</v>
      </c>
      <c r="E33" s="18">
        <v>0</v>
      </c>
      <c r="F33" s="18"/>
      <c r="G33" s="30"/>
      <c r="H33" s="30"/>
      <c r="I33" s="18" t="s">
        <v>320</v>
      </c>
      <c r="K33" s="18" t="s">
        <v>321</v>
      </c>
      <c r="L33" s="18">
        <v>14602</v>
      </c>
      <c r="M33" t="s">
        <v>322</v>
      </c>
      <c r="N33" s="18" t="s">
        <v>323</v>
      </c>
      <c r="O33" s="18" t="s">
        <v>324</v>
      </c>
      <c r="P33" s="18" t="s">
        <v>324</v>
      </c>
      <c r="Q33" s="24" t="s">
        <v>325</v>
      </c>
      <c r="R33" s="27" t="s">
        <v>326</v>
      </c>
      <c r="S33" s="27"/>
      <c r="T33" t="s">
        <v>327</v>
      </c>
      <c r="U33" s="24" t="s">
        <v>328</v>
      </c>
    </row>
    <row r="34" spans="1:21">
      <c r="A34" s="24" t="s">
        <v>329</v>
      </c>
      <c r="B34" s="24">
        <v>27</v>
      </c>
      <c r="C34" s="19">
        <v>180260</v>
      </c>
      <c r="D34" s="19">
        <v>8</v>
      </c>
      <c r="E34" s="18">
        <v>0</v>
      </c>
      <c r="F34" s="18"/>
      <c r="G34" s="30"/>
      <c r="H34" s="30"/>
      <c r="I34" s="18" t="s">
        <v>330</v>
      </c>
      <c r="K34" s="18" t="s">
        <v>331</v>
      </c>
      <c r="L34" s="18">
        <v>15105</v>
      </c>
      <c r="M34" t="s">
        <v>332</v>
      </c>
      <c r="N34" s="18" t="s">
        <v>333</v>
      </c>
      <c r="O34" s="18" t="s">
        <v>334</v>
      </c>
      <c r="P34" s="18" t="s">
        <v>334</v>
      </c>
      <c r="Q34" s="24" t="s">
        <v>335</v>
      </c>
      <c r="R34" s="27" t="s">
        <v>336</v>
      </c>
      <c r="S34" s="27"/>
      <c r="T34" t="s">
        <v>337</v>
      </c>
      <c r="U34" s="24" t="s">
        <v>338</v>
      </c>
    </row>
    <row r="35" spans="1:21">
      <c r="A35" s="24" t="s">
        <v>339</v>
      </c>
      <c r="B35" s="24">
        <v>28</v>
      </c>
      <c r="C35" s="19">
        <v>180270</v>
      </c>
      <c r="D35" s="19">
        <v>8</v>
      </c>
      <c r="E35" s="18">
        <v>0</v>
      </c>
      <c r="F35" s="18"/>
      <c r="G35" s="30"/>
      <c r="H35" s="30"/>
      <c r="I35" s="18" t="s">
        <v>340</v>
      </c>
      <c r="K35" s="18" t="s">
        <v>341</v>
      </c>
      <c r="L35" s="18">
        <v>15608</v>
      </c>
      <c r="M35" t="s">
        <v>96</v>
      </c>
      <c r="N35" s="18" t="s">
        <v>342</v>
      </c>
      <c r="O35" s="18" t="s">
        <v>343</v>
      </c>
      <c r="P35" s="18" t="s">
        <v>343</v>
      </c>
      <c r="Q35" s="24" t="s">
        <v>344</v>
      </c>
      <c r="R35" s="27" t="s">
        <v>345</v>
      </c>
      <c r="S35" s="27"/>
      <c r="T35" t="s">
        <v>346</v>
      </c>
      <c r="U35" s="24" t="s">
        <v>347</v>
      </c>
    </row>
    <row r="36" spans="15:16">
      <c r="O36" s="18"/>
      <c r="P36" s="18"/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tabSelected="1" workbookViewId="0">
      <selection activeCell="F12" sqref="F12"/>
    </sheetView>
  </sheetViews>
  <sheetFormatPr defaultColWidth="9" defaultRowHeight="15"/>
  <cols>
    <col min="1" max="1" width="12.375" customWidth="1"/>
    <col min="3" max="3" width="47.875" customWidth="1"/>
    <col min="4" max="4" width="12.875" customWidth="1"/>
    <col min="6" max="6" width="28.125" customWidth="1"/>
    <col min="7" max="7" width="13.25" customWidth="1"/>
    <col min="8" max="8" width="13.625" customWidth="1"/>
  </cols>
  <sheetData>
    <row r="1" spans="1:6">
      <c r="A1" s="2" t="s">
        <v>0</v>
      </c>
      <c r="B1" s="3" t="s">
        <v>1</v>
      </c>
      <c r="C1" s="4"/>
      <c r="D1" s="5" t="s">
        <v>2</v>
      </c>
      <c r="E1" s="6" t="s">
        <v>348</v>
      </c>
      <c r="F1" s="7"/>
    </row>
    <row r="2" spans="1:6">
      <c r="A2" s="2" t="s">
        <v>4</v>
      </c>
      <c r="B2" s="6" t="s">
        <v>349</v>
      </c>
      <c r="C2" s="4"/>
      <c r="D2" s="5" t="s">
        <v>6</v>
      </c>
      <c r="E2" s="8" t="s">
        <v>7</v>
      </c>
      <c r="F2" s="8"/>
    </row>
    <row r="3" spans="1:6">
      <c r="A3" s="2" t="s">
        <v>8</v>
      </c>
      <c r="B3" s="7">
        <v>1</v>
      </c>
      <c r="C3" s="4"/>
      <c r="D3" s="9"/>
      <c r="E3" s="10"/>
      <c r="F3" s="11"/>
    </row>
    <row r="4" spans="1:6">
      <c r="A4" s="12"/>
      <c r="B4" s="12"/>
      <c r="C4" s="13"/>
      <c r="D4" s="13"/>
      <c r="E4" s="12"/>
      <c r="F4" s="11"/>
    </row>
    <row r="5" spans="1:8">
      <c r="A5" s="14" t="s">
        <v>9</v>
      </c>
      <c r="B5" s="15" t="s">
        <v>10</v>
      </c>
      <c r="C5" s="14" t="s">
        <v>350</v>
      </c>
      <c r="D5" s="14" t="s">
        <v>18</v>
      </c>
      <c r="E5" s="14" t="s">
        <v>19</v>
      </c>
      <c r="F5" s="14" t="s">
        <v>351</v>
      </c>
      <c r="G5" s="14" t="s">
        <v>21</v>
      </c>
      <c r="H5" s="14" t="s">
        <v>352</v>
      </c>
    </row>
    <row r="6" spans="1:8">
      <c r="A6" s="16" t="s">
        <v>29</v>
      </c>
      <c r="B6" s="17" t="s">
        <v>31</v>
      </c>
      <c r="C6" s="16" t="s">
        <v>31</v>
      </c>
      <c r="D6" s="16" t="s">
        <v>30</v>
      </c>
      <c r="E6" s="16" t="s">
        <v>31</v>
      </c>
      <c r="F6" s="16" t="s">
        <v>30</v>
      </c>
      <c r="G6" s="16" t="s">
        <v>30</v>
      </c>
      <c r="H6" s="16" t="s">
        <v>30</v>
      </c>
    </row>
    <row r="7" spans="1:9">
      <c r="A7" s="16" t="s">
        <v>32</v>
      </c>
      <c r="B7" s="17" t="s">
        <v>39</v>
      </c>
      <c r="C7" s="16" t="s">
        <v>36</v>
      </c>
      <c r="D7" s="16" t="s">
        <v>41</v>
      </c>
      <c r="E7" s="16" t="s">
        <v>42</v>
      </c>
      <c r="F7" s="16" t="s">
        <v>353</v>
      </c>
      <c r="G7" s="16" t="s">
        <v>44</v>
      </c>
      <c r="H7" s="16" t="s">
        <v>354</v>
      </c>
      <c r="I7" t="s">
        <v>355</v>
      </c>
    </row>
    <row r="8" spans="1:16">
      <c r="A8" s="18" t="s">
        <v>356</v>
      </c>
      <c r="B8" s="19">
        <v>180001</v>
      </c>
      <c r="C8" s="18" t="s">
        <v>357</v>
      </c>
      <c r="D8" s="18" t="str">
        <f ca="1">$I$7&amp;I8&amp;"的"&amp;VLOOKUP(M8,$K$8:$L$17,2,FALSE)&amp;$I$7</f>
        <v>"蓝莲的耳坠"</v>
      </c>
      <c r="E8" s="20">
        <v>376</v>
      </c>
      <c r="F8" s="21" t="s">
        <v>358</v>
      </c>
      <c r="G8" s="22" t="str">
        <f>""""&amp;M8&amp;"_png"""</f>
        <v>"180001_png"</v>
      </c>
      <c r="H8" s="23" t="s">
        <v>359</v>
      </c>
      <c r="I8" t="str">
        <f ca="1">VLOOKUP(SUBSTITUTE(INDIRECT("神器!K"&amp;7+J8),"""",""),$O$8:$P$35,2,FALSE)</f>
        <v>蓝莲</v>
      </c>
      <c r="J8">
        <v>1</v>
      </c>
      <c r="K8">
        <v>180001</v>
      </c>
      <c r="L8" t="s">
        <v>360</v>
      </c>
      <c r="M8">
        <f t="shared" ref="M8:M71" si="0">180000+N8</f>
        <v>180001</v>
      </c>
      <c r="N8">
        <v>1</v>
      </c>
      <c r="O8" t="s">
        <v>361</v>
      </c>
      <c r="P8" t="s">
        <v>362</v>
      </c>
    </row>
    <row r="9" spans="1:16">
      <c r="A9" s="18" t="s">
        <v>363</v>
      </c>
      <c r="B9" s="19">
        <v>180002</v>
      </c>
      <c r="C9" s="18" t="s">
        <v>357</v>
      </c>
      <c r="D9" s="18" t="str">
        <f ca="1" t="shared" ref="D9:D40" si="1">$I$7&amp;I9&amp;"的"&amp;VLOOKUP(M9,$K$8:$L$17,2,FALSE)&amp;$I$7</f>
        <v>"蓝莲的戒指"</v>
      </c>
      <c r="E9" s="20">
        <v>376</v>
      </c>
      <c r="F9" s="21" t="s">
        <v>364</v>
      </c>
      <c r="G9" s="22" t="str">
        <f t="shared" ref="G9:G40" si="2">""""&amp;M9&amp;"_png"""</f>
        <v>"180002_png"</v>
      </c>
      <c r="H9" s="23" t="s">
        <v>365</v>
      </c>
      <c r="I9" t="str">
        <f ca="1" t="shared" ref="I9:I40" si="3">VLOOKUP(SUBSTITUTE(INDIRECT("神器!K"&amp;7+J9),"""",""),$O$8:$P$35,2,FALSE)</f>
        <v>蓝莲</v>
      </c>
      <c r="J9">
        <v>1</v>
      </c>
      <c r="K9">
        <v>180002</v>
      </c>
      <c r="L9" t="s">
        <v>366</v>
      </c>
      <c r="M9">
        <f t="shared" si="0"/>
        <v>180002</v>
      </c>
      <c r="N9">
        <v>2</v>
      </c>
      <c r="O9" t="s">
        <v>367</v>
      </c>
      <c r="P9" t="s">
        <v>368</v>
      </c>
    </row>
    <row r="10" spans="1:16">
      <c r="A10" s="18" t="s">
        <v>369</v>
      </c>
      <c r="B10" s="19">
        <v>180011</v>
      </c>
      <c r="C10" s="18" t="s">
        <v>357</v>
      </c>
      <c r="D10" s="18" t="str">
        <f ca="1" t="shared" si="1"/>
        <v>"金鲤的镜子"</v>
      </c>
      <c r="E10" s="20">
        <v>376</v>
      </c>
      <c r="F10" s="21" t="s">
        <v>370</v>
      </c>
      <c r="G10" s="22" t="str">
        <f t="shared" si="2"/>
        <v>"180003_png"</v>
      </c>
      <c r="H10" s="23" t="s">
        <v>371</v>
      </c>
      <c r="I10" t="str">
        <f ca="1" t="shared" si="3"/>
        <v>金鲤</v>
      </c>
      <c r="J10">
        <v>2</v>
      </c>
      <c r="K10">
        <v>180003</v>
      </c>
      <c r="L10" t="s">
        <v>372</v>
      </c>
      <c r="M10">
        <f t="shared" si="0"/>
        <v>180003</v>
      </c>
      <c r="N10">
        <v>3</v>
      </c>
      <c r="O10" t="s">
        <v>373</v>
      </c>
      <c r="P10" t="s">
        <v>374</v>
      </c>
    </row>
    <row r="11" spans="1:16">
      <c r="A11" s="18" t="s">
        <v>375</v>
      </c>
      <c r="B11" s="19">
        <v>180012</v>
      </c>
      <c r="C11" s="18" t="s">
        <v>357</v>
      </c>
      <c r="D11" s="18" t="str">
        <f ca="1" t="shared" si="1"/>
        <v>"金鲤的香囊"</v>
      </c>
      <c r="E11" s="20">
        <v>376</v>
      </c>
      <c r="F11" s="21" t="s">
        <v>376</v>
      </c>
      <c r="G11" s="22" t="str">
        <f t="shared" si="2"/>
        <v>"180004_png"</v>
      </c>
      <c r="H11" s="23" t="s">
        <v>377</v>
      </c>
      <c r="I11" t="str">
        <f ca="1" t="shared" si="3"/>
        <v>金鲤</v>
      </c>
      <c r="J11">
        <v>2</v>
      </c>
      <c r="K11">
        <v>180004</v>
      </c>
      <c r="L11" t="s">
        <v>378</v>
      </c>
      <c r="M11">
        <f t="shared" si="0"/>
        <v>180004</v>
      </c>
      <c r="N11">
        <v>4</v>
      </c>
      <c r="O11" t="s">
        <v>379</v>
      </c>
      <c r="P11" t="s">
        <v>380</v>
      </c>
    </row>
    <row r="12" spans="1:16">
      <c r="A12" s="18" t="s">
        <v>381</v>
      </c>
      <c r="B12" s="19">
        <v>180013</v>
      </c>
      <c r="C12" s="18" t="s">
        <v>357</v>
      </c>
      <c r="D12" s="18" t="str">
        <f ca="1" t="shared" si="1"/>
        <v>"金鲤的项链"</v>
      </c>
      <c r="E12" s="20">
        <v>376</v>
      </c>
      <c r="F12" s="21" t="s">
        <v>382</v>
      </c>
      <c r="G12" s="22" t="str">
        <f t="shared" si="2"/>
        <v>"180005_png"</v>
      </c>
      <c r="H12" s="23" t="s">
        <v>383</v>
      </c>
      <c r="I12" t="str">
        <f ca="1" t="shared" si="3"/>
        <v>金鲤</v>
      </c>
      <c r="J12">
        <v>2</v>
      </c>
      <c r="K12">
        <v>180005</v>
      </c>
      <c r="L12" t="s">
        <v>384</v>
      </c>
      <c r="M12">
        <f t="shared" si="0"/>
        <v>180005</v>
      </c>
      <c r="N12">
        <v>5</v>
      </c>
      <c r="O12" t="s">
        <v>385</v>
      </c>
      <c r="P12" t="s">
        <v>386</v>
      </c>
    </row>
    <row r="13" spans="1:16">
      <c r="A13" s="18" t="s">
        <v>387</v>
      </c>
      <c r="B13" s="19">
        <v>180014</v>
      </c>
      <c r="C13" s="18" t="s">
        <v>357</v>
      </c>
      <c r="D13" s="18" t="str">
        <f ca="1" t="shared" si="1"/>
        <v>"金鲤的玉佩"</v>
      </c>
      <c r="E13" s="20">
        <v>376</v>
      </c>
      <c r="F13" s="21" t="s">
        <v>388</v>
      </c>
      <c r="G13" s="22" t="str">
        <f t="shared" si="2"/>
        <v>"180006_png"</v>
      </c>
      <c r="H13" s="23" t="s">
        <v>389</v>
      </c>
      <c r="I13" t="str">
        <f ca="1" t="shared" si="3"/>
        <v>金鲤</v>
      </c>
      <c r="J13">
        <v>2</v>
      </c>
      <c r="K13">
        <v>180006</v>
      </c>
      <c r="L13" t="s">
        <v>390</v>
      </c>
      <c r="M13">
        <f t="shared" si="0"/>
        <v>180006</v>
      </c>
      <c r="N13">
        <v>6</v>
      </c>
      <c r="O13" t="s">
        <v>391</v>
      </c>
      <c r="P13" t="s">
        <v>391</v>
      </c>
    </row>
    <row r="14" spans="1:16">
      <c r="A14" s="18" t="s">
        <v>392</v>
      </c>
      <c r="B14" s="19">
        <v>180021</v>
      </c>
      <c r="C14" s="18" t="s">
        <v>393</v>
      </c>
      <c r="D14" s="18" t="str">
        <f ca="1" t="shared" si="1"/>
        <v>"金芊的玉簪"</v>
      </c>
      <c r="E14" s="20">
        <v>440</v>
      </c>
      <c r="F14" s="21" t="s">
        <v>394</v>
      </c>
      <c r="G14" s="22" t="str">
        <f t="shared" si="2"/>
        <v>"180007_png"</v>
      </c>
      <c r="H14" s="23" t="s">
        <v>395</v>
      </c>
      <c r="I14" t="str">
        <f ca="1" t="shared" si="3"/>
        <v>金芊</v>
      </c>
      <c r="J14">
        <v>3</v>
      </c>
      <c r="K14">
        <v>180007</v>
      </c>
      <c r="L14" t="s">
        <v>396</v>
      </c>
      <c r="M14">
        <f t="shared" si="0"/>
        <v>180007</v>
      </c>
      <c r="N14">
        <v>7</v>
      </c>
      <c r="O14" t="s">
        <v>397</v>
      </c>
      <c r="P14" t="s">
        <v>398</v>
      </c>
    </row>
    <row r="15" spans="1:16">
      <c r="A15" s="18" t="s">
        <v>399</v>
      </c>
      <c r="B15" s="19">
        <v>180022</v>
      </c>
      <c r="C15" s="18" t="s">
        <v>393</v>
      </c>
      <c r="D15" s="18" t="str">
        <f ca="1" t="shared" si="1"/>
        <v>"金芊的手镯"</v>
      </c>
      <c r="E15" s="20">
        <v>440</v>
      </c>
      <c r="F15" s="21" t="s">
        <v>400</v>
      </c>
      <c r="G15" s="22" t="str">
        <f t="shared" si="2"/>
        <v>"180008_png"</v>
      </c>
      <c r="H15" s="23" t="s">
        <v>401</v>
      </c>
      <c r="I15" t="str">
        <f ca="1" t="shared" si="3"/>
        <v>金芊</v>
      </c>
      <c r="J15">
        <v>3</v>
      </c>
      <c r="K15">
        <v>180008</v>
      </c>
      <c r="L15" t="s">
        <v>402</v>
      </c>
      <c r="M15">
        <f t="shared" si="0"/>
        <v>180008</v>
      </c>
      <c r="N15">
        <v>8</v>
      </c>
      <c r="O15" t="s">
        <v>403</v>
      </c>
      <c r="P15" t="s">
        <v>404</v>
      </c>
    </row>
    <row r="16" spans="1:16">
      <c r="A16" s="18" t="s">
        <v>405</v>
      </c>
      <c r="B16" s="19">
        <v>180023</v>
      </c>
      <c r="C16" s="18" t="s">
        <v>393</v>
      </c>
      <c r="D16" s="18" t="str">
        <f ca="1" t="shared" si="1"/>
        <v>"金芊的耳坠"</v>
      </c>
      <c r="E16" s="20">
        <v>440</v>
      </c>
      <c r="F16" s="21" t="s">
        <v>406</v>
      </c>
      <c r="G16" s="22" t="str">
        <f t="shared" si="2"/>
        <v>"180001_png"</v>
      </c>
      <c r="H16" s="23" t="s">
        <v>407</v>
      </c>
      <c r="I16" t="str">
        <f ca="1" t="shared" si="3"/>
        <v>金芊</v>
      </c>
      <c r="J16">
        <v>3</v>
      </c>
      <c r="M16">
        <f t="shared" si="0"/>
        <v>180001</v>
      </c>
      <c r="N16">
        <v>1</v>
      </c>
      <c r="O16" t="s">
        <v>408</v>
      </c>
      <c r="P16" t="s">
        <v>409</v>
      </c>
    </row>
    <row r="17" spans="1:16">
      <c r="A17" s="18" t="s">
        <v>410</v>
      </c>
      <c r="B17" s="19">
        <v>180024</v>
      </c>
      <c r="C17" s="18" t="s">
        <v>393</v>
      </c>
      <c r="D17" s="18" t="str">
        <f ca="1" t="shared" si="1"/>
        <v>"金芊的戒指"</v>
      </c>
      <c r="E17" s="20">
        <v>440</v>
      </c>
      <c r="F17" s="21" t="s">
        <v>411</v>
      </c>
      <c r="G17" s="22" t="str">
        <f t="shared" si="2"/>
        <v>"180002_png"</v>
      </c>
      <c r="H17" s="23" t="s">
        <v>412</v>
      </c>
      <c r="I17" t="str">
        <f ca="1" t="shared" si="3"/>
        <v>金芊</v>
      </c>
      <c r="J17">
        <v>3</v>
      </c>
      <c r="M17">
        <f t="shared" si="0"/>
        <v>180002</v>
      </c>
      <c r="N17">
        <v>2</v>
      </c>
      <c r="O17" t="s">
        <v>413</v>
      </c>
      <c r="P17" t="s">
        <v>413</v>
      </c>
    </row>
    <row r="18" spans="1:16">
      <c r="A18" s="18" t="s">
        <v>414</v>
      </c>
      <c r="B18" s="19">
        <v>180031</v>
      </c>
      <c r="C18" s="18" t="s">
        <v>415</v>
      </c>
      <c r="D18" s="18" t="str">
        <f ca="1" t="shared" si="1"/>
        <v>"栾凤的镜子"</v>
      </c>
      <c r="E18" s="20">
        <v>582</v>
      </c>
      <c r="F18" s="21" t="s">
        <v>416</v>
      </c>
      <c r="G18" s="22" t="str">
        <f t="shared" si="2"/>
        <v>"180003_png"</v>
      </c>
      <c r="H18" s="23" t="s">
        <v>417</v>
      </c>
      <c r="I18" t="str">
        <f ca="1" t="shared" si="3"/>
        <v>栾凤</v>
      </c>
      <c r="J18">
        <v>4</v>
      </c>
      <c r="M18">
        <f t="shared" si="0"/>
        <v>180003</v>
      </c>
      <c r="N18">
        <v>3</v>
      </c>
      <c r="O18" t="s">
        <v>418</v>
      </c>
      <c r="P18" t="s">
        <v>419</v>
      </c>
    </row>
    <row r="19" spans="1:16">
      <c r="A19" s="18" t="s">
        <v>420</v>
      </c>
      <c r="B19" s="19">
        <v>180032</v>
      </c>
      <c r="C19" s="18" t="s">
        <v>415</v>
      </c>
      <c r="D19" s="18" t="str">
        <f ca="1" t="shared" si="1"/>
        <v>"栾凤的香囊"</v>
      </c>
      <c r="E19" s="20">
        <v>582</v>
      </c>
      <c r="F19" s="21" t="s">
        <v>421</v>
      </c>
      <c r="G19" s="22" t="str">
        <f t="shared" si="2"/>
        <v>"180004_png"</v>
      </c>
      <c r="H19" s="23" t="s">
        <v>422</v>
      </c>
      <c r="I19" t="str">
        <f ca="1" t="shared" si="3"/>
        <v>栾凤</v>
      </c>
      <c r="J19">
        <v>4</v>
      </c>
      <c r="M19">
        <f t="shared" si="0"/>
        <v>180004</v>
      </c>
      <c r="N19">
        <v>4</v>
      </c>
      <c r="O19" t="s">
        <v>423</v>
      </c>
      <c r="P19" t="s">
        <v>424</v>
      </c>
    </row>
    <row r="20" spans="1:16">
      <c r="A20" s="18" t="s">
        <v>425</v>
      </c>
      <c r="B20" s="19">
        <v>180033</v>
      </c>
      <c r="C20" s="18" t="s">
        <v>415</v>
      </c>
      <c r="D20" s="18" t="str">
        <f ca="1" t="shared" si="1"/>
        <v>"栾凤的项链"</v>
      </c>
      <c r="E20" s="20">
        <v>582</v>
      </c>
      <c r="F20" s="21" t="s">
        <v>426</v>
      </c>
      <c r="G20" s="22" t="str">
        <f t="shared" si="2"/>
        <v>"180005_png"</v>
      </c>
      <c r="H20" s="23" t="s">
        <v>427</v>
      </c>
      <c r="I20" t="str">
        <f ca="1" t="shared" si="3"/>
        <v>栾凤</v>
      </c>
      <c r="J20">
        <v>4</v>
      </c>
      <c r="M20">
        <f t="shared" si="0"/>
        <v>180005</v>
      </c>
      <c r="N20">
        <v>5</v>
      </c>
      <c r="O20" t="s">
        <v>428</v>
      </c>
      <c r="P20" t="s">
        <v>429</v>
      </c>
    </row>
    <row r="21" spans="1:16">
      <c r="A21" s="18" t="s">
        <v>430</v>
      </c>
      <c r="B21" s="19">
        <v>180034</v>
      </c>
      <c r="C21" s="18" t="s">
        <v>415</v>
      </c>
      <c r="D21" s="18" t="str">
        <f ca="1" t="shared" si="1"/>
        <v>"栾凤的玉佩"</v>
      </c>
      <c r="E21" s="20">
        <v>582</v>
      </c>
      <c r="F21" s="21" t="s">
        <v>431</v>
      </c>
      <c r="G21" s="22" t="str">
        <f t="shared" si="2"/>
        <v>"180006_png"</v>
      </c>
      <c r="H21" s="23" t="s">
        <v>432</v>
      </c>
      <c r="I21" t="str">
        <f ca="1" t="shared" si="3"/>
        <v>栾凤</v>
      </c>
      <c r="J21">
        <v>4</v>
      </c>
      <c r="M21">
        <f t="shared" si="0"/>
        <v>180006</v>
      </c>
      <c r="N21">
        <v>6</v>
      </c>
      <c r="O21" t="s">
        <v>433</v>
      </c>
      <c r="P21" t="s">
        <v>434</v>
      </c>
    </row>
    <row r="22" spans="1:16">
      <c r="A22" s="18" t="s">
        <v>435</v>
      </c>
      <c r="B22" s="19">
        <v>180041</v>
      </c>
      <c r="C22" s="18" t="s">
        <v>436</v>
      </c>
      <c r="D22" s="18" t="str">
        <f ca="1" t="shared" si="1"/>
        <v>"红衣的玉簪"</v>
      </c>
      <c r="E22" s="20">
        <v>648</v>
      </c>
      <c r="F22" s="21" t="s">
        <v>437</v>
      </c>
      <c r="G22" s="22" t="str">
        <f t="shared" si="2"/>
        <v>"180007_png"</v>
      </c>
      <c r="H22" s="23" t="s">
        <v>438</v>
      </c>
      <c r="I22" t="str">
        <f ca="1" t="shared" si="3"/>
        <v>红衣</v>
      </c>
      <c r="J22">
        <v>5</v>
      </c>
      <c r="M22">
        <f t="shared" si="0"/>
        <v>180007</v>
      </c>
      <c r="N22">
        <v>7</v>
      </c>
      <c r="O22" t="s">
        <v>439</v>
      </c>
      <c r="P22" t="s">
        <v>440</v>
      </c>
    </row>
    <row r="23" spans="1:16">
      <c r="A23" s="18" t="s">
        <v>441</v>
      </c>
      <c r="B23" s="19">
        <v>180042</v>
      </c>
      <c r="C23" s="18" t="s">
        <v>436</v>
      </c>
      <c r="D23" s="18" t="str">
        <f ca="1" t="shared" si="1"/>
        <v>"红衣的手镯"</v>
      </c>
      <c r="E23" s="20">
        <v>648</v>
      </c>
      <c r="F23" s="21" t="s">
        <v>442</v>
      </c>
      <c r="G23" s="22" t="str">
        <f t="shared" si="2"/>
        <v>"180008_png"</v>
      </c>
      <c r="H23" s="23" t="s">
        <v>443</v>
      </c>
      <c r="I23" t="str">
        <f ca="1" t="shared" si="3"/>
        <v>红衣</v>
      </c>
      <c r="J23">
        <v>5</v>
      </c>
      <c r="M23">
        <f t="shared" si="0"/>
        <v>180008</v>
      </c>
      <c r="N23">
        <v>8</v>
      </c>
      <c r="O23" t="s">
        <v>444</v>
      </c>
      <c r="P23" t="s">
        <v>444</v>
      </c>
    </row>
    <row r="24" spans="1:16">
      <c r="A24" s="18" t="s">
        <v>445</v>
      </c>
      <c r="B24" s="19">
        <v>180043</v>
      </c>
      <c r="C24" s="18" t="s">
        <v>436</v>
      </c>
      <c r="D24" s="18" t="str">
        <f ca="1" t="shared" si="1"/>
        <v>"红衣的耳坠"</v>
      </c>
      <c r="E24" s="20">
        <v>648</v>
      </c>
      <c r="F24" s="21" t="s">
        <v>446</v>
      </c>
      <c r="G24" s="22" t="str">
        <f t="shared" si="2"/>
        <v>"180001_png"</v>
      </c>
      <c r="H24" s="23" t="s">
        <v>447</v>
      </c>
      <c r="I24" t="str">
        <f ca="1" t="shared" si="3"/>
        <v>红衣</v>
      </c>
      <c r="J24">
        <v>5</v>
      </c>
      <c r="M24">
        <f t="shared" si="0"/>
        <v>180001</v>
      </c>
      <c r="N24">
        <v>1</v>
      </c>
      <c r="O24" t="s">
        <v>448</v>
      </c>
      <c r="P24" t="s">
        <v>449</v>
      </c>
    </row>
    <row r="25" spans="1:16">
      <c r="A25" s="18" t="s">
        <v>450</v>
      </c>
      <c r="B25" s="19">
        <v>180044</v>
      </c>
      <c r="C25" s="18" t="s">
        <v>436</v>
      </c>
      <c r="D25" s="18" t="str">
        <f ca="1" t="shared" si="1"/>
        <v>"红衣的戒指"</v>
      </c>
      <c r="E25" s="20">
        <v>648</v>
      </c>
      <c r="F25" s="21" t="s">
        <v>451</v>
      </c>
      <c r="G25" s="22" t="str">
        <f t="shared" si="2"/>
        <v>"180002_png"</v>
      </c>
      <c r="H25" s="23" t="s">
        <v>452</v>
      </c>
      <c r="I25" t="str">
        <f ca="1" t="shared" si="3"/>
        <v>红衣</v>
      </c>
      <c r="J25">
        <v>5</v>
      </c>
      <c r="M25">
        <f t="shared" si="0"/>
        <v>180002</v>
      </c>
      <c r="N25">
        <v>2</v>
      </c>
      <c r="O25" t="s">
        <v>453</v>
      </c>
      <c r="P25" t="s">
        <v>453</v>
      </c>
    </row>
    <row r="26" spans="1:16">
      <c r="A26" s="18" t="s">
        <v>454</v>
      </c>
      <c r="B26" s="19">
        <v>180051</v>
      </c>
      <c r="C26" s="18" t="s">
        <v>436</v>
      </c>
      <c r="D26" s="18" t="str">
        <f ca="1" t="shared" si="1"/>
        <v>"赤明月的镜子"</v>
      </c>
      <c r="E26" s="20">
        <v>648</v>
      </c>
      <c r="F26" s="21" t="s">
        <v>455</v>
      </c>
      <c r="G26" s="22" t="str">
        <f t="shared" si="2"/>
        <v>"180003_png"</v>
      </c>
      <c r="H26" s="23" t="s">
        <v>456</v>
      </c>
      <c r="I26" t="str">
        <f ca="1" t="shared" si="3"/>
        <v>赤明月</v>
      </c>
      <c r="J26">
        <v>6</v>
      </c>
      <c r="M26">
        <f t="shared" si="0"/>
        <v>180003</v>
      </c>
      <c r="N26">
        <v>3</v>
      </c>
      <c r="O26" t="s">
        <v>457</v>
      </c>
      <c r="P26" t="s">
        <v>458</v>
      </c>
    </row>
    <row r="27" spans="1:16">
      <c r="A27" s="18" t="s">
        <v>459</v>
      </c>
      <c r="B27" s="19">
        <v>180052</v>
      </c>
      <c r="C27" s="18" t="s">
        <v>436</v>
      </c>
      <c r="D27" s="18" t="str">
        <f ca="1" t="shared" si="1"/>
        <v>"赤明月的香囊"</v>
      </c>
      <c r="E27" s="20">
        <v>648</v>
      </c>
      <c r="F27" s="21" t="s">
        <v>460</v>
      </c>
      <c r="G27" s="22" t="str">
        <f t="shared" si="2"/>
        <v>"180004_png"</v>
      </c>
      <c r="H27" s="23" t="s">
        <v>461</v>
      </c>
      <c r="I27" t="str">
        <f ca="1" t="shared" si="3"/>
        <v>赤明月</v>
      </c>
      <c r="J27">
        <v>6</v>
      </c>
      <c r="M27">
        <f t="shared" si="0"/>
        <v>180004</v>
      </c>
      <c r="N27">
        <v>4</v>
      </c>
      <c r="O27" t="s">
        <v>462</v>
      </c>
      <c r="P27" t="s">
        <v>462</v>
      </c>
    </row>
    <row r="28" spans="1:16">
      <c r="A28" s="18" t="s">
        <v>463</v>
      </c>
      <c r="B28" s="19">
        <v>180053</v>
      </c>
      <c r="C28" s="18" t="s">
        <v>436</v>
      </c>
      <c r="D28" s="18" t="str">
        <f ca="1" t="shared" si="1"/>
        <v>"赤明月的项链"</v>
      </c>
      <c r="E28" s="20">
        <v>648</v>
      </c>
      <c r="F28" s="21" t="s">
        <v>464</v>
      </c>
      <c r="G28" s="22" t="str">
        <f t="shared" si="2"/>
        <v>"180005_png"</v>
      </c>
      <c r="H28" s="23" t="s">
        <v>465</v>
      </c>
      <c r="I28" t="str">
        <f ca="1" t="shared" si="3"/>
        <v>赤明月</v>
      </c>
      <c r="J28">
        <v>6</v>
      </c>
      <c r="M28">
        <f t="shared" si="0"/>
        <v>180005</v>
      </c>
      <c r="N28">
        <v>5</v>
      </c>
      <c r="O28" t="s">
        <v>466</v>
      </c>
      <c r="P28" t="s">
        <v>466</v>
      </c>
    </row>
    <row r="29" spans="1:16">
      <c r="A29" s="18" t="s">
        <v>467</v>
      </c>
      <c r="B29" s="19">
        <v>180054</v>
      </c>
      <c r="C29" s="18" t="s">
        <v>436</v>
      </c>
      <c r="D29" s="18" t="str">
        <f ca="1" t="shared" si="1"/>
        <v>"赤明月的玉佩"</v>
      </c>
      <c r="E29" s="20">
        <v>648</v>
      </c>
      <c r="F29" s="21" t="s">
        <v>468</v>
      </c>
      <c r="G29" s="22" t="str">
        <f t="shared" si="2"/>
        <v>"180006_png"</v>
      </c>
      <c r="H29" s="23" t="s">
        <v>469</v>
      </c>
      <c r="I29" t="str">
        <f ca="1" t="shared" si="3"/>
        <v>赤明月</v>
      </c>
      <c r="J29">
        <v>6</v>
      </c>
      <c r="M29">
        <f t="shared" si="0"/>
        <v>180006</v>
      </c>
      <c r="N29">
        <v>6</v>
      </c>
      <c r="O29" t="s">
        <v>470</v>
      </c>
      <c r="P29" t="s">
        <v>470</v>
      </c>
    </row>
    <row r="30" spans="1:16">
      <c r="A30" s="18" t="s">
        <v>471</v>
      </c>
      <c r="B30" s="19">
        <v>180055</v>
      </c>
      <c r="C30" s="18" t="s">
        <v>436</v>
      </c>
      <c r="D30" s="18" t="str">
        <f ca="1" t="shared" si="1"/>
        <v>"赤明月的玉簪"</v>
      </c>
      <c r="E30" s="20">
        <v>648</v>
      </c>
      <c r="F30" s="21" t="s">
        <v>472</v>
      </c>
      <c r="G30" s="22" t="str">
        <f t="shared" si="2"/>
        <v>"180007_png"</v>
      </c>
      <c r="H30" s="23" t="s">
        <v>473</v>
      </c>
      <c r="I30" t="str">
        <f ca="1" t="shared" si="3"/>
        <v>赤明月</v>
      </c>
      <c r="J30">
        <v>6</v>
      </c>
      <c r="M30">
        <f t="shared" si="0"/>
        <v>180007</v>
      </c>
      <c r="N30">
        <v>7</v>
      </c>
      <c r="O30" t="s">
        <v>474</v>
      </c>
      <c r="P30" t="s">
        <v>475</v>
      </c>
    </row>
    <row r="31" spans="1:16">
      <c r="A31" s="18"/>
      <c r="B31" s="19">
        <v>180061</v>
      </c>
      <c r="C31" s="18" t="s">
        <v>476</v>
      </c>
      <c r="D31" s="18" t="str">
        <f ca="1" t="shared" si="1"/>
        <v>"红墨的手镯"</v>
      </c>
      <c r="E31" s="20">
        <v>653</v>
      </c>
      <c r="F31" s="21" t="s">
        <v>477</v>
      </c>
      <c r="G31" s="22" t="str">
        <f t="shared" si="2"/>
        <v>"180008_png"</v>
      </c>
      <c r="H31" s="23" t="s">
        <v>478</v>
      </c>
      <c r="I31" t="str">
        <f ca="1" t="shared" si="3"/>
        <v>红墨</v>
      </c>
      <c r="J31">
        <v>7</v>
      </c>
      <c r="M31">
        <f t="shared" si="0"/>
        <v>180008</v>
      </c>
      <c r="N31">
        <v>8</v>
      </c>
      <c r="O31" t="s">
        <v>479</v>
      </c>
      <c r="P31" t="s">
        <v>479</v>
      </c>
    </row>
    <row r="32" spans="1:16">
      <c r="A32" s="18"/>
      <c r="B32" s="19">
        <v>180062</v>
      </c>
      <c r="C32" s="18" t="s">
        <v>476</v>
      </c>
      <c r="D32" s="18" t="str">
        <f ca="1" t="shared" si="1"/>
        <v>"红墨的耳坠"</v>
      </c>
      <c r="E32" s="20">
        <v>653</v>
      </c>
      <c r="F32" s="21" t="s">
        <v>480</v>
      </c>
      <c r="G32" s="22" t="str">
        <f t="shared" si="2"/>
        <v>"180001_png"</v>
      </c>
      <c r="H32" s="23" t="s">
        <v>481</v>
      </c>
      <c r="I32" t="str">
        <f ca="1" t="shared" si="3"/>
        <v>红墨</v>
      </c>
      <c r="J32">
        <v>7</v>
      </c>
      <c r="M32">
        <f t="shared" si="0"/>
        <v>180001</v>
      </c>
      <c r="N32">
        <v>1</v>
      </c>
      <c r="O32" t="s">
        <v>482</v>
      </c>
      <c r="P32" t="s">
        <v>483</v>
      </c>
    </row>
    <row r="33" spans="1:16">
      <c r="A33" s="18"/>
      <c r="B33" s="19">
        <v>180063</v>
      </c>
      <c r="C33" s="18" t="s">
        <v>476</v>
      </c>
      <c r="D33" s="18" t="str">
        <f ca="1" t="shared" si="1"/>
        <v>"红墨的戒指"</v>
      </c>
      <c r="E33" s="20">
        <v>653</v>
      </c>
      <c r="F33" s="21" t="s">
        <v>484</v>
      </c>
      <c r="G33" s="22" t="str">
        <f t="shared" si="2"/>
        <v>"180002_png"</v>
      </c>
      <c r="H33" s="23" t="s">
        <v>485</v>
      </c>
      <c r="I33" t="str">
        <f ca="1" t="shared" si="3"/>
        <v>红墨</v>
      </c>
      <c r="J33">
        <v>7</v>
      </c>
      <c r="M33">
        <f t="shared" si="0"/>
        <v>180002</v>
      </c>
      <c r="N33">
        <v>2</v>
      </c>
      <c r="O33" t="s">
        <v>440</v>
      </c>
      <c r="P33" t="s">
        <v>440</v>
      </c>
    </row>
    <row r="34" spans="1:16">
      <c r="A34" s="18"/>
      <c r="B34" s="19">
        <v>180064</v>
      </c>
      <c r="C34" s="18" t="s">
        <v>476</v>
      </c>
      <c r="D34" s="18" t="str">
        <f ca="1" t="shared" si="1"/>
        <v>"红墨的镜子"</v>
      </c>
      <c r="E34" s="20">
        <v>653</v>
      </c>
      <c r="F34" s="21" t="s">
        <v>486</v>
      </c>
      <c r="G34" s="22" t="str">
        <f t="shared" si="2"/>
        <v>"180003_png"</v>
      </c>
      <c r="H34" s="23" t="s">
        <v>487</v>
      </c>
      <c r="I34" t="str">
        <f ca="1" t="shared" si="3"/>
        <v>红墨</v>
      </c>
      <c r="J34">
        <v>7</v>
      </c>
      <c r="M34">
        <f t="shared" si="0"/>
        <v>180003</v>
      </c>
      <c r="N34">
        <v>3</v>
      </c>
      <c r="O34" t="s">
        <v>488</v>
      </c>
      <c r="P34" t="s">
        <v>488</v>
      </c>
    </row>
    <row r="35" spans="1:16">
      <c r="A35" s="18"/>
      <c r="B35" s="19">
        <v>180065</v>
      </c>
      <c r="C35" s="18" t="s">
        <v>476</v>
      </c>
      <c r="D35" s="18" t="str">
        <f ca="1" t="shared" si="1"/>
        <v>"红墨的香囊"</v>
      </c>
      <c r="E35" s="20">
        <v>653</v>
      </c>
      <c r="F35" s="21" t="s">
        <v>489</v>
      </c>
      <c r="G35" s="22" t="str">
        <f t="shared" si="2"/>
        <v>"180004_png"</v>
      </c>
      <c r="H35" s="23" t="s">
        <v>490</v>
      </c>
      <c r="I35" t="str">
        <f ca="1" t="shared" si="3"/>
        <v>红墨</v>
      </c>
      <c r="J35">
        <v>7</v>
      </c>
      <c r="M35">
        <f t="shared" si="0"/>
        <v>180004</v>
      </c>
      <c r="N35">
        <v>4</v>
      </c>
      <c r="O35" t="s">
        <v>491</v>
      </c>
      <c r="P35" t="s">
        <v>491</v>
      </c>
    </row>
    <row r="36" spans="1:14">
      <c r="A36" s="18"/>
      <c r="B36" s="19">
        <v>180066</v>
      </c>
      <c r="C36" s="18" t="s">
        <v>476</v>
      </c>
      <c r="D36" s="18" t="str">
        <f ca="1" t="shared" si="1"/>
        <v>"红墨的项链"</v>
      </c>
      <c r="E36" s="20">
        <v>653</v>
      </c>
      <c r="F36" s="21" t="s">
        <v>492</v>
      </c>
      <c r="G36" s="22" t="str">
        <f t="shared" si="2"/>
        <v>"180005_png"</v>
      </c>
      <c r="H36" s="23" t="s">
        <v>493</v>
      </c>
      <c r="I36" t="str">
        <f ca="1" t="shared" si="3"/>
        <v>红墨</v>
      </c>
      <c r="J36">
        <v>7</v>
      </c>
      <c r="M36">
        <f t="shared" si="0"/>
        <v>180005</v>
      </c>
      <c r="N36">
        <v>5</v>
      </c>
    </row>
    <row r="37" spans="1:14">
      <c r="A37" s="18"/>
      <c r="B37" s="19">
        <v>180071</v>
      </c>
      <c r="C37" s="18" t="s">
        <v>476</v>
      </c>
      <c r="D37" s="18" t="str">
        <f ca="1" t="shared" si="1"/>
        <v>"紫霞的玉佩"</v>
      </c>
      <c r="E37" s="20">
        <v>653</v>
      </c>
      <c r="F37" s="21" t="s">
        <v>494</v>
      </c>
      <c r="G37" s="22" t="str">
        <f t="shared" si="2"/>
        <v>"180006_png"</v>
      </c>
      <c r="H37" s="23" t="s">
        <v>495</v>
      </c>
      <c r="I37" t="str">
        <f ca="1" t="shared" si="3"/>
        <v>紫霞</v>
      </c>
      <c r="J37">
        <v>8</v>
      </c>
      <c r="M37">
        <f t="shared" si="0"/>
        <v>180006</v>
      </c>
      <c r="N37">
        <v>6</v>
      </c>
    </row>
    <row r="38" spans="1:14">
      <c r="A38" s="18"/>
      <c r="B38" s="19">
        <v>180072</v>
      </c>
      <c r="C38" s="18" t="s">
        <v>476</v>
      </c>
      <c r="D38" s="18" t="str">
        <f ca="1" t="shared" si="1"/>
        <v>"紫霞的玉簪"</v>
      </c>
      <c r="E38" s="20">
        <v>653</v>
      </c>
      <c r="F38" s="21" t="s">
        <v>496</v>
      </c>
      <c r="G38" s="22" t="str">
        <f t="shared" si="2"/>
        <v>"180007_png"</v>
      </c>
      <c r="H38" s="23" t="s">
        <v>497</v>
      </c>
      <c r="I38" t="str">
        <f ca="1" t="shared" si="3"/>
        <v>紫霞</v>
      </c>
      <c r="J38">
        <v>8</v>
      </c>
      <c r="M38">
        <f t="shared" si="0"/>
        <v>180007</v>
      </c>
      <c r="N38">
        <v>7</v>
      </c>
    </row>
    <row r="39" spans="1:14">
      <c r="A39" s="18"/>
      <c r="B39" s="19">
        <v>180073</v>
      </c>
      <c r="C39" s="18" t="s">
        <v>476</v>
      </c>
      <c r="D39" s="18" t="str">
        <f ca="1" t="shared" si="1"/>
        <v>"紫霞的手镯"</v>
      </c>
      <c r="E39" s="20">
        <v>653</v>
      </c>
      <c r="F39" s="21" t="s">
        <v>498</v>
      </c>
      <c r="G39" s="22" t="str">
        <f t="shared" si="2"/>
        <v>"180008_png"</v>
      </c>
      <c r="H39" s="23" t="s">
        <v>499</v>
      </c>
      <c r="I39" t="str">
        <f ca="1" t="shared" si="3"/>
        <v>紫霞</v>
      </c>
      <c r="J39">
        <v>8</v>
      </c>
      <c r="M39">
        <f t="shared" si="0"/>
        <v>180008</v>
      </c>
      <c r="N39">
        <v>8</v>
      </c>
    </row>
    <row r="40" spans="1:14">
      <c r="A40" s="18"/>
      <c r="B40" s="19">
        <v>180074</v>
      </c>
      <c r="C40" s="18" t="s">
        <v>476</v>
      </c>
      <c r="D40" s="18" t="str">
        <f ca="1" t="shared" si="1"/>
        <v>"紫霞的耳坠"</v>
      </c>
      <c r="E40" s="20">
        <v>653</v>
      </c>
      <c r="F40" s="21" t="s">
        <v>500</v>
      </c>
      <c r="G40" s="22" t="str">
        <f t="shared" si="2"/>
        <v>"180001_png"</v>
      </c>
      <c r="H40" s="23" t="s">
        <v>501</v>
      </c>
      <c r="I40" t="str">
        <f ca="1" t="shared" si="3"/>
        <v>紫霞</v>
      </c>
      <c r="J40">
        <v>8</v>
      </c>
      <c r="M40">
        <f t="shared" si="0"/>
        <v>180001</v>
      </c>
      <c r="N40">
        <v>1</v>
      </c>
    </row>
    <row r="41" spans="1:14">
      <c r="A41" s="18"/>
      <c r="B41" s="19">
        <v>180075</v>
      </c>
      <c r="C41" s="18" t="s">
        <v>476</v>
      </c>
      <c r="D41" s="18" t="str">
        <f ca="1" t="shared" ref="D41:D72" si="4">$I$7&amp;I41&amp;"的"&amp;VLOOKUP(M41,$K$8:$L$17,2,FALSE)&amp;$I$7</f>
        <v>"紫霞的戒指"</v>
      </c>
      <c r="E41" s="20">
        <v>653</v>
      </c>
      <c r="F41" s="21" t="s">
        <v>502</v>
      </c>
      <c r="G41" s="22" t="str">
        <f t="shared" ref="G41:G72" si="5">""""&amp;M41&amp;"_png"""</f>
        <v>"180002_png"</v>
      </c>
      <c r="H41" s="23" t="s">
        <v>503</v>
      </c>
      <c r="I41" t="str">
        <f ca="1" t="shared" ref="I41:I72" si="6">VLOOKUP(SUBSTITUTE(INDIRECT("神器!K"&amp;7+J41),"""",""),$O$8:$P$35,2,FALSE)</f>
        <v>紫霞</v>
      </c>
      <c r="J41">
        <v>8</v>
      </c>
      <c r="M41">
        <f t="shared" si="0"/>
        <v>180002</v>
      </c>
      <c r="N41">
        <v>2</v>
      </c>
    </row>
    <row r="42" spans="1:14">
      <c r="A42" s="18"/>
      <c r="B42" s="19">
        <v>180076</v>
      </c>
      <c r="C42" s="18" t="s">
        <v>476</v>
      </c>
      <c r="D42" s="18" t="str">
        <f ca="1" t="shared" si="4"/>
        <v>"紫霞的镜子"</v>
      </c>
      <c r="E42" s="20">
        <v>653</v>
      </c>
      <c r="F42" s="21" t="s">
        <v>504</v>
      </c>
      <c r="G42" s="22" t="str">
        <f t="shared" si="5"/>
        <v>"180003_png"</v>
      </c>
      <c r="H42" s="23" t="s">
        <v>505</v>
      </c>
      <c r="I42" t="str">
        <f ca="1" t="shared" si="6"/>
        <v>紫霞</v>
      </c>
      <c r="J42">
        <v>8</v>
      </c>
      <c r="M42">
        <f t="shared" si="0"/>
        <v>180003</v>
      </c>
      <c r="N42">
        <v>3</v>
      </c>
    </row>
    <row r="43" spans="1:14">
      <c r="A43" s="18"/>
      <c r="B43" s="19">
        <v>180081</v>
      </c>
      <c r="C43" s="18" t="s">
        <v>506</v>
      </c>
      <c r="D43" s="18" t="str">
        <f ca="1" t="shared" si="4"/>
        <v>"长铃的香囊"</v>
      </c>
      <c r="E43" s="20">
        <v>682</v>
      </c>
      <c r="F43" s="21" t="s">
        <v>507</v>
      </c>
      <c r="G43" s="22" t="str">
        <f t="shared" si="5"/>
        <v>"180004_png"</v>
      </c>
      <c r="H43" s="23" t="s">
        <v>508</v>
      </c>
      <c r="I43" t="str">
        <f ca="1" t="shared" si="6"/>
        <v>长铃</v>
      </c>
      <c r="J43">
        <v>9</v>
      </c>
      <c r="M43">
        <f t="shared" si="0"/>
        <v>180004</v>
      </c>
      <c r="N43">
        <v>4</v>
      </c>
    </row>
    <row r="44" spans="1:14">
      <c r="A44" s="18"/>
      <c r="B44" s="19">
        <v>180082</v>
      </c>
      <c r="C44" s="18" t="s">
        <v>506</v>
      </c>
      <c r="D44" s="18" t="str">
        <f ca="1" t="shared" si="4"/>
        <v>"长铃的项链"</v>
      </c>
      <c r="E44" s="20">
        <v>682</v>
      </c>
      <c r="F44" s="21" t="s">
        <v>509</v>
      </c>
      <c r="G44" s="22" t="str">
        <f t="shared" si="5"/>
        <v>"180005_png"</v>
      </c>
      <c r="H44" s="23" t="s">
        <v>510</v>
      </c>
      <c r="I44" t="str">
        <f ca="1" t="shared" si="6"/>
        <v>长铃</v>
      </c>
      <c r="J44">
        <v>9</v>
      </c>
      <c r="M44">
        <f t="shared" si="0"/>
        <v>180005</v>
      </c>
      <c r="N44">
        <v>5</v>
      </c>
    </row>
    <row r="45" spans="1:14">
      <c r="A45" s="18"/>
      <c r="B45" s="19">
        <v>180083</v>
      </c>
      <c r="C45" s="18" t="s">
        <v>506</v>
      </c>
      <c r="D45" s="18" t="str">
        <f ca="1" t="shared" si="4"/>
        <v>"长铃的玉佩"</v>
      </c>
      <c r="E45" s="20">
        <v>682</v>
      </c>
      <c r="F45" s="21" t="s">
        <v>511</v>
      </c>
      <c r="G45" s="22" t="str">
        <f t="shared" si="5"/>
        <v>"180006_png"</v>
      </c>
      <c r="H45" s="23" t="s">
        <v>512</v>
      </c>
      <c r="I45" t="str">
        <f ca="1" t="shared" si="6"/>
        <v>长铃</v>
      </c>
      <c r="J45">
        <v>9</v>
      </c>
      <c r="M45">
        <f t="shared" si="0"/>
        <v>180006</v>
      </c>
      <c r="N45">
        <v>6</v>
      </c>
    </row>
    <row r="46" spans="1:14">
      <c r="A46" s="18"/>
      <c r="B46" s="19">
        <v>180084</v>
      </c>
      <c r="C46" s="18" t="s">
        <v>506</v>
      </c>
      <c r="D46" s="18" t="str">
        <f ca="1" t="shared" si="4"/>
        <v>"长铃的玉簪"</v>
      </c>
      <c r="E46" s="20">
        <v>682</v>
      </c>
      <c r="F46" s="21" t="s">
        <v>513</v>
      </c>
      <c r="G46" s="22" t="str">
        <f t="shared" si="5"/>
        <v>"180007_png"</v>
      </c>
      <c r="H46" s="23" t="s">
        <v>514</v>
      </c>
      <c r="I46" t="str">
        <f ca="1" t="shared" si="6"/>
        <v>长铃</v>
      </c>
      <c r="J46">
        <v>9</v>
      </c>
      <c r="M46">
        <f t="shared" si="0"/>
        <v>180007</v>
      </c>
      <c r="N46">
        <v>7</v>
      </c>
    </row>
    <row r="47" spans="1:14">
      <c r="A47" s="18"/>
      <c r="B47" s="19">
        <v>180085</v>
      </c>
      <c r="C47" s="18" t="s">
        <v>506</v>
      </c>
      <c r="D47" s="18" t="str">
        <f ca="1" t="shared" si="4"/>
        <v>"长铃的手镯"</v>
      </c>
      <c r="E47" s="20">
        <v>682</v>
      </c>
      <c r="F47" s="21" t="s">
        <v>515</v>
      </c>
      <c r="G47" s="22" t="str">
        <f t="shared" si="5"/>
        <v>"180008_png"</v>
      </c>
      <c r="H47" s="23" t="s">
        <v>516</v>
      </c>
      <c r="I47" t="str">
        <f ca="1" t="shared" si="6"/>
        <v>长铃</v>
      </c>
      <c r="J47">
        <v>9</v>
      </c>
      <c r="M47">
        <f t="shared" si="0"/>
        <v>180008</v>
      </c>
      <c r="N47">
        <v>8</v>
      </c>
    </row>
    <row r="48" spans="1:14">
      <c r="A48" s="18"/>
      <c r="B48" s="19">
        <v>180086</v>
      </c>
      <c r="C48" s="18" t="s">
        <v>506</v>
      </c>
      <c r="D48" s="18" t="str">
        <f ca="1" t="shared" si="4"/>
        <v>"长铃的耳坠"</v>
      </c>
      <c r="E48" s="20">
        <v>682</v>
      </c>
      <c r="F48" s="21" t="s">
        <v>517</v>
      </c>
      <c r="G48" s="22" t="str">
        <f t="shared" si="5"/>
        <v>"180001_png"</v>
      </c>
      <c r="H48" s="23" t="s">
        <v>518</v>
      </c>
      <c r="I48" t="str">
        <f ca="1" t="shared" si="6"/>
        <v>长铃</v>
      </c>
      <c r="J48">
        <v>9</v>
      </c>
      <c r="M48">
        <f t="shared" si="0"/>
        <v>180001</v>
      </c>
      <c r="N48">
        <v>1</v>
      </c>
    </row>
    <row r="49" spans="1:14">
      <c r="A49" s="18"/>
      <c r="B49" s="19">
        <v>180091</v>
      </c>
      <c r="C49" s="18" t="s">
        <v>519</v>
      </c>
      <c r="D49" s="18" t="str">
        <f ca="1" t="shared" si="4"/>
        <v>"巧音的戒指"</v>
      </c>
      <c r="E49" s="20">
        <v>728</v>
      </c>
      <c r="F49" s="21" t="s">
        <v>520</v>
      </c>
      <c r="G49" s="22" t="str">
        <f t="shared" si="5"/>
        <v>"180002_png"</v>
      </c>
      <c r="H49" s="23" t="s">
        <v>521</v>
      </c>
      <c r="I49" t="str">
        <f ca="1" t="shared" si="6"/>
        <v>巧音</v>
      </c>
      <c r="J49">
        <v>10</v>
      </c>
      <c r="M49">
        <f t="shared" si="0"/>
        <v>180002</v>
      </c>
      <c r="N49">
        <v>2</v>
      </c>
    </row>
    <row r="50" spans="1:14">
      <c r="A50" s="18"/>
      <c r="B50" s="19">
        <v>180092</v>
      </c>
      <c r="C50" s="18" t="s">
        <v>519</v>
      </c>
      <c r="D50" s="18" t="str">
        <f ca="1" t="shared" si="4"/>
        <v>"巧音的镜子"</v>
      </c>
      <c r="E50" s="20">
        <v>728</v>
      </c>
      <c r="F50" s="21" t="s">
        <v>522</v>
      </c>
      <c r="G50" s="22" t="str">
        <f t="shared" si="5"/>
        <v>"180003_png"</v>
      </c>
      <c r="H50" s="23" t="s">
        <v>523</v>
      </c>
      <c r="I50" t="str">
        <f ca="1" t="shared" si="6"/>
        <v>巧音</v>
      </c>
      <c r="J50">
        <v>10</v>
      </c>
      <c r="M50">
        <f t="shared" si="0"/>
        <v>180003</v>
      </c>
      <c r="N50">
        <v>3</v>
      </c>
    </row>
    <row r="51" spans="1:14">
      <c r="A51" s="18"/>
      <c r="B51" s="19">
        <v>180093</v>
      </c>
      <c r="C51" s="18" t="s">
        <v>519</v>
      </c>
      <c r="D51" s="18" t="str">
        <f ca="1" t="shared" si="4"/>
        <v>"巧音的香囊"</v>
      </c>
      <c r="E51" s="20">
        <v>728</v>
      </c>
      <c r="F51" s="21" t="s">
        <v>524</v>
      </c>
      <c r="G51" s="22" t="str">
        <f t="shared" si="5"/>
        <v>"180004_png"</v>
      </c>
      <c r="H51" s="23" t="s">
        <v>525</v>
      </c>
      <c r="I51" t="str">
        <f ca="1" t="shared" si="6"/>
        <v>巧音</v>
      </c>
      <c r="J51">
        <v>10</v>
      </c>
      <c r="M51">
        <f t="shared" si="0"/>
        <v>180004</v>
      </c>
      <c r="N51">
        <v>4</v>
      </c>
    </row>
    <row r="52" spans="1:14">
      <c r="A52" s="18"/>
      <c r="B52" s="19">
        <v>180094</v>
      </c>
      <c r="C52" s="18" t="s">
        <v>519</v>
      </c>
      <c r="D52" s="18" t="str">
        <f ca="1" t="shared" si="4"/>
        <v>"巧音的项链"</v>
      </c>
      <c r="E52" s="20">
        <v>728</v>
      </c>
      <c r="F52" s="21" t="s">
        <v>526</v>
      </c>
      <c r="G52" s="22" t="str">
        <f t="shared" si="5"/>
        <v>"180005_png"</v>
      </c>
      <c r="H52" s="23" t="s">
        <v>527</v>
      </c>
      <c r="I52" t="str">
        <f ca="1" t="shared" si="6"/>
        <v>巧音</v>
      </c>
      <c r="J52">
        <v>10</v>
      </c>
      <c r="M52">
        <f t="shared" si="0"/>
        <v>180005</v>
      </c>
      <c r="N52">
        <v>5</v>
      </c>
    </row>
    <row r="53" spans="1:14">
      <c r="A53" s="18"/>
      <c r="B53" s="19">
        <v>180095</v>
      </c>
      <c r="C53" s="18" t="s">
        <v>519</v>
      </c>
      <c r="D53" s="18" t="str">
        <f ca="1" t="shared" si="4"/>
        <v>"巧音的玉佩"</v>
      </c>
      <c r="E53" s="20">
        <v>728</v>
      </c>
      <c r="F53" s="21" t="s">
        <v>528</v>
      </c>
      <c r="G53" s="22" t="str">
        <f t="shared" si="5"/>
        <v>"180006_png"</v>
      </c>
      <c r="H53" s="23" t="s">
        <v>529</v>
      </c>
      <c r="I53" t="str">
        <f ca="1" t="shared" si="6"/>
        <v>巧音</v>
      </c>
      <c r="J53">
        <v>10</v>
      </c>
      <c r="M53">
        <f t="shared" si="0"/>
        <v>180006</v>
      </c>
      <c r="N53">
        <v>6</v>
      </c>
    </row>
    <row r="54" spans="1:14">
      <c r="A54" s="18"/>
      <c r="B54" s="19">
        <v>180096</v>
      </c>
      <c r="C54" s="18" t="s">
        <v>519</v>
      </c>
      <c r="D54" s="18" t="str">
        <f ca="1" t="shared" si="4"/>
        <v>"巧音的玉簪"</v>
      </c>
      <c r="E54" s="20">
        <v>728</v>
      </c>
      <c r="F54" s="21" t="s">
        <v>530</v>
      </c>
      <c r="G54" s="22" t="str">
        <f t="shared" si="5"/>
        <v>"180007_png"</v>
      </c>
      <c r="H54" s="23" t="s">
        <v>531</v>
      </c>
      <c r="I54" t="str">
        <f ca="1" t="shared" si="6"/>
        <v>巧音</v>
      </c>
      <c r="J54">
        <v>10</v>
      </c>
      <c r="M54">
        <f t="shared" si="0"/>
        <v>180007</v>
      </c>
      <c r="N54">
        <v>7</v>
      </c>
    </row>
    <row r="55" spans="1:14">
      <c r="A55" s="18"/>
      <c r="B55" s="19">
        <v>180101</v>
      </c>
      <c r="C55" s="18" t="s">
        <v>532</v>
      </c>
      <c r="D55" s="18" t="str">
        <f ca="1" t="shared" si="4"/>
        <v>"涟伊的手镯"</v>
      </c>
      <c r="E55" s="20">
        <v>1039</v>
      </c>
      <c r="F55" s="21" t="s">
        <v>533</v>
      </c>
      <c r="G55" s="22" t="str">
        <f t="shared" si="5"/>
        <v>"180008_png"</v>
      </c>
      <c r="H55" s="23" t="s">
        <v>534</v>
      </c>
      <c r="I55" t="str">
        <f ca="1" t="shared" si="6"/>
        <v>涟伊</v>
      </c>
      <c r="J55">
        <v>11</v>
      </c>
      <c r="M55">
        <f t="shared" si="0"/>
        <v>180008</v>
      </c>
      <c r="N55">
        <v>8</v>
      </c>
    </row>
    <row r="56" spans="1:14">
      <c r="A56" s="18"/>
      <c r="B56" s="19">
        <v>180102</v>
      </c>
      <c r="C56" s="18" t="s">
        <v>532</v>
      </c>
      <c r="D56" s="18" t="str">
        <f ca="1" t="shared" si="4"/>
        <v>"涟伊的耳坠"</v>
      </c>
      <c r="E56" s="20">
        <v>1039</v>
      </c>
      <c r="F56" s="21" t="s">
        <v>535</v>
      </c>
      <c r="G56" s="22" t="str">
        <f t="shared" si="5"/>
        <v>"180001_png"</v>
      </c>
      <c r="H56" s="23" t="s">
        <v>536</v>
      </c>
      <c r="I56" t="str">
        <f ca="1" t="shared" si="6"/>
        <v>涟伊</v>
      </c>
      <c r="J56">
        <v>11</v>
      </c>
      <c r="M56">
        <f t="shared" si="0"/>
        <v>180001</v>
      </c>
      <c r="N56">
        <v>1</v>
      </c>
    </row>
    <row r="57" spans="1:14">
      <c r="A57" s="18"/>
      <c r="B57" s="19">
        <v>180103</v>
      </c>
      <c r="C57" s="18" t="s">
        <v>532</v>
      </c>
      <c r="D57" s="18" t="str">
        <f ca="1" t="shared" si="4"/>
        <v>"涟伊的戒指"</v>
      </c>
      <c r="E57" s="20">
        <v>1039</v>
      </c>
      <c r="F57" s="21" t="s">
        <v>537</v>
      </c>
      <c r="G57" s="22" t="str">
        <f t="shared" si="5"/>
        <v>"180002_png"</v>
      </c>
      <c r="H57" s="23" t="s">
        <v>538</v>
      </c>
      <c r="I57" t="str">
        <f ca="1" t="shared" si="6"/>
        <v>涟伊</v>
      </c>
      <c r="J57">
        <v>11</v>
      </c>
      <c r="M57">
        <f t="shared" si="0"/>
        <v>180002</v>
      </c>
      <c r="N57">
        <v>2</v>
      </c>
    </row>
    <row r="58" spans="1:14">
      <c r="A58" s="18"/>
      <c r="B58" s="19">
        <v>180104</v>
      </c>
      <c r="C58" s="18" t="s">
        <v>532</v>
      </c>
      <c r="D58" s="18" t="str">
        <f ca="1" t="shared" si="4"/>
        <v>"涟伊的镜子"</v>
      </c>
      <c r="E58" s="20">
        <v>1039</v>
      </c>
      <c r="F58" s="21" t="s">
        <v>539</v>
      </c>
      <c r="G58" s="22" t="str">
        <f t="shared" si="5"/>
        <v>"180003_png"</v>
      </c>
      <c r="H58" s="23" t="s">
        <v>540</v>
      </c>
      <c r="I58" t="str">
        <f ca="1" t="shared" si="6"/>
        <v>涟伊</v>
      </c>
      <c r="J58">
        <v>11</v>
      </c>
      <c r="M58">
        <f t="shared" si="0"/>
        <v>180003</v>
      </c>
      <c r="N58">
        <v>3</v>
      </c>
    </row>
    <row r="59" spans="1:14">
      <c r="A59" s="18"/>
      <c r="B59" s="19">
        <v>180105</v>
      </c>
      <c r="C59" s="18" t="s">
        <v>532</v>
      </c>
      <c r="D59" s="18" t="str">
        <f ca="1" t="shared" si="4"/>
        <v>"涟伊的香囊"</v>
      </c>
      <c r="E59" s="20">
        <v>1039</v>
      </c>
      <c r="F59" s="21" t="s">
        <v>541</v>
      </c>
      <c r="G59" s="22" t="str">
        <f t="shared" si="5"/>
        <v>"180004_png"</v>
      </c>
      <c r="H59" s="23" t="s">
        <v>542</v>
      </c>
      <c r="I59" t="str">
        <f ca="1" t="shared" si="6"/>
        <v>涟伊</v>
      </c>
      <c r="J59">
        <v>11</v>
      </c>
      <c r="M59">
        <f t="shared" si="0"/>
        <v>180004</v>
      </c>
      <c r="N59">
        <v>4</v>
      </c>
    </row>
    <row r="60" spans="1:14">
      <c r="A60" s="18"/>
      <c r="B60" s="19">
        <v>180106</v>
      </c>
      <c r="C60" s="18" t="s">
        <v>532</v>
      </c>
      <c r="D60" s="18" t="str">
        <f ca="1" t="shared" si="4"/>
        <v>"涟伊的项链"</v>
      </c>
      <c r="E60" s="20">
        <v>1039</v>
      </c>
      <c r="F60" s="21" t="s">
        <v>543</v>
      </c>
      <c r="G60" s="22" t="str">
        <f t="shared" si="5"/>
        <v>"180005_png"</v>
      </c>
      <c r="H60" s="23" t="s">
        <v>544</v>
      </c>
      <c r="I60" t="str">
        <f ca="1" t="shared" si="6"/>
        <v>涟伊</v>
      </c>
      <c r="J60">
        <v>11</v>
      </c>
      <c r="M60">
        <f t="shared" si="0"/>
        <v>180005</v>
      </c>
      <c r="N60">
        <v>5</v>
      </c>
    </row>
    <row r="61" spans="1:14">
      <c r="A61" s="18"/>
      <c r="B61" s="19">
        <v>180111</v>
      </c>
      <c r="C61" s="18" t="s">
        <v>545</v>
      </c>
      <c r="D61" s="18" t="str">
        <f ca="1" t="shared" si="4"/>
        <v>"莲舒的玉佩"</v>
      </c>
      <c r="E61" s="20">
        <v>1085</v>
      </c>
      <c r="F61" s="21" t="s">
        <v>546</v>
      </c>
      <c r="G61" s="22" t="str">
        <f t="shared" si="5"/>
        <v>"180006_png"</v>
      </c>
      <c r="H61" s="23" t="s">
        <v>534</v>
      </c>
      <c r="I61" t="str">
        <f ca="1" t="shared" si="6"/>
        <v>莲舒</v>
      </c>
      <c r="J61">
        <v>12</v>
      </c>
      <c r="M61">
        <f t="shared" si="0"/>
        <v>180006</v>
      </c>
      <c r="N61">
        <v>6</v>
      </c>
    </row>
    <row r="62" spans="1:14">
      <c r="A62" s="18"/>
      <c r="B62" s="19">
        <v>180112</v>
      </c>
      <c r="C62" s="18" t="s">
        <v>545</v>
      </c>
      <c r="D62" s="18" t="str">
        <f ca="1" t="shared" si="4"/>
        <v>"莲舒的玉簪"</v>
      </c>
      <c r="E62" s="20">
        <v>1085</v>
      </c>
      <c r="F62" s="21" t="s">
        <v>547</v>
      </c>
      <c r="G62" s="22" t="str">
        <f t="shared" si="5"/>
        <v>"180007_png"</v>
      </c>
      <c r="H62" s="23" t="s">
        <v>536</v>
      </c>
      <c r="I62" t="str">
        <f ca="1" t="shared" si="6"/>
        <v>莲舒</v>
      </c>
      <c r="J62">
        <v>12</v>
      </c>
      <c r="M62">
        <f t="shared" si="0"/>
        <v>180007</v>
      </c>
      <c r="N62">
        <v>7</v>
      </c>
    </row>
    <row r="63" spans="1:14">
      <c r="A63" s="18"/>
      <c r="B63" s="19">
        <v>180113</v>
      </c>
      <c r="C63" s="18" t="s">
        <v>545</v>
      </c>
      <c r="D63" s="18" t="str">
        <f ca="1" t="shared" si="4"/>
        <v>"莲舒的手镯"</v>
      </c>
      <c r="E63" s="20">
        <v>1085</v>
      </c>
      <c r="F63" s="21" t="s">
        <v>548</v>
      </c>
      <c r="G63" s="22" t="str">
        <f t="shared" si="5"/>
        <v>"180008_png"</v>
      </c>
      <c r="H63" s="23" t="s">
        <v>538</v>
      </c>
      <c r="I63" t="str">
        <f ca="1" t="shared" si="6"/>
        <v>莲舒</v>
      </c>
      <c r="J63">
        <v>12</v>
      </c>
      <c r="M63">
        <f t="shared" si="0"/>
        <v>180008</v>
      </c>
      <c r="N63">
        <v>8</v>
      </c>
    </row>
    <row r="64" spans="1:14">
      <c r="A64" s="18"/>
      <c r="B64" s="19">
        <v>180114</v>
      </c>
      <c r="C64" s="18" t="s">
        <v>545</v>
      </c>
      <c r="D64" s="18" t="str">
        <f ca="1" t="shared" si="4"/>
        <v>"莲舒的耳坠"</v>
      </c>
      <c r="E64" s="20">
        <v>1085</v>
      </c>
      <c r="F64" s="21" t="s">
        <v>549</v>
      </c>
      <c r="G64" s="22" t="str">
        <f t="shared" si="5"/>
        <v>"180001_png"</v>
      </c>
      <c r="H64" s="23" t="s">
        <v>540</v>
      </c>
      <c r="I64" t="str">
        <f ca="1" t="shared" si="6"/>
        <v>莲舒</v>
      </c>
      <c r="J64">
        <v>12</v>
      </c>
      <c r="M64">
        <f t="shared" si="0"/>
        <v>180001</v>
      </c>
      <c r="N64">
        <v>1</v>
      </c>
    </row>
    <row r="65" spans="1:14">
      <c r="A65" s="18"/>
      <c r="B65" s="19">
        <v>180115</v>
      </c>
      <c r="C65" s="18" t="s">
        <v>545</v>
      </c>
      <c r="D65" s="18" t="str">
        <f ca="1" t="shared" si="4"/>
        <v>"莲舒的戒指"</v>
      </c>
      <c r="E65" s="20">
        <v>1085</v>
      </c>
      <c r="F65" s="21" t="s">
        <v>550</v>
      </c>
      <c r="G65" s="22" t="str">
        <f t="shared" si="5"/>
        <v>"180002_png"</v>
      </c>
      <c r="H65" s="23" t="s">
        <v>542</v>
      </c>
      <c r="I65" t="str">
        <f ca="1" t="shared" si="6"/>
        <v>莲舒</v>
      </c>
      <c r="J65">
        <v>12</v>
      </c>
      <c r="M65">
        <f t="shared" si="0"/>
        <v>180002</v>
      </c>
      <c r="N65">
        <v>2</v>
      </c>
    </row>
    <row r="66" spans="1:14">
      <c r="A66" s="18"/>
      <c r="B66" s="19">
        <v>180116</v>
      </c>
      <c r="C66" s="18" t="s">
        <v>545</v>
      </c>
      <c r="D66" s="18" t="str">
        <f ca="1" t="shared" si="4"/>
        <v>"莲舒的镜子"</v>
      </c>
      <c r="E66" s="20">
        <v>1085</v>
      </c>
      <c r="F66" s="21" t="s">
        <v>551</v>
      </c>
      <c r="G66" s="22" t="str">
        <f t="shared" si="5"/>
        <v>"180003_png"</v>
      </c>
      <c r="H66" s="23" t="s">
        <v>544</v>
      </c>
      <c r="I66" t="str">
        <f ca="1" t="shared" si="6"/>
        <v>莲舒</v>
      </c>
      <c r="J66">
        <v>12</v>
      </c>
      <c r="M66">
        <f t="shared" si="0"/>
        <v>180003</v>
      </c>
      <c r="N66">
        <v>3</v>
      </c>
    </row>
    <row r="67" spans="1:14">
      <c r="A67" s="18"/>
      <c r="B67" s="19">
        <v>180121</v>
      </c>
      <c r="C67" s="18" t="s">
        <v>552</v>
      </c>
      <c r="D67" s="18" t="str">
        <f ca="1" t="shared" si="4"/>
        <v>"佳瑶的香囊"</v>
      </c>
      <c r="E67" s="20">
        <v>1087</v>
      </c>
      <c r="F67" s="21" t="s">
        <v>553</v>
      </c>
      <c r="G67" s="22" t="str">
        <f t="shared" si="5"/>
        <v>"180004_png"</v>
      </c>
      <c r="H67" s="23" t="s">
        <v>554</v>
      </c>
      <c r="I67" t="str">
        <f ca="1" t="shared" si="6"/>
        <v>佳瑶</v>
      </c>
      <c r="J67">
        <v>13</v>
      </c>
      <c r="M67">
        <f t="shared" si="0"/>
        <v>180004</v>
      </c>
      <c r="N67">
        <v>4</v>
      </c>
    </row>
    <row r="68" spans="1:14">
      <c r="A68" s="18"/>
      <c r="B68" s="19">
        <v>180122</v>
      </c>
      <c r="C68" s="18" t="s">
        <v>552</v>
      </c>
      <c r="D68" s="18" t="str">
        <f ca="1" t="shared" si="4"/>
        <v>"佳瑶的项链"</v>
      </c>
      <c r="E68" s="20">
        <v>1087</v>
      </c>
      <c r="F68" s="21" t="s">
        <v>555</v>
      </c>
      <c r="G68" s="22" t="str">
        <f t="shared" si="5"/>
        <v>"180005_png"</v>
      </c>
      <c r="H68" s="23" t="s">
        <v>556</v>
      </c>
      <c r="I68" t="str">
        <f ca="1" t="shared" si="6"/>
        <v>佳瑶</v>
      </c>
      <c r="J68">
        <v>13</v>
      </c>
      <c r="M68">
        <f t="shared" si="0"/>
        <v>180005</v>
      </c>
      <c r="N68">
        <v>5</v>
      </c>
    </row>
    <row r="69" spans="1:14">
      <c r="A69" s="18"/>
      <c r="B69" s="19">
        <v>180123</v>
      </c>
      <c r="C69" s="18" t="s">
        <v>552</v>
      </c>
      <c r="D69" s="18" t="str">
        <f ca="1" t="shared" si="4"/>
        <v>"佳瑶的玉佩"</v>
      </c>
      <c r="E69" s="20">
        <v>1087</v>
      </c>
      <c r="F69" s="21" t="s">
        <v>557</v>
      </c>
      <c r="G69" s="22" t="str">
        <f t="shared" si="5"/>
        <v>"180006_png"</v>
      </c>
      <c r="H69" s="23" t="s">
        <v>558</v>
      </c>
      <c r="I69" t="str">
        <f ca="1" t="shared" si="6"/>
        <v>佳瑶</v>
      </c>
      <c r="J69">
        <v>13</v>
      </c>
      <c r="M69">
        <f t="shared" si="0"/>
        <v>180006</v>
      </c>
      <c r="N69">
        <v>6</v>
      </c>
    </row>
    <row r="70" spans="1:14">
      <c r="A70" s="18"/>
      <c r="B70" s="19">
        <v>180124</v>
      </c>
      <c r="C70" s="18" t="s">
        <v>552</v>
      </c>
      <c r="D70" s="18" t="str">
        <f ca="1" t="shared" si="4"/>
        <v>"佳瑶的玉簪"</v>
      </c>
      <c r="E70" s="20">
        <v>1087</v>
      </c>
      <c r="F70" s="21" t="s">
        <v>559</v>
      </c>
      <c r="G70" s="22" t="str">
        <f t="shared" si="5"/>
        <v>"180007_png"</v>
      </c>
      <c r="H70" s="23" t="s">
        <v>560</v>
      </c>
      <c r="I70" t="str">
        <f ca="1" t="shared" si="6"/>
        <v>佳瑶</v>
      </c>
      <c r="J70">
        <v>13</v>
      </c>
      <c r="M70">
        <f t="shared" si="0"/>
        <v>180007</v>
      </c>
      <c r="N70">
        <v>7</v>
      </c>
    </row>
    <row r="71" spans="1:14">
      <c r="A71" s="18"/>
      <c r="B71" s="19">
        <v>180125</v>
      </c>
      <c r="C71" s="18" t="s">
        <v>552</v>
      </c>
      <c r="D71" s="18" t="str">
        <f ca="1" t="shared" si="4"/>
        <v>"佳瑶的手镯"</v>
      </c>
      <c r="E71" s="20">
        <v>1087</v>
      </c>
      <c r="F71" s="21" t="s">
        <v>561</v>
      </c>
      <c r="G71" s="22" t="str">
        <f t="shared" si="5"/>
        <v>"180008_png"</v>
      </c>
      <c r="H71" s="23" t="s">
        <v>562</v>
      </c>
      <c r="I71" t="str">
        <f ca="1" t="shared" si="6"/>
        <v>佳瑶</v>
      </c>
      <c r="J71">
        <v>13</v>
      </c>
      <c r="M71">
        <f t="shared" si="0"/>
        <v>180008</v>
      </c>
      <c r="N71">
        <v>8</v>
      </c>
    </row>
    <row r="72" spans="1:14">
      <c r="A72" s="18"/>
      <c r="B72" s="19">
        <v>180126</v>
      </c>
      <c r="C72" s="18" t="s">
        <v>552</v>
      </c>
      <c r="D72" s="18" t="str">
        <f ca="1" t="shared" si="4"/>
        <v>"佳瑶的耳坠"</v>
      </c>
      <c r="E72" s="20">
        <v>1087</v>
      </c>
      <c r="F72" s="21" t="s">
        <v>563</v>
      </c>
      <c r="G72" s="22" t="str">
        <f t="shared" si="5"/>
        <v>"180001_png"</v>
      </c>
      <c r="H72" s="23" t="s">
        <v>564</v>
      </c>
      <c r="I72" t="str">
        <f ca="1" t="shared" si="6"/>
        <v>佳瑶</v>
      </c>
      <c r="J72">
        <v>13</v>
      </c>
      <c r="M72">
        <f t="shared" ref="M72:M135" si="7">180000+N72</f>
        <v>180001</v>
      </c>
      <c r="N72">
        <v>1</v>
      </c>
    </row>
    <row r="73" spans="1:14">
      <c r="A73" s="18"/>
      <c r="B73" s="19">
        <v>180127</v>
      </c>
      <c r="C73" s="18" t="s">
        <v>552</v>
      </c>
      <c r="D73" s="18" t="str">
        <f ca="1" t="shared" ref="D73:D104" si="8">$I$7&amp;I73&amp;"的"&amp;VLOOKUP(M73,$K$8:$L$17,2,FALSE)&amp;$I$7</f>
        <v>"佳瑶的戒指"</v>
      </c>
      <c r="E73" s="20">
        <v>1087</v>
      </c>
      <c r="F73" s="21" t="s">
        <v>565</v>
      </c>
      <c r="G73" s="22" t="str">
        <f t="shared" ref="G73:G104" si="9">""""&amp;M73&amp;"_png"""</f>
        <v>"180002_png"</v>
      </c>
      <c r="H73" s="23" t="s">
        <v>566</v>
      </c>
      <c r="I73" t="str">
        <f ca="1" t="shared" ref="I73:I104" si="10">VLOOKUP(SUBSTITUTE(INDIRECT("神器!K"&amp;7+J73),"""",""),$O$8:$P$35,2,FALSE)</f>
        <v>佳瑶</v>
      </c>
      <c r="J73">
        <v>13</v>
      </c>
      <c r="M73">
        <f t="shared" si="7"/>
        <v>180002</v>
      </c>
      <c r="N73">
        <v>2</v>
      </c>
    </row>
    <row r="74" spans="1:14">
      <c r="A74" s="18"/>
      <c r="B74" s="19">
        <v>180128</v>
      </c>
      <c r="C74" s="18" t="s">
        <v>552</v>
      </c>
      <c r="D74" s="18" t="str">
        <f ca="1" t="shared" si="8"/>
        <v>"佳瑶的镜子"</v>
      </c>
      <c r="E74" s="20">
        <v>1087</v>
      </c>
      <c r="F74" s="21" t="s">
        <v>567</v>
      </c>
      <c r="G74" s="22" t="str">
        <f t="shared" si="9"/>
        <v>"180003_png"</v>
      </c>
      <c r="H74" s="23" t="s">
        <v>568</v>
      </c>
      <c r="I74" t="str">
        <f ca="1" t="shared" si="10"/>
        <v>佳瑶</v>
      </c>
      <c r="J74">
        <v>13</v>
      </c>
      <c r="M74">
        <f t="shared" si="7"/>
        <v>180003</v>
      </c>
      <c r="N74">
        <v>3</v>
      </c>
    </row>
    <row r="75" spans="1:14">
      <c r="A75" s="18"/>
      <c r="B75" s="19">
        <v>180131</v>
      </c>
      <c r="C75" s="18" t="s">
        <v>552</v>
      </c>
      <c r="D75" s="18" t="str">
        <f ca="1" t="shared" si="8"/>
        <v>"璃弥的香囊"</v>
      </c>
      <c r="E75" s="20">
        <v>1087</v>
      </c>
      <c r="F75" s="21" t="s">
        <v>569</v>
      </c>
      <c r="G75" s="22" t="str">
        <f t="shared" si="9"/>
        <v>"180004_png"</v>
      </c>
      <c r="H75" s="23" t="s">
        <v>570</v>
      </c>
      <c r="I75" t="str">
        <f ca="1" t="shared" si="10"/>
        <v>璃弥</v>
      </c>
      <c r="J75">
        <v>14</v>
      </c>
      <c r="M75">
        <f t="shared" si="7"/>
        <v>180004</v>
      </c>
      <c r="N75">
        <v>4</v>
      </c>
    </row>
    <row r="76" spans="1:14">
      <c r="A76" s="18"/>
      <c r="B76" s="19">
        <v>180132</v>
      </c>
      <c r="C76" s="18" t="s">
        <v>552</v>
      </c>
      <c r="D76" s="18" t="str">
        <f ca="1" t="shared" si="8"/>
        <v>"璃弥的项链"</v>
      </c>
      <c r="E76" s="20">
        <v>1087</v>
      </c>
      <c r="F76" s="21" t="s">
        <v>571</v>
      </c>
      <c r="G76" s="22" t="str">
        <f t="shared" si="9"/>
        <v>"180005_png"</v>
      </c>
      <c r="H76" s="23" t="s">
        <v>572</v>
      </c>
      <c r="I76" t="str">
        <f ca="1" t="shared" si="10"/>
        <v>璃弥</v>
      </c>
      <c r="J76">
        <v>14</v>
      </c>
      <c r="M76">
        <f t="shared" si="7"/>
        <v>180005</v>
      </c>
      <c r="N76">
        <v>5</v>
      </c>
    </row>
    <row r="77" spans="1:14">
      <c r="A77" s="18"/>
      <c r="B77" s="19">
        <v>180133</v>
      </c>
      <c r="C77" s="18" t="s">
        <v>552</v>
      </c>
      <c r="D77" s="18" t="str">
        <f ca="1" t="shared" si="8"/>
        <v>"璃弥的玉佩"</v>
      </c>
      <c r="E77" s="20">
        <v>1087</v>
      </c>
      <c r="F77" s="21" t="s">
        <v>573</v>
      </c>
      <c r="G77" s="22" t="str">
        <f t="shared" si="9"/>
        <v>"180006_png"</v>
      </c>
      <c r="H77" s="23" t="s">
        <v>574</v>
      </c>
      <c r="I77" t="str">
        <f ca="1" t="shared" si="10"/>
        <v>璃弥</v>
      </c>
      <c r="J77">
        <v>14</v>
      </c>
      <c r="M77">
        <f t="shared" si="7"/>
        <v>180006</v>
      </c>
      <c r="N77">
        <v>6</v>
      </c>
    </row>
    <row r="78" spans="1:14">
      <c r="A78" s="18"/>
      <c r="B78" s="19">
        <v>180134</v>
      </c>
      <c r="C78" s="18" t="s">
        <v>552</v>
      </c>
      <c r="D78" s="18" t="str">
        <f ca="1" t="shared" si="8"/>
        <v>"璃弥的玉簪"</v>
      </c>
      <c r="E78" s="20">
        <v>1087</v>
      </c>
      <c r="F78" s="21" t="s">
        <v>575</v>
      </c>
      <c r="G78" s="22" t="str">
        <f t="shared" si="9"/>
        <v>"180007_png"</v>
      </c>
      <c r="H78" s="23" t="s">
        <v>576</v>
      </c>
      <c r="I78" t="str">
        <f ca="1" t="shared" si="10"/>
        <v>璃弥</v>
      </c>
      <c r="J78">
        <v>14</v>
      </c>
      <c r="M78">
        <f t="shared" si="7"/>
        <v>180007</v>
      </c>
      <c r="N78">
        <v>7</v>
      </c>
    </row>
    <row r="79" spans="1:14">
      <c r="A79" s="18"/>
      <c r="B79" s="19">
        <v>180135</v>
      </c>
      <c r="C79" s="18" t="s">
        <v>552</v>
      </c>
      <c r="D79" s="18" t="str">
        <f ca="1" t="shared" si="8"/>
        <v>"璃弥的手镯"</v>
      </c>
      <c r="E79" s="20">
        <v>1087</v>
      </c>
      <c r="F79" s="21" t="s">
        <v>577</v>
      </c>
      <c r="G79" s="22" t="str">
        <f t="shared" si="9"/>
        <v>"180008_png"</v>
      </c>
      <c r="H79" s="23" t="s">
        <v>578</v>
      </c>
      <c r="I79" t="str">
        <f ca="1" t="shared" si="10"/>
        <v>璃弥</v>
      </c>
      <c r="J79">
        <v>14</v>
      </c>
      <c r="M79">
        <f t="shared" si="7"/>
        <v>180008</v>
      </c>
      <c r="N79">
        <v>8</v>
      </c>
    </row>
    <row r="80" spans="1:14">
      <c r="A80" s="18"/>
      <c r="B80" s="19">
        <v>180136</v>
      </c>
      <c r="C80" s="18" t="s">
        <v>552</v>
      </c>
      <c r="D80" s="18" t="str">
        <f ca="1" t="shared" si="8"/>
        <v>"璃弥的耳坠"</v>
      </c>
      <c r="E80" s="20">
        <v>1087</v>
      </c>
      <c r="F80" s="21" t="s">
        <v>579</v>
      </c>
      <c r="G80" s="22" t="str">
        <f t="shared" si="9"/>
        <v>"180001_png"</v>
      </c>
      <c r="H80" s="23" t="s">
        <v>580</v>
      </c>
      <c r="I80" t="str">
        <f ca="1" t="shared" si="10"/>
        <v>璃弥</v>
      </c>
      <c r="J80">
        <v>14</v>
      </c>
      <c r="M80">
        <f t="shared" si="7"/>
        <v>180001</v>
      </c>
      <c r="N80">
        <v>1</v>
      </c>
    </row>
    <row r="81" spans="1:14">
      <c r="A81" s="24"/>
      <c r="B81" s="19">
        <v>180137</v>
      </c>
      <c r="C81" s="18" t="s">
        <v>552</v>
      </c>
      <c r="D81" s="18" t="str">
        <f ca="1" t="shared" si="8"/>
        <v>"璃弥的戒指"</v>
      </c>
      <c r="E81" s="20">
        <v>1087</v>
      </c>
      <c r="F81" s="21" t="s">
        <v>581</v>
      </c>
      <c r="G81" s="22" t="str">
        <f t="shared" si="9"/>
        <v>"180002_png"</v>
      </c>
      <c r="H81" s="23" t="s">
        <v>582</v>
      </c>
      <c r="I81" t="str">
        <f ca="1" t="shared" si="10"/>
        <v>璃弥</v>
      </c>
      <c r="J81">
        <v>14</v>
      </c>
      <c r="M81">
        <f t="shared" si="7"/>
        <v>180002</v>
      </c>
      <c r="N81">
        <v>2</v>
      </c>
    </row>
    <row r="82" spans="1:14">
      <c r="A82" s="24"/>
      <c r="B82" s="19">
        <v>180138</v>
      </c>
      <c r="C82" s="18" t="s">
        <v>552</v>
      </c>
      <c r="D82" s="18" t="str">
        <f ca="1" t="shared" si="8"/>
        <v>"璃弥的镜子"</v>
      </c>
      <c r="E82" s="20">
        <v>1087</v>
      </c>
      <c r="F82" s="21" t="s">
        <v>583</v>
      </c>
      <c r="G82" s="22" t="str">
        <f t="shared" si="9"/>
        <v>"180003_png"</v>
      </c>
      <c r="H82" s="23" t="s">
        <v>584</v>
      </c>
      <c r="I82" t="str">
        <f ca="1" t="shared" si="10"/>
        <v>璃弥</v>
      </c>
      <c r="J82">
        <v>14</v>
      </c>
      <c r="M82">
        <f t="shared" si="7"/>
        <v>180003</v>
      </c>
      <c r="N82">
        <v>3</v>
      </c>
    </row>
    <row r="83" spans="2:14">
      <c r="B83" s="19">
        <v>180141</v>
      </c>
      <c r="C83" s="18" t="s">
        <v>552</v>
      </c>
      <c r="D83" s="18" t="str">
        <f ca="1" t="shared" si="8"/>
        <v>"玲珑的香囊"</v>
      </c>
      <c r="E83" s="20">
        <v>1087</v>
      </c>
      <c r="F83" s="21" t="s">
        <v>585</v>
      </c>
      <c r="G83" s="22" t="str">
        <f t="shared" si="9"/>
        <v>"180004_png"</v>
      </c>
      <c r="H83" s="23" t="s">
        <v>586</v>
      </c>
      <c r="I83" t="str">
        <f ca="1" t="shared" si="10"/>
        <v>玲珑</v>
      </c>
      <c r="J83">
        <v>15</v>
      </c>
      <c r="M83">
        <f t="shared" si="7"/>
        <v>180004</v>
      </c>
      <c r="N83">
        <v>4</v>
      </c>
    </row>
    <row r="84" spans="2:14">
      <c r="B84" s="19">
        <v>180142</v>
      </c>
      <c r="C84" s="18" t="s">
        <v>552</v>
      </c>
      <c r="D84" s="18" t="str">
        <f ca="1" t="shared" si="8"/>
        <v>"玲珑的项链"</v>
      </c>
      <c r="E84" s="20">
        <v>1087</v>
      </c>
      <c r="F84" s="21" t="s">
        <v>587</v>
      </c>
      <c r="G84" s="22" t="str">
        <f t="shared" si="9"/>
        <v>"180005_png"</v>
      </c>
      <c r="H84" s="23" t="s">
        <v>588</v>
      </c>
      <c r="I84" t="str">
        <f ca="1" t="shared" si="10"/>
        <v>玲珑</v>
      </c>
      <c r="J84">
        <v>15</v>
      </c>
      <c r="M84">
        <f t="shared" si="7"/>
        <v>180005</v>
      </c>
      <c r="N84">
        <v>5</v>
      </c>
    </row>
    <row r="85" spans="2:14">
      <c r="B85" s="19">
        <v>180143</v>
      </c>
      <c r="C85" s="18" t="s">
        <v>552</v>
      </c>
      <c r="D85" s="18" t="str">
        <f ca="1" t="shared" si="8"/>
        <v>"玲珑的玉佩"</v>
      </c>
      <c r="E85" s="20">
        <v>1087</v>
      </c>
      <c r="F85" s="21" t="s">
        <v>589</v>
      </c>
      <c r="G85" s="22" t="str">
        <f t="shared" si="9"/>
        <v>"180006_png"</v>
      </c>
      <c r="H85" s="23" t="s">
        <v>590</v>
      </c>
      <c r="I85" t="str">
        <f ca="1" t="shared" si="10"/>
        <v>玲珑</v>
      </c>
      <c r="J85">
        <v>15</v>
      </c>
      <c r="M85">
        <f t="shared" si="7"/>
        <v>180006</v>
      </c>
      <c r="N85">
        <v>6</v>
      </c>
    </row>
    <row r="86" spans="2:14">
      <c r="B86" s="19">
        <v>180144</v>
      </c>
      <c r="C86" s="18" t="s">
        <v>552</v>
      </c>
      <c r="D86" s="18" t="str">
        <f ca="1" t="shared" si="8"/>
        <v>"玲珑的玉簪"</v>
      </c>
      <c r="E86" s="20">
        <v>1087</v>
      </c>
      <c r="F86" s="21" t="s">
        <v>591</v>
      </c>
      <c r="G86" s="22" t="str">
        <f t="shared" si="9"/>
        <v>"180007_png"</v>
      </c>
      <c r="H86" s="23" t="s">
        <v>592</v>
      </c>
      <c r="I86" t="str">
        <f ca="1" t="shared" si="10"/>
        <v>玲珑</v>
      </c>
      <c r="J86">
        <v>15</v>
      </c>
      <c r="M86">
        <f t="shared" si="7"/>
        <v>180007</v>
      </c>
      <c r="N86">
        <v>7</v>
      </c>
    </row>
    <row r="87" spans="2:14">
      <c r="B87" s="19">
        <v>180145</v>
      </c>
      <c r="C87" s="18" t="s">
        <v>552</v>
      </c>
      <c r="D87" s="18" t="str">
        <f ca="1" t="shared" si="8"/>
        <v>"玲珑的手镯"</v>
      </c>
      <c r="E87" s="20">
        <v>1087</v>
      </c>
      <c r="F87" s="21" t="s">
        <v>593</v>
      </c>
      <c r="G87" s="22" t="str">
        <f t="shared" si="9"/>
        <v>"180008_png"</v>
      </c>
      <c r="H87" s="23" t="s">
        <v>594</v>
      </c>
      <c r="I87" t="str">
        <f ca="1" t="shared" si="10"/>
        <v>玲珑</v>
      </c>
      <c r="J87">
        <v>15</v>
      </c>
      <c r="M87">
        <f t="shared" si="7"/>
        <v>180008</v>
      </c>
      <c r="N87">
        <v>8</v>
      </c>
    </row>
    <row r="88" spans="2:14">
      <c r="B88" s="19">
        <v>180146</v>
      </c>
      <c r="C88" s="18" t="s">
        <v>552</v>
      </c>
      <c r="D88" s="18" t="str">
        <f ca="1" t="shared" si="8"/>
        <v>"玲珑的耳坠"</v>
      </c>
      <c r="E88" s="20">
        <v>1087</v>
      </c>
      <c r="F88" s="21" t="s">
        <v>595</v>
      </c>
      <c r="G88" s="22" t="str">
        <f t="shared" si="9"/>
        <v>"180001_png"</v>
      </c>
      <c r="H88" s="23" t="s">
        <v>596</v>
      </c>
      <c r="I88" t="str">
        <f ca="1" t="shared" si="10"/>
        <v>玲珑</v>
      </c>
      <c r="J88">
        <v>15</v>
      </c>
      <c r="M88">
        <f t="shared" si="7"/>
        <v>180001</v>
      </c>
      <c r="N88">
        <v>1</v>
      </c>
    </row>
    <row r="89" spans="2:14">
      <c r="B89" s="19">
        <v>180147</v>
      </c>
      <c r="C89" s="18" t="s">
        <v>552</v>
      </c>
      <c r="D89" s="18" t="str">
        <f ca="1" t="shared" si="8"/>
        <v>"玲珑的戒指"</v>
      </c>
      <c r="E89" s="20">
        <v>1087</v>
      </c>
      <c r="F89" s="21" t="s">
        <v>597</v>
      </c>
      <c r="G89" s="22" t="str">
        <f t="shared" si="9"/>
        <v>"180002_png"</v>
      </c>
      <c r="H89" s="23" t="s">
        <v>598</v>
      </c>
      <c r="I89" t="str">
        <f ca="1" t="shared" si="10"/>
        <v>玲珑</v>
      </c>
      <c r="J89">
        <v>15</v>
      </c>
      <c r="M89">
        <f t="shared" si="7"/>
        <v>180002</v>
      </c>
      <c r="N89">
        <v>2</v>
      </c>
    </row>
    <row r="90" spans="2:14">
      <c r="B90" s="19">
        <v>180148</v>
      </c>
      <c r="C90" s="18" t="s">
        <v>552</v>
      </c>
      <c r="D90" s="18" t="str">
        <f ca="1" t="shared" si="8"/>
        <v>"玲珑的镜子"</v>
      </c>
      <c r="E90" s="20">
        <v>1087</v>
      </c>
      <c r="F90" s="21" t="s">
        <v>599</v>
      </c>
      <c r="G90" s="22" t="str">
        <f t="shared" si="9"/>
        <v>"180003_png"</v>
      </c>
      <c r="H90" s="23" t="s">
        <v>600</v>
      </c>
      <c r="I90" t="str">
        <f ca="1" t="shared" si="10"/>
        <v>玲珑</v>
      </c>
      <c r="J90">
        <v>15</v>
      </c>
      <c r="M90">
        <f t="shared" si="7"/>
        <v>180003</v>
      </c>
      <c r="N90">
        <v>3</v>
      </c>
    </row>
    <row r="91" spans="2:14">
      <c r="B91" s="19">
        <v>180151</v>
      </c>
      <c r="C91" s="18" t="s">
        <v>552</v>
      </c>
      <c r="D91" s="18" t="str">
        <f ca="1" t="shared" si="8"/>
        <v>"念碧莜的香囊"</v>
      </c>
      <c r="E91" s="20">
        <v>1087</v>
      </c>
      <c r="F91" s="21" t="s">
        <v>601</v>
      </c>
      <c r="G91" s="22" t="str">
        <f t="shared" si="9"/>
        <v>"180004_png"</v>
      </c>
      <c r="H91" s="23" t="s">
        <v>602</v>
      </c>
      <c r="I91" t="str">
        <f ca="1" t="shared" si="10"/>
        <v>念碧莜</v>
      </c>
      <c r="J91">
        <v>16</v>
      </c>
      <c r="M91">
        <f t="shared" si="7"/>
        <v>180004</v>
      </c>
      <c r="N91">
        <v>4</v>
      </c>
    </row>
    <row r="92" spans="2:14">
      <c r="B92" s="19">
        <v>180152</v>
      </c>
      <c r="C92" s="18" t="s">
        <v>552</v>
      </c>
      <c r="D92" s="18" t="str">
        <f ca="1" t="shared" si="8"/>
        <v>"念碧莜的项链"</v>
      </c>
      <c r="E92" s="20">
        <v>1087</v>
      </c>
      <c r="F92" s="21" t="s">
        <v>603</v>
      </c>
      <c r="G92" s="22" t="str">
        <f t="shared" si="9"/>
        <v>"180005_png"</v>
      </c>
      <c r="H92" s="23" t="s">
        <v>604</v>
      </c>
      <c r="I92" t="str">
        <f ca="1" t="shared" si="10"/>
        <v>念碧莜</v>
      </c>
      <c r="J92">
        <v>16</v>
      </c>
      <c r="M92">
        <f t="shared" si="7"/>
        <v>180005</v>
      </c>
      <c r="N92">
        <v>5</v>
      </c>
    </row>
    <row r="93" spans="2:14">
      <c r="B93" s="19">
        <v>180153</v>
      </c>
      <c r="C93" s="18" t="s">
        <v>552</v>
      </c>
      <c r="D93" s="18" t="str">
        <f ca="1" t="shared" si="8"/>
        <v>"念碧莜的玉佩"</v>
      </c>
      <c r="E93" s="20">
        <v>1087</v>
      </c>
      <c r="F93" s="21" t="s">
        <v>605</v>
      </c>
      <c r="G93" s="22" t="str">
        <f t="shared" si="9"/>
        <v>"180006_png"</v>
      </c>
      <c r="H93" s="23" t="s">
        <v>606</v>
      </c>
      <c r="I93" t="str">
        <f ca="1" t="shared" si="10"/>
        <v>念碧莜</v>
      </c>
      <c r="J93">
        <v>16</v>
      </c>
      <c r="M93">
        <f t="shared" si="7"/>
        <v>180006</v>
      </c>
      <c r="N93">
        <v>6</v>
      </c>
    </row>
    <row r="94" spans="2:14">
      <c r="B94" s="19">
        <v>180154</v>
      </c>
      <c r="C94" s="18" t="s">
        <v>552</v>
      </c>
      <c r="D94" s="18" t="str">
        <f ca="1" t="shared" si="8"/>
        <v>"念碧莜的玉簪"</v>
      </c>
      <c r="E94" s="20">
        <v>1087</v>
      </c>
      <c r="F94" s="21" t="s">
        <v>607</v>
      </c>
      <c r="G94" s="22" t="str">
        <f t="shared" si="9"/>
        <v>"180007_png"</v>
      </c>
      <c r="H94" s="23" t="s">
        <v>608</v>
      </c>
      <c r="I94" t="str">
        <f ca="1" t="shared" si="10"/>
        <v>念碧莜</v>
      </c>
      <c r="J94">
        <v>16</v>
      </c>
      <c r="M94">
        <f t="shared" si="7"/>
        <v>180007</v>
      </c>
      <c r="N94">
        <v>7</v>
      </c>
    </row>
    <row r="95" spans="2:14">
      <c r="B95" s="19">
        <v>180155</v>
      </c>
      <c r="C95" s="18" t="s">
        <v>552</v>
      </c>
      <c r="D95" s="18" t="str">
        <f ca="1" t="shared" si="8"/>
        <v>"念碧莜的手镯"</v>
      </c>
      <c r="E95" s="20">
        <v>1087</v>
      </c>
      <c r="F95" s="21" t="s">
        <v>609</v>
      </c>
      <c r="G95" s="22" t="str">
        <f t="shared" si="9"/>
        <v>"180008_png"</v>
      </c>
      <c r="H95" s="23" t="s">
        <v>610</v>
      </c>
      <c r="I95" t="str">
        <f ca="1" t="shared" si="10"/>
        <v>念碧莜</v>
      </c>
      <c r="J95">
        <v>16</v>
      </c>
      <c r="M95">
        <f t="shared" si="7"/>
        <v>180008</v>
      </c>
      <c r="N95">
        <v>8</v>
      </c>
    </row>
    <row r="96" spans="2:14">
      <c r="B96" s="19">
        <v>180156</v>
      </c>
      <c r="C96" s="18" t="s">
        <v>552</v>
      </c>
      <c r="D96" s="18" t="str">
        <f ca="1" t="shared" si="8"/>
        <v>"念碧莜的耳坠"</v>
      </c>
      <c r="E96" s="20">
        <v>1087</v>
      </c>
      <c r="F96" s="21" t="s">
        <v>611</v>
      </c>
      <c r="G96" s="22" t="str">
        <f t="shared" si="9"/>
        <v>"180001_png"</v>
      </c>
      <c r="H96" s="23" t="s">
        <v>612</v>
      </c>
      <c r="I96" t="str">
        <f ca="1" t="shared" si="10"/>
        <v>念碧莜</v>
      </c>
      <c r="J96">
        <v>16</v>
      </c>
      <c r="M96">
        <f t="shared" si="7"/>
        <v>180001</v>
      </c>
      <c r="N96">
        <v>1</v>
      </c>
    </row>
    <row r="97" spans="2:14">
      <c r="B97" s="19">
        <v>180157</v>
      </c>
      <c r="C97" s="18" t="s">
        <v>552</v>
      </c>
      <c r="D97" s="18" t="str">
        <f ca="1" t="shared" si="8"/>
        <v>"念碧莜的戒指"</v>
      </c>
      <c r="E97" s="20">
        <v>1087</v>
      </c>
      <c r="F97" s="21" t="s">
        <v>613</v>
      </c>
      <c r="G97" s="22" t="str">
        <f t="shared" si="9"/>
        <v>"180002_png"</v>
      </c>
      <c r="H97" s="23" t="s">
        <v>614</v>
      </c>
      <c r="I97" t="str">
        <f ca="1" t="shared" si="10"/>
        <v>念碧莜</v>
      </c>
      <c r="J97">
        <v>16</v>
      </c>
      <c r="M97">
        <f t="shared" si="7"/>
        <v>180002</v>
      </c>
      <c r="N97">
        <v>2</v>
      </c>
    </row>
    <row r="98" spans="2:14">
      <c r="B98" s="19">
        <v>180158</v>
      </c>
      <c r="C98" s="18" t="s">
        <v>552</v>
      </c>
      <c r="D98" s="18" t="str">
        <f ca="1" t="shared" si="8"/>
        <v>"念碧莜的镜子"</v>
      </c>
      <c r="E98" s="20">
        <v>1087</v>
      </c>
      <c r="F98" s="21" t="s">
        <v>615</v>
      </c>
      <c r="G98" s="22" t="str">
        <f t="shared" si="9"/>
        <v>"180003_png"</v>
      </c>
      <c r="H98" s="23" t="s">
        <v>616</v>
      </c>
      <c r="I98" t="str">
        <f ca="1" t="shared" si="10"/>
        <v>念碧莜</v>
      </c>
      <c r="J98">
        <v>16</v>
      </c>
      <c r="M98">
        <f t="shared" si="7"/>
        <v>180003</v>
      </c>
      <c r="N98">
        <v>3</v>
      </c>
    </row>
    <row r="99" spans="2:14">
      <c r="B99" s="19">
        <v>180161</v>
      </c>
      <c r="C99" s="18" t="s">
        <v>552</v>
      </c>
      <c r="D99" s="18" t="str">
        <f ca="1" t="shared" si="8"/>
        <v>"璃渝的香囊"</v>
      </c>
      <c r="E99" s="20">
        <v>1087</v>
      </c>
      <c r="F99" s="21" t="s">
        <v>617</v>
      </c>
      <c r="G99" s="22" t="str">
        <f t="shared" si="9"/>
        <v>"180004_png"</v>
      </c>
      <c r="H99" s="23" t="s">
        <v>618</v>
      </c>
      <c r="I99" t="str">
        <f ca="1" t="shared" si="10"/>
        <v>璃渝</v>
      </c>
      <c r="J99">
        <v>17</v>
      </c>
      <c r="M99">
        <f t="shared" si="7"/>
        <v>180004</v>
      </c>
      <c r="N99">
        <v>4</v>
      </c>
    </row>
    <row r="100" spans="2:14">
      <c r="B100" s="19">
        <v>180162</v>
      </c>
      <c r="C100" s="18" t="s">
        <v>552</v>
      </c>
      <c r="D100" s="18" t="str">
        <f ca="1" t="shared" si="8"/>
        <v>"璃渝的项链"</v>
      </c>
      <c r="E100" s="20">
        <v>1087</v>
      </c>
      <c r="F100" s="21" t="s">
        <v>619</v>
      </c>
      <c r="G100" s="22" t="str">
        <f t="shared" si="9"/>
        <v>"180005_png"</v>
      </c>
      <c r="H100" s="23" t="s">
        <v>620</v>
      </c>
      <c r="I100" t="str">
        <f ca="1" t="shared" si="10"/>
        <v>璃渝</v>
      </c>
      <c r="J100">
        <v>17</v>
      </c>
      <c r="M100">
        <f t="shared" si="7"/>
        <v>180005</v>
      </c>
      <c r="N100">
        <v>5</v>
      </c>
    </row>
    <row r="101" spans="2:14">
      <c r="B101" s="19">
        <v>180163</v>
      </c>
      <c r="C101" s="18" t="s">
        <v>552</v>
      </c>
      <c r="D101" s="18" t="str">
        <f ca="1" t="shared" si="8"/>
        <v>"璃渝的玉佩"</v>
      </c>
      <c r="E101" s="20">
        <v>1087</v>
      </c>
      <c r="F101" s="21" t="s">
        <v>621</v>
      </c>
      <c r="G101" s="22" t="str">
        <f t="shared" si="9"/>
        <v>"180006_png"</v>
      </c>
      <c r="H101" s="23" t="s">
        <v>622</v>
      </c>
      <c r="I101" t="str">
        <f ca="1" t="shared" si="10"/>
        <v>璃渝</v>
      </c>
      <c r="J101">
        <v>17</v>
      </c>
      <c r="M101">
        <f t="shared" si="7"/>
        <v>180006</v>
      </c>
      <c r="N101">
        <v>6</v>
      </c>
    </row>
    <row r="102" spans="2:14">
      <c r="B102" s="19">
        <v>180164</v>
      </c>
      <c r="C102" s="18" t="s">
        <v>552</v>
      </c>
      <c r="D102" s="18" t="str">
        <f ca="1" t="shared" si="8"/>
        <v>"璃渝的玉簪"</v>
      </c>
      <c r="E102" s="20">
        <v>1087</v>
      </c>
      <c r="F102" s="21" t="s">
        <v>623</v>
      </c>
      <c r="G102" s="22" t="str">
        <f t="shared" si="9"/>
        <v>"180007_png"</v>
      </c>
      <c r="H102" s="23" t="s">
        <v>624</v>
      </c>
      <c r="I102" t="str">
        <f ca="1" t="shared" si="10"/>
        <v>璃渝</v>
      </c>
      <c r="J102">
        <v>17</v>
      </c>
      <c r="M102">
        <f t="shared" si="7"/>
        <v>180007</v>
      </c>
      <c r="N102">
        <v>7</v>
      </c>
    </row>
    <row r="103" spans="2:14">
      <c r="B103" s="19">
        <v>180165</v>
      </c>
      <c r="C103" s="18" t="s">
        <v>552</v>
      </c>
      <c r="D103" s="18" t="str">
        <f ca="1" t="shared" si="8"/>
        <v>"璃渝的手镯"</v>
      </c>
      <c r="E103" s="20">
        <v>1087</v>
      </c>
      <c r="F103" s="21" t="s">
        <v>625</v>
      </c>
      <c r="G103" s="22" t="str">
        <f t="shared" si="9"/>
        <v>"180008_png"</v>
      </c>
      <c r="H103" s="23" t="s">
        <v>626</v>
      </c>
      <c r="I103" t="str">
        <f ca="1" t="shared" si="10"/>
        <v>璃渝</v>
      </c>
      <c r="J103">
        <v>17</v>
      </c>
      <c r="M103">
        <f t="shared" si="7"/>
        <v>180008</v>
      </c>
      <c r="N103">
        <v>8</v>
      </c>
    </row>
    <row r="104" spans="2:14">
      <c r="B104" s="19">
        <v>180166</v>
      </c>
      <c r="C104" s="18" t="s">
        <v>552</v>
      </c>
      <c r="D104" s="18" t="str">
        <f ca="1" t="shared" si="8"/>
        <v>"璃渝的耳坠"</v>
      </c>
      <c r="E104" s="20">
        <v>1087</v>
      </c>
      <c r="F104" s="21" t="s">
        <v>627</v>
      </c>
      <c r="G104" s="22" t="str">
        <f t="shared" si="9"/>
        <v>"180001_png"</v>
      </c>
      <c r="H104" s="23" t="s">
        <v>628</v>
      </c>
      <c r="I104" t="str">
        <f ca="1" t="shared" si="10"/>
        <v>璃渝</v>
      </c>
      <c r="J104">
        <v>17</v>
      </c>
      <c r="M104">
        <f t="shared" si="7"/>
        <v>180001</v>
      </c>
      <c r="N104">
        <v>1</v>
      </c>
    </row>
    <row r="105" spans="2:14">
      <c r="B105" s="19">
        <v>180167</v>
      </c>
      <c r="C105" s="18" t="s">
        <v>552</v>
      </c>
      <c r="D105" s="18" t="str">
        <f ca="1" t="shared" ref="D105:D136" si="11">$I$7&amp;I105&amp;"的"&amp;VLOOKUP(M105,$K$8:$L$17,2,FALSE)&amp;$I$7</f>
        <v>"璃渝的戒指"</v>
      </c>
      <c r="E105" s="20">
        <v>1087</v>
      </c>
      <c r="F105" s="21" t="s">
        <v>629</v>
      </c>
      <c r="G105" s="22" t="str">
        <f t="shared" ref="G105:G136" si="12">""""&amp;M105&amp;"_png"""</f>
        <v>"180002_png"</v>
      </c>
      <c r="H105" s="23" t="s">
        <v>630</v>
      </c>
      <c r="I105" t="str">
        <f ca="1" t="shared" ref="I105:I136" si="13">VLOOKUP(SUBSTITUTE(INDIRECT("神器!K"&amp;7+J105),"""",""),$O$8:$P$35,2,FALSE)</f>
        <v>璃渝</v>
      </c>
      <c r="J105">
        <v>17</v>
      </c>
      <c r="M105">
        <f t="shared" si="7"/>
        <v>180002</v>
      </c>
      <c r="N105">
        <v>2</v>
      </c>
    </row>
    <row r="106" spans="2:14">
      <c r="B106" s="19">
        <v>180168</v>
      </c>
      <c r="C106" s="18" t="s">
        <v>552</v>
      </c>
      <c r="D106" s="18" t="str">
        <f ca="1" t="shared" si="11"/>
        <v>"璃渝的镜子"</v>
      </c>
      <c r="E106" s="20">
        <v>1087</v>
      </c>
      <c r="F106" s="21" t="s">
        <v>631</v>
      </c>
      <c r="G106" s="22" t="str">
        <f t="shared" si="12"/>
        <v>"180003_png"</v>
      </c>
      <c r="H106" s="23" t="s">
        <v>632</v>
      </c>
      <c r="I106" t="str">
        <f ca="1" t="shared" si="13"/>
        <v>璃渝</v>
      </c>
      <c r="J106">
        <v>17</v>
      </c>
      <c r="M106">
        <f t="shared" si="7"/>
        <v>180003</v>
      </c>
      <c r="N106">
        <v>3</v>
      </c>
    </row>
    <row r="107" spans="2:14">
      <c r="B107" s="19">
        <v>180171</v>
      </c>
      <c r="C107" s="18" t="s">
        <v>552</v>
      </c>
      <c r="D107" s="18" t="str">
        <f ca="1" t="shared" si="11"/>
        <v>"伞中仙的香囊"</v>
      </c>
      <c r="E107" s="20">
        <v>1087</v>
      </c>
      <c r="F107" s="21" t="s">
        <v>633</v>
      </c>
      <c r="G107" s="22" t="str">
        <f t="shared" si="12"/>
        <v>"180004_png"</v>
      </c>
      <c r="H107" s="23" t="s">
        <v>634</v>
      </c>
      <c r="I107" t="str">
        <f ca="1" t="shared" si="13"/>
        <v>伞中仙</v>
      </c>
      <c r="J107">
        <v>18</v>
      </c>
      <c r="M107">
        <f t="shared" si="7"/>
        <v>180004</v>
      </c>
      <c r="N107">
        <v>4</v>
      </c>
    </row>
    <row r="108" spans="2:14">
      <c r="B108" s="19">
        <v>180172</v>
      </c>
      <c r="C108" s="18" t="s">
        <v>552</v>
      </c>
      <c r="D108" s="18" t="str">
        <f ca="1" t="shared" si="11"/>
        <v>"伞中仙的项链"</v>
      </c>
      <c r="E108" s="20">
        <v>1087</v>
      </c>
      <c r="F108" s="21" t="s">
        <v>635</v>
      </c>
      <c r="G108" s="22" t="str">
        <f t="shared" si="12"/>
        <v>"180005_png"</v>
      </c>
      <c r="H108" s="23" t="s">
        <v>636</v>
      </c>
      <c r="I108" t="str">
        <f ca="1" t="shared" si="13"/>
        <v>伞中仙</v>
      </c>
      <c r="J108">
        <v>18</v>
      </c>
      <c r="M108">
        <f t="shared" si="7"/>
        <v>180005</v>
      </c>
      <c r="N108">
        <v>5</v>
      </c>
    </row>
    <row r="109" spans="2:14">
      <c r="B109" s="19">
        <v>180173</v>
      </c>
      <c r="C109" s="18" t="s">
        <v>552</v>
      </c>
      <c r="D109" s="18" t="str">
        <f ca="1" t="shared" si="11"/>
        <v>"伞中仙的玉佩"</v>
      </c>
      <c r="E109" s="20">
        <v>1087</v>
      </c>
      <c r="F109" s="21" t="s">
        <v>637</v>
      </c>
      <c r="G109" s="22" t="str">
        <f t="shared" si="12"/>
        <v>"180006_png"</v>
      </c>
      <c r="H109" s="23" t="s">
        <v>638</v>
      </c>
      <c r="I109" t="str">
        <f ca="1" t="shared" si="13"/>
        <v>伞中仙</v>
      </c>
      <c r="J109">
        <v>18</v>
      </c>
      <c r="M109">
        <f t="shared" si="7"/>
        <v>180006</v>
      </c>
      <c r="N109">
        <v>6</v>
      </c>
    </row>
    <row r="110" spans="2:14">
      <c r="B110" s="19">
        <v>180174</v>
      </c>
      <c r="C110" s="18" t="s">
        <v>552</v>
      </c>
      <c r="D110" s="18" t="str">
        <f ca="1" t="shared" si="11"/>
        <v>"伞中仙的玉簪"</v>
      </c>
      <c r="E110" s="20">
        <v>1087</v>
      </c>
      <c r="F110" s="21" t="s">
        <v>639</v>
      </c>
      <c r="G110" s="22" t="str">
        <f t="shared" si="12"/>
        <v>"180007_png"</v>
      </c>
      <c r="H110" s="23" t="s">
        <v>640</v>
      </c>
      <c r="I110" t="str">
        <f ca="1" t="shared" si="13"/>
        <v>伞中仙</v>
      </c>
      <c r="J110">
        <v>18</v>
      </c>
      <c r="M110">
        <f t="shared" si="7"/>
        <v>180007</v>
      </c>
      <c r="N110">
        <v>7</v>
      </c>
    </row>
    <row r="111" spans="2:14">
      <c r="B111" s="19">
        <v>180175</v>
      </c>
      <c r="C111" s="18" t="s">
        <v>552</v>
      </c>
      <c r="D111" s="18" t="str">
        <f ca="1" t="shared" si="11"/>
        <v>"伞中仙的手镯"</v>
      </c>
      <c r="E111" s="20">
        <v>1087</v>
      </c>
      <c r="F111" s="21" t="s">
        <v>641</v>
      </c>
      <c r="G111" s="22" t="str">
        <f t="shared" si="12"/>
        <v>"180008_png"</v>
      </c>
      <c r="H111" s="23" t="s">
        <v>642</v>
      </c>
      <c r="I111" t="str">
        <f ca="1" t="shared" si="13"/>
        <v>伞中仙</v>
      </c>
      <c r="J111">
        <v>18</v>
      </c>
      <c r="M111">
        <f t="shared" si="7"/>
        <v>180008</v>
      </c>
      <c r="N111">
        <v>8</v>
      </c>
    </row>
    <row r="112" spans="2:14">
      <c r="B112" s="19">
        <v>180176</v>
      </c>
      <c r="C112" s="18" t="s">
        <v>552</v>
      </c>
      <c r="D112" s="18" t="str">
        <f ca="1" t="shared" si="11"/>
        <v>"伞中仙的耳坠"</v>
      </c>
      <c r="E112" s="20">
        <v>1087</v>
      </c>
      <c r="F112" s="21" t="s">
        <v>643</v>
      </c>
      <c r="G112" s="22" t="str">
        <f t="shared" si="12"/>
        <v>"180001_png"</v>
      </c>
      <c r="H112" s="23" t="s">
        <v>644</v>
      </c>
      <c r="I112" t="str">
        <f ca="1" t="shared" si="13"/>
        <v>伞中仙</v>
      </c>
      <c r="J112">
        <v>18</v>
      </c>
      <c r="M112">
        <f t="shared" si="7"/>
        <v>180001</v>
      </c>
      <c r="N112">
        <v>1</v>
      </c>
    </row>
    <row r="113" spans="2:14">
      <c r="B113" s="19">
        <v>180177</v>
      </c>
      <c r="C113" s="18" t="s">
        <v>552</v>
      </c>
      <c r="D113" s="18" t="str">
        <f ca="1" t="shared" si="11"/>
        <v>"伞中仙的戒指"</v>
      </c>
      <c r="E113" s="20">
        <v>1087</v>
      </c>
      <c r="F113" s="21" t="s">
        <v>645</v>
      </c>
      <c r="G113" s="22" t="str">
        <f t="shared" si="12"/>
        <v>"180002_png"</v>
      </c>
      <c r="H113" s="23" t="s">
        <v>646</v>
      </c>
      <c r="I113" t="str">
        <f ca="1" t="shared" si="13"/>
        <v>伞中仙</v>
      </c>
      <c r="J113">
        <v>18</v>
      </c>
      <c r="M113">
        <f t="shared" si="7"/>
        <v>180002</v>
      </c>
      <c r="N113">
        <v>2</v>
      </c>
    </row>
    <row r="114" spans="2:14">
      <c r="B114" s="19">
        <v>180178</v>
      </c>
      <c r="C114" s="18" t="s">
        <v>552</v>
      </c>
      <c r="D114" s="18" t="str">
        <f ca="1" t="shared" si="11"/>
        <v>"伞中仙的镜子"</v>
      </c>
      <c r="E114" s="20">
        <v>1087</v>
      </c>
      <c r="F114" s="21" t="s">
        <v>647</v>
      </c>
      <c r="G114" s="22" t="str">
        <f t="shared" si="12"/>
        <v>"180003_png"</v>
      </c>
      <c r="H114" s="23" t="s">
        <v>648</v>
      </c>
      <c r="I114" t="str">
        <f ca="1" t="shared" si="13"/>
        <v>伞中仙</v>
      </c>
      <c r="J114">
        <v>18</v>
      </c>
      <c r="M114">
        <f t="shared" si="7"/>
        <v>180003</v>
      </c>
      <c r="N114">
        <v>3</v>
      </c>
    </row>
    <row r="115" spans="2:14">
      <c r="B115" s="19">
        <v>180181</v>
      </c>
      <c r="C115" s="18" t="s">
        <v>552</v>
      </c>
      <c r="D115" s="18" t="str">
        <f ca="1" t="shared" si="11"/>
        <v>"玄霄的香囊"</v>
      </c>
      <c r="E115" s="20">
        <v>1087</v>
      </c>
      <c r="F115" s="21" t="s">
        <v>649</v>
      </c>
      <c r="G115" s="22" t="str">
        <f t="shared" si="12"/>
        <v>"180004_png"</v>
      </c>
      <c r="H115" s="23" t="s">
        <v>650</v>
      </c>
      <c r="I115" t="str">
        <f ca="1" t="shared" si="13"/>
        <v>玄霄</v>
      </c>
      <c r="J115">
        <v>19</v>
      </c>
      <c r="M115">
        <f t="shared" si="7"/>
        <v>180004</v>
      </c>
      <c r="N115">
        <v>4</v>
      </c>
    </row>
    <row r="116" spans="2:14">
      <c r="B116" s="19">
        <v>180182</v>
      </c>
      <c r="C116" s="18" t="s">
        <v>552</v>
      </c>
      <c r="D116" s="18" t="str">
        <f ca="1" t="shared" si="11"/>
        <v>"玄霄的项链"</v>
      </c>
      <c r="E116" s="20">
        <v>1087</v>
      </c>
      <c r="F116" s="21" t="s">
        <v>651</v>
      </c>
      <c r="G116" s="22" t="str">
        <f t="shared" si="12"/>
        <v>"180005_png"</v>
      </c>
      <c r="H116" s="23" t="s">
        <v>652</v>
      </c>
      <c r="I116" t="str">
        <f ca="1" t="shared" si="13"/>
        <v>玄霄</v>
      </c>
      <c r="J116">
        <v>19</v>
      </c>
      <c r="M116">
        <f t="shared" si="7"/>
        <v>180005</v>
      </c>
      <c r="N116">
        <v>5</v>
      </c>
    </row>
    <row r="117" spans="2:14">
      <c r="B117" s="19">
        <v>180183</v>
      </c>
      <c r="C117" s="18" t="s">
        <v>552</v>
      </c>
      <c r="D117" s="18" t="str">
        <f ca="1" t="shared" si="11"/>
        <v>"玄霄的玉佩"</v>
      </c>
      <c r="E117" s="20">
        <v>1087</v>
      </c>
      <c r="F117" s="21" t="s">
        <v>653</v>
      </c>
      <c r="G117" s="22" t="str">
        <f t="shared" si="12"/>
        <v>"180006_png"</v>
      </c>
      <c r="H117" s="23" t="s">
        <v>654</v>
      </c>
      <c r="I117" t="str">
        <f ca="1" t="shared" si="13"/>
        <v>玄霄</v>
      </c>
      <c r="J117">
        <v>19</v>
      </c>
      <c r="M117">
        <f t="shared" si="7"/>
        <v>180006</v>
      </c>
      <c r="N117">
        <v>6</v>
      </c>
    </row>
    <row r="118" spans="2:14">
      <c r="B118" s="19">
        <v>180184</v>
      </c>
      <c r="C118" s="18" t="s">
        <v>552</v>
      </c>
      <c r="D118" s="18" t="str">
        <f ca="1" t="shared" si="11"/>
        <v>"玄霄的玉簪"</v>
      </c>
      <c r="E118" s="20">
        <v>1087</v>
      </c>
      <c r="F118" s="21" t="s">
        <v>655</v>
      </c>
      <c r="G118" s="22" t="str">
        <f t="shared" si="12"/>
        <v>"180007_png"</v>
      </c>
      <c r="H118" s="23" t="s">
        <v>656</v>
      </c>
      <c r="I118" t="str">
        <f ca="1" t="shared" si="13"/>
        <v>玄霄</v>
      </c>
      <c r="J118">
        <v>19</v>
      </c>
      <c r="M118">
        <f t="shared" si="7"/>
        <v>180007</v>
      </c>
      <c r="N118">
        <v>7</v>
      </c>
    </row>
    <row r="119" spans="2:14">
      <c r="B119" s="19">
        <v>180185</v>
      </c>
      <c r="C119" s="18" t="s">
        <v>552</v>
      </c>
      <c r="D119" s="18" t="str">
        <f ca="1" t="shared" si="11"/>
        <v>"玄霄的手镯"</v>
      </c>
      <c r="E119" s="20">
        <v>1087</v>
      </c>
      <c r="F119" s="21" t="s">
        <v>657</v>
      </c>
      <c r="G119" s="22" t="str">
        <f t="shared" si="12"/>
        <v>"180008_png"</v>
      </c>
      <c r="H119" s="23" t="s">
        <v>658</v>
      </c>
      <c r="I119" t="str">
        <f ca="1" t="shared" si="13"/>
        <v>玄霄</v>
      </c>
      <c r="J119">
        <v>19</v>
      </c>
      <c r="M119">
        <f t="shared" si="7"/>
        <v>180008</v>
      </c>
      <c r="N119">
        <v>8</v>
      </c>
    </row>
    <row r="120" spans="2:14">
      <c r="B120" s="19">
        <v>180186</v>
      </c>
      <c r="C120" s="18" t="s">
        <v>552</v>
      </c>
      <c r="D120" s="18" t="str">
        <f ca="1" t="shared" si="11"/>
        <v>"玄霄的耳坠"</v>
      </c>
      <c r="E120" s="20">
        <v>1087</v>
      </c>
      <c r="F120" s="21" t="s">
        <v>659</v>
      </c>
      <c r="G120" s="22" t="str">
        <f t="shared" si="12"/>
        <v>"180001_png"</v>
      </c>
      <c r="H120" s="23" t="s">
        <v>660</v>
      </c>
      <c r="I120" t="str">
        <f ca="1" t="shared" si="13"/>
        <v>玄霄</v>
      </c>
      <c r="J120">
        <v>19</v>
      </c>
      <c r="M120">
        <f t="shared" si="7"/>
        <v>180001</v>
      </c>
      <c r="N120">
        <v>1</v>
      </c>
    </row>
    <row r="121" spans="2:14">
      <c r="B121" s="19">
        <v>180187</v>
      </c>
      <c r="C121" s="18" t="s">
        <v>552</v>
      </c>
      <c r="D121" s="18" t="str">
        <f ca="1" t="shared" si="11"/>
        <v>"玄霄的戒指"</v>
      </c>
      <c r="E121" s="20">
        <v>1087</v>
      </c>
      <c r="F121" s="21" t="s">
        <v>661</v>
      </c>
      <c r="G121" s="22" t="str">
        <f t="shared" si="12"/>
        <v>"180002_png"</v>
      </c>
      <c r="H121" s="23" t="s">
        <v>662</v>
      </c>
      <c r="I121" t="str">
        <f ca="1" t="shared" si="13"/>
        <v>玄霄</v>
      </c>
      <c r="J121">
        <v>19</v>
      </c>
      <c r="M121">
        <f t="shared" si="7"/>
        <v>180002</v>
      </c>
      <c r="N121">
        <v>2</v>
      </c>
    </row>
    <row r="122" spans="2:14">
      <c r="B122" s="19">
        <v>180188</v>
      </c>
      <c r="C122" s="18" t="s">
        <v>552</v>
      </c>
      <c r="D122" s="18" t="str">
        <f ca="1" t="shared" si="11"/>
        <v>"玄霄的镜子"</v>
      </c>
      <c r="E122" s="20">
        <v>1087</v>
      </c>
      <c r="F122" s="21" t="s">
        <v>663</v>
      </c>
      <c r="G122" s="22" t="str">
        <f t="shared" si="12"/>
        <v>"180003_png"</v>
      </c>
      <c r="H122" s="23" t="s">
        <v>664</v>
      </c>
      <c r="I122" t="str">
        <f ca="1" t="shared" si="13"/>
        <v>玄霄</v>
      </c>
      <c r="J122">
        <v>19</v>
      </c>
      <c r="M122">
        <f t="shared" si="7"/>
        <v>180003</v>
      </c>
      <c r="N122">
        <v>3</v>
      </c>
    </row>
    <row r="123" spans="2:14">
      <c r="B123" s="19">
        <v>180191</v>
      </c>
      <c r="C123" s="18" t="s">
        <v>552</v>
      </c>
      <c r="D123" s="18" t="str">
        <f ca="1" t="shared" si="11"/>
        <v>"白淑的香囊"</v>
      </c>
      <c r="E123" s="20">
        <v>1087</v>
      </c>
      <c r="F123" s="21" t="s">
        <v>665</v>
      </c>
      <c r="G123" s="22" t="str">
        <f t="shared" si="12"/>
        <v>"180004_png"</v>
      </c>
      <c r="H123" s="23" t="s">
        <v>666</v>
      </c>
      <c r="I123" t="str">
        <f ca="1" t="shared" si="13"/>
        <v>白淑</v>
      </c>
      <c r="J123">
        <v>20</v>
      </c>
      <c r="M123">
        <f t="shared" si="7"/>
        <v>180004</v>
      </c>
      <c r="N123">
        <v>4</v>
      </c>
    </row>
    <row r="124" spans="2:14">
      <c r="B124" s="19">
        <v>180192</v>
      </c>
      <c r="C124" s="18" t="s">
        <v>552</v>
      </c>
      <c r="D124" s="18" t="str">
        <f ca="1" t="shared" si="11"/>
        <v>"白淑的项链"</v>
      </c>
      <c r="E124" s="20">
        <v>1087</v>
      </c>
      <c r="F124" s="21" t="s">
        <v>667</v>
      </c>
      <c r="G124" s="22" t="str">
        <f t="shared" si="12"/>
        <v>"180005_png"</v>
      </c>
      <c r="H124" s="23" t="s">
        <v>668</v>
      </c>
      <c r="I124" t="str">
        <f ca="1" t="shared" si="13"/>
        <v>白淑</v>
      </c>
      <c r="J124">
        <v>20</v>
      </c>
      <c r="M124">
        <f t="shared" si="7"/>
        <v>180005</v>
      </c>
      <c r="N124">
        <v>5</v>
      </c>
    </row>
    <row r="125" spans="2:14">
      <c r="B125" s="19">
        <v>180193</v>
      </c>
      <c r="C125" s="18" t="s">
        <v>552</v>
      </c>
      <c r="D125" s="18" t="str">
        <f ca="1" t="shared" si="11"/>
        <v>"白淑的玉佩"</v>
      </c>
      <c r="E125" s="20">
        <v>1087</v>
      </c>
      <c r="F125" s="21" t="s">
        <v>669</v>
      </c>
      <c r="G125" s="22" t="str">
        <f t="shared" si="12"/>
        <v>"180006_png"</v>
      </c>
      <c r="H125" s="23" t="s">
        <v>670</v>
      </c>
      <c r="I125" t="str">
        <f ca="1" t="shared" si="13"/>
        <v>白淑</v>
      </c>
      <c r="J125">
        <v>20</v>
      </c>
      <c r="M125">
        <f t="shared" si="7"/>
        <v>180006</v>
      </c>
      <c r="N125">
        <v>6</v>
      </c>
    </row>
    <row r="126" spans="2:14">
      <c r="B126" s="19">
        <v>180194</v>
      </c>
      <c r="C126" s="18" t="s">
        <v>552</v>
      </c>
      <c r="D126" s="18" t="str">
        <f ca="1" t="shared" si="11"/>
        <v>"白淑的玉簪"</v>
      </c>
      <c r="E126" s="20">
        <v>1087</v>
      </c>
      <c r="F126" s="21" t="s">
        <v>671</v>
      </c>
      <c r="G126" s="22" t="str">
        <f t="shared" si="12"/>
        <v>"180007_png"</v>
      </c>
      <c r="H126" s="23" t="s">
        <v>672</v>
      </c>
      <c r="I126" t="str">
        <f ca="1" t="shared" si="13"/>
        <v>白淑</v>
      </c>
      <c r="J126">
        <v>20</v>
      </c>
      <c r="M126">
        <f t="shared" si="7"/>
        <v>180007</v>
      </c>
      <c r="N126">
        <v>7</v>
      </c>
    </row>
    <row r="127" spans="2:14">
      <c r="B127" s="19">
        <v>180195</v>
      </c>
      <c r="C127" s="18" t="s">
        <v>552</v>
      </c>
      <c r="D127" s="18" t="str">
        <f ca="1" t="shared" si="11"/>
        <v>"白淑的手镯"</v>
      </c>
      <c r="E127" s="20">
        <v>1087</v>
      </c>
      <c r="F127" s="21" t="s">
        <v>673</v>
      </c>
      <c r="G127" s="22" t="str">
        <f t="shared" si="12"/>
        <v>"180008_png"</v>
      </c>
      <c r="H127" s="23" t="s">
        <v>674</v>
      </c>
      <c r="I127" t="str">
        <f ca="1" t="shared" si="13"/>
        <v>白淑</v>
      </c>
      <c r="J127">
        <v>20</v>
      </c>
      <c r="M127">
        <f t="shared" si="7"/>
        <v>180008</v>
      </c>
      <c r="N127">
        <v>8</v>
      </c>
    </row>
    <row r="128" spans="2:14">
      <c r="B128" s="19">
        <v>180196</v>
      </c>
      <c r="C128" s="18" t="s">
        <v>552</v>
      </c>
      <c r="D128" s="18" t="str">
        <f ca="1" t="shared" si="11"/>
        <v>"白淑的耳坠"</v>
      </c>
      <c r="E128" s="20">
        <v>1087</v>
      </c>
      <c r="F128" s="21" t="s">
        <v>675</v>
      </c>
      <c r="G128" s="22" t="str">
        <f t="shared" si="12"/>
        <v>"180001_png"</v>
      </c>
      <c r="H128" s="23" t="s">
        <v>676</v>
      </c>
      <c r="I128" t="str">
        <f ca="1" t="shared" si="13"/>
        <v>白淑</v>
      </c>
      <c r="J128">
        <v>20</v>
      </c>
      <c r="M128">
        <f t="shared" si="7"/>
        <v>180001</v>
      </c>
      <c r="N128">
        <v>1</v>
      </c>
    </row>
    <row r="129" spans="2:14">
      <c r="B129" s="19">
        <v>180197</v>
      </c>
      <c r="C129" s="18" t="s">
        <v>552</v>
      </c>
      <c r="D129" s="18" t="str">
        <f ca="1" t="shared" si="11"/>
        <v>"白淑的戒指"</v>
      </c>
      <c r="E129" s="20">
        <v>1087</v>
      </c>
      <c r="F129" s="21" t="s">
        <v>677</v>
      </c>
      <c r="G129" s="22" t="str">
        <f t="shared" si="12"/>
        <v>"180002_png"</v>
      </c>
      <c r="H129" s="23" t="s">
        <v>678</v>
      </c>
      <c r="I129" t="str">
        <f ca="1" t="shared" si="13"/>
        <v>白淑</v>
      </c>
      <c r="J129">
        <v>20</v>
      </c>
      <c r="M129">
        <f t="shared" si="7"/>
        <v>180002</v>
      </c>
      <c r="N129">
        <v>2</v>
      </c>
    </row>
    <row r="130" spans="2:14">
      <c r="B130" s="19">
        <v>180198</v>
      </c>
      <c r="C130" s="18" t="s">
        <v>552</v>
      </c>
      <c r="D130" s="18" t="str">
        <f ca="1" t="shared" si="11"/>
        <v>"白淑的镜子"</v>
      </c>
      <c r="E130" s="20">
        <v>1087</v>
      </c>
      <c r="F130" s="21" t="s">
        <v>679</v>
      </c>
      <c r="G130" s="22" t="str">
        <f t="shared" si="12"/>
        <v>"180003_png"</v>
      </c>
      <c r="H130" s="23" t="s">
        <v>680</v>
      </c>
      <c r="I130" t="str">
        <f ca="1" t="shared" si="13"/>
        <v>白淑</v>
      </c>
      <c r="J130">
        <v>20</v>
      </c>
      <c r="M130">
        <f t="shared" si="7"/>
        <v>180003</v>
      </c>
      <c r="N130">
        <v>3</v>
      </c>
    </row>
    <row r="131" spans="2:14">
      <c r="B131" s="19">
        <v>180201</v>
      </c>
      <c r="C131" s="18" t="s">
        <v>552</v>
      </c>
      <c r="D131" s="18" t="str">
        <f ca="1" t="shared" si="11"/>
        <v>"诗缘的香囊"</v>
      </c>
      <c r="E131" s="20">
        <v>1087</v>
      </c>
      <c r="F131" s="21" t="s">
        <v>681</v>
      </c>
      <c r="G131" s="22" t="str">
        <f t="shared" si="12"/>
        <v>"180004_png"</v>
      </c>
      <c r="H131" s="23" t="s">
        <v>682</v>
      </c>
      <c r="I131" t="str">
        <f ca="1" t="shared" si="13"/>
        <v>诗缘</v>
      </c>
      <c r="J131">
        <v>21</v>
      </c>
      <c r="M131">
        <f t="shared" si="7"/>
        <v>180004</v>
      </c>
      <c r="N131">
        <v>4</v>
      </c>
    </row>
    <row r="132" spans="2:14">
      <c r="B132" s="19">
        <v>180202</v>
      </c>
      <c r="C132" s="18" t="s">
        <v>552</v>
      </c>
      <c r="D132" s="18" t="str">
        <f ca="1" t="shared" si="11"/>
        <v>"诗缘的项链"</v>
      </c>
      <c r="E132" s="20">
        <v>1087</v>
      </c>
      <c r="F132" s="21" t="s">
        <v>683</v>
      </c>
      <c r="G132" s="22" t="str">
        <f t="shared" si="12"/>
        <v>"180005_png"</v>
      </c>
      <c r="H132" s="23" t="s">
        <v>684</v>
      </c>
      <c r="I132" t="str">
        <f ca="1" t="shared" si="13"/>
        <v>诗缘</v>
      </c>
      <c r="J132">
        <v>21</v>
      </c>
      <c r="M132">
        <f t="shared" si="7"/>
        <v>180005</v>
      </c>
      <c r="N132">
        <v>5</v>
      </c>
    </row>
    <row r="133" spans="2:14">
      <c r="B133" s="19">
        <v>180203</v>
      </c>
      <c r="C133" s="18" t="s">
        <v>552</v>
      </c>
      <c r="D133" s="18" t="str">
        <f ca="1" t="shared" si="11"/>
        <v>"诗缘的玉佩"</v>
      </c>
      <c r="E133" s="20">
        <v>1087</v>
      </c>
      <c r="F133" s="21" t="s">
        <v>685</v>
      </c>
      <c r="G133" s="22" t="str">
        <f t="shared" si="12"/>
        <v>"180006_png"</v>
      </c>
      <c r="H133" s="23" t="s">
        <v>686</v>
      </c>
      <c r="I133" t="str">
        <f ca="1" t="shared" si="13"/>
        <v>诗缘</v>
      </c>
      <c r="J133">
        <v>21</v>
      </c>
      <c r="M133">
        <f t="shared" si="7"/>
        <v>180006</v>
      </c>
      <c r="N133">
        <v>6</v>
      </c>
    </row>
    <row r="134" spans="2:14">
      <c r="B134" s="19">
        <v>180204</v>
      </c>
      <c r="C134" s="18" t="s">
        <v>552</v>
      </c>
      <c r="D134" s="18" t="str">
        <f ca="1" t="shared" si="11"/>
        <v>"诗缘的玉簪"</v>
      </c>
      <c r="E134" s="20">
        <v>1087</v>
      </c>
      <c r="F134" s="21" t="s">
        <v>687</v>
      </c>
      <c r="G134" s="22" t="str">
        <f t="shared" si="12"/>
        <v>"180007_png"</v>
      </c>
      <c r="H134" s="23" t="s">
        <v>688</v>
      </c>
      <c r="I134" t="str">
        <f ca="1" t="shared" si="13"/>
        <v>诗缘</v>
      </c>
      <c r="J134">
        <v>21</v>
      </c>
      <c r="M134">
        <f t="shared" si="7"/>
        <v>180007</v>
      </c>
      <c r="N134">
        <v>7</v>
      </c>
    </row>
    <row r="135" spans="2:14">
      <c r="B135" s="19">
        <v>180205</v>
      </c>
      <c r="C135" s="18" t="s">
        <v>552</v>
      </c>
      <c r="D135" s="18" t="str">
        <f ca="1" t="shared" si="11"/>
        <v>"诗缘的手镯"</v>
      </c>
      <c r="E135" s="20">
        <v>1087</v>
      </c>
      <c r="F135" s="21" t="s">
        <v>689</v>
      </c>
      <c r="G135" s="22" t="str">
        <f t="shared" si="12"/>
        <v>"180008_png"</v>
      </c>
      <c r="H135" s="23" t="s">
        <v>690</v>
      </c>
      <c r="I135" t="str">
        <f ca="1" t="shared" si="13"/>
        <v>诗缘</v>
      </c>
      <c r="J135">
        <v>21</v>
      </c>
      <c r="M135">
        <f t="shared" si="7"/>
        <v>180008</v>
      </c>
      <c r="N135">
        <v>8</v>
      </c>
    </row>
    <row r="136" spans="2:14">
      <c r="B136" s="19">
        <v>180206</v>
      </c>
      <c r="C136" s="18" t="s">
        <v>552</v>
      </c>
      <c r="D136" s="18" t="str">
        <f ca="1" t="shared" si="11"/>
        <v>"诗缘的耳坠"</v>
      </c>
      <c r="E136" s="20">
        <v>1087</v>
      </c>
      <c r="F136" s="21" t="s">
        <v>691</v>
      </c>
      <c r="G136" s="22" t="str">
        <f t="shared" si="12"/>
        <v>"180001_png"</v>
      </c>
      <c r="H136" s="23" t="s">
        <v>692</v>
      </c>
      <c r="I136" t="str">
        <f ca="1" t="shared" si="13"/>
        <v>诗缘</v>
      </c>
      <c r="J136">
        <v>21</v>
      </c>
      <c r="M136">
        <f t="shared" ref="M136:M194" si="14">180000+N136</f>
        <v>180001</v>
      </c>
      <c r="N136">
        <v>1</v>
      </c>
    </row>
    <row r="137" spans="2:14">
      <c r="B137" s="19">
        <v>180207</v>
      </c>
      <c r="C137" s="18" t="s">
        <v>552</v>
      </c>
      <c r="D137" s="18" t="str">
        <f ca="1" t="shared" ref="D137:D168" si="15">$I$7&amp;I137&amp;"的"&amp;VLOOKUP(M137,$K$8:$L$17,2,FALSE)&amp;$I$7</f>
        <v>"诗缘的戒指"</v>
      </c>
      <c r="E137" s="20">
        <v>1087</v>
      </c>
      <c r="F137" s="21" t="s">
        <v>693</v>
      </c>
      <c r="G137" s="22" t="str">
        <f t="shared" ref="G137:G168" si="16">""""&amp;M137&amp;"_png"""</f>
        <v>"180002_png"</v>
      </c>
      <c r="H137" s="23" t="s">
        <v>694</v>
      </c>
      <c r="I137" t="str">
        <f ca="1" t="shared" ref="I137:I168" si="17">VLOOKUP(SUBSTITUTE(INDIRECT("神器!K"&amp;7+J137),"""",""),$O$8:$P$35,2,FALSE)</f>
        <v>诗缘</v>
      </c>
      <c r="J137">
        <v>21</v>
      </c>
      <c r="M137">
        <f t="shared" si="14"/>
        <v>180002</v>
      </c>
      <c r="N137">
        <v>2</v>
      </c>
    </row>
    <row r="138" spans="2:14">
      <c r="B138" s="19">
        <v>180208</v>
      </c>
      <c r="C138" s="18" t="s">
        <v>552</v>
      </c>
      <c r="D138" s="18" t="str">
        <f ca="1" t="shared" si="15"/>
        <v>"诗缘的镜子"</v>
      </c>
      <c r="E138" s="20">
        <v>1087</v>
      </c>
      <c r="F138" s="21" t="s">
        <v>695</v>
      </c>
      <c r="G138" s="22" t="str">
        <f t="shared" si="16"/>
        <v>"180003_png"</v>
      </c>
      <c r="H138" s="23" t="s">
        <v>696</v>
      </c>
      <c r="I138" t="str">
        <f ca="1" t="shared" si="17"/>
        <v>诗缘</v>
      </c>
      <c r="J138">
        <v>21</v>
      </c>
      <c r="M138">
        <f t="shared" si="14"/>
        <v>180003</v>
      </c>
      <c r="N138">
        <v>3</v>
      </c>
    </row>
    <row r="139" spans="2:14">
      <c r="B139" s="19">
        <v>180211</v>
      </c>
      <c r="C139" s="18" t="s">
        <v>552</v>
      </c>
      <c r="D139" s="18" t="str">
        <f ca="1" t="shared" si="15"/>
        <v>"紫霓衫的香囊"</v>
      </c>
      <c r="E139" s="20">
        <v>1087</v>
      </c>
      <c r="F139" s="21" t="s">
        <v>697</v>
      </c>
      <c r="G139" s="22" t="str">
        <f t="shared" si="16"/>
        <v>"180004_png"</v>
      </c>
      <c r="H139" s="23" t="s">
        <v>698</v>
      </c>
      <c r="I139" t="str">
        <f ca="1" t="shared" si="17"/>
        <v>紫霓衫</v>
      </c>
      <c r="J139">
        <v>22</v>
      </c>
      <c r="M139">
        <f t="shared" si="14"/>
        <v>180004</v>
      </c>
      <c r="N139">
        <v>4</v>
      </c>
    </row>
    <row r="140" spans="2:14">
      <c r="B140" s="19">
        <v>180212</v>
      </c>
      <c r="C140" s="18" t="s">
        <v>552</v>
      </c>
      <c r="D140" s="18" t="str">
        <f ca="1" t="shared" si="15"/>
        <v>"紫霓衫的项链"</v>
      </c>
      <c r="E140" s="20">
        <v>1087</v>
      </c>
      <c r="F140" s="21" t="s">
        <v>699</v>
      </c>
      <c r="G140" s="22" t="str">
        <f t="shared" si="16"/>
        <v>"180005_png"</v>
      </c>
      <c r="H140" s="23" t="s">
        <v>700</v>
      </c>
      <c r="I140" t="str">
        <f ca="1" t="shared" si="17"/>
        <v>紫霓衫</v>
      </c>
      <c r="J140">
        <v>22</v>
      </c>
      <c r="M140">
        <f t="shared" si="14"/>
        <v>180005</v>
      </c>
      <c r="N140">
        <v>5</v>
      </c>
    </row>
    <row r="141" spans="2:14">
      <c r="B141" s="19">
        <v>180213</v>
      </c>
      <c r="C141" s="18" t="s">
        <v>552</v>
      </c>
      <c r="D141" s="18" t="str">
        <f ca="1" t="shared" si="15"/>
        <v>"紫霓衫的玉佩"</v>
      </c>
      <c r="E141" s="20">
        <v>1087</v>
      </c>
      <c r="F141" s="21" t="s">
        <v>701</v>
      </c>
      <c r="G141" s="22" t="str">
        <f t="shared" si="16"/>
        <v>"180006_png"</v>
      </c>
      <c r="H141" s="23" t="s">
        <v>702</v>
      </c>
      <c r="I141" t="str">
        <f ca="1" t="shared" si="17"/>
        <v>紫霓衫</v>
      </c>
      <c r="J141">
        <v>22</v>
      </c>
      <c r="M141">
        <f t="shared" si="14"/>
        <v>180006</v>
      </c>
      <c r="N141">
        <v>6</v>
      </c>
    </row>
    <row r="142" spans="2:14">
      <c r="B142" s="19">
        <v>180214</v>
      </c>
      <c r="C142" s="18" t="s">
        <v>552</v>
      </c>
      <c r="D142" s="18" t="str">
        <f ca="1" t="shared" si="15"/>
        <v>"紫霓衫的玉簪"</v>
      </c>
      <c r="E142" s="20">
        <v>1087</v>
      </c>
      <c r="F142" s="21" t="s">
        <v>703</v>
      </c>
      <c r="G142" s="22" t="str">
        <f t="shared" si="16"/>
        <v>"180007_png"</v>
      </c>
      <c r="H142" s="23" t="s">
        <v>704</v>
      </c>
      <c r="I142" t="str">
        <f ca="1" t="shared" si="17"/>
        <v>紫霓衫</v>
      </c>
      <c r="J142">
        <v>22</v>
      </c>
      <c r="M142">
        <f t="shared" si="14"/>
        <v>180007</v>
      </c>
      <c r="N142">
        <v>7</v>
      </c>
    </row>
    <row r="143" spans="2:14">
      <c r="B143" s="19">
        <v>180215</v>
      </c>
      <c r="C143" s="18" t="s">
        <v>552</v>
      </c>
      <c r="D143" s="18" t="str">
        <f ca="1" t="shared" si="15"/>
        <v>"紫霓衫的手镯"</v>
      </c>
      <c r="E143" s="20">
        <v>1087</v>
      </c>
      <c r="F143" s="21" t="s">
        <v>705</v>
      </c>
      <c r="G143" s="22" t="str">
        <f t="shared" si="16"/>
        <v>"180008_png"</v>
      </c>
      <c r="H143" s="23" t="s">
        <v>706</v>
      </c>
      <c r="I143" t="str">
        <f ca="1" t="shared" si="17"/>
        <v>紫霓衫</v>
      </c>
      <c r="J143">
        <v>22</v>
      </c>
      <c r="M143">
        <f t="shared" si="14"/>
        <v>180008</v>
      </c>
      <c r="N143">
        <v>8</v>
      </c>
    </row>
    <row r="144" spans="2:14">
      <c r="B144" s="19">
        <v>180216</v>
      </c>
      <c r="C144" s="18" t="s">
        <v>552</v>
      </c>
      <c r="D144" s="18" t="str">
        <f ca="1" t="shared" si="15"/>
        <v>"紫霓衫的耳坠"</v>
      </c>
      <c r="E144" s="20">
        <v>1087</v>
      </c>
      <c r="F144" s="21" t="s">
        <v>707</v>
      </c>
      <c r="G144" s="22" t="str">
        <f t="shared" si="16"/>
        <v>"180001_png"</v>
      </c>
      <c r="H144" s="23" t="s">
        <v>708</v>
      </c>
      <c r="I144" t="str">
        <f ca="1" t="shared" si="17"/>
        <v>紫霓衫</v>
      </c>
      <c r="J144">
        <v>22</v>
      </c>
      <c r="M144">
        <f t="shared" si="14"/>
        <v>180001</v>
      </c>
      <c r="N144">
        <v>1</v>
      </c>
    </row>
    <row r="145" spans="2:14">
      <c r="B145" s="19">
        <v>180217</v>
      </c>
      <c r="C145" s="18" t="s">
        <v>552</v>
      </c>
      <c r="D145" s="18" t="str">
        <f ca="1" t="shared" si="15"/>
        <v>"紫霓衫的戒指"</v>
      </c>
      <c r="E145" s="20">
        <v>1087</v>
      </c>
      <c r="F145" s="21" t="s">
        <v>709</v>
      </c>
      <c r="G145" s="22" t="str">
        <f t="shared" si="16"/>
        <v>"180002_png"</v>
      </c>
      <c r="H145" s="23" t="s">
        <v>710</v>
      </c>
      <c r="I145" t="str">
        <f ca="1" t="shared" si="17"/>
        <v>紫霓衫</v>
      </c>
      <c r="J145">
        <v>22</v>
      </c>
      <c r="M145">
        <f t="shared" si="14"/>
        <v>180002</v>
      </c>
      <c r="N145">
        <v>2</v>
      </c>
    </row>
    <row r="146" spans="2:14">
      <c r="B146" s="19">
        <v>180218</v>
      </c>
      <c r="C146" s="18" t="s">
        <v>552</v>
      </c>
      <c r="D146" s="18" t="str">
        <f ca="1" t="shared" si="15"/>
        <v>"紫霓衫的镜子"</v>
      </c>
      <c r="E146" s="20">
        <v>1087</v>
      </c>
      <c r="F146" s="21" t="s">
        <v>711</v>
      </c>
      <c r="G146" s="22" t="str">
        <f t="shared" si="16"/>
        <v>"180003_png"</v>
      </c>
      <c r="H146" s="23" t="s">
        <v>712</v>
      </c>
      <c r="I146" t="str">
        <f ca="1" t="shared" si="17"/>
        <v>紫霓衫</v>
      </c>
      <c r="J146">
        <v>22</v>
      </c>
      <c r="M146">
        <f t="shared" si="14"/>
        <v>180003</v>
      </c>
      <c r="N146">
        <v>3</v>
      </c>
    </row>
    <row r="147" spans="2:14">
      <c r="B147" s="19">
        <v>180221</v>
      </c>
      <c r="C147" s="18" t="s">
        <v>552</v>
      </c>
      <c r="D147" s="18" t="str">
        <f ca="1" t="shared" si="15"/>
        <v>"璃絮的香囊"</v>
      </c>
      <c r="E147" s="20">
        <v>1087</v>
      </c>
      <c r="F147" s="21" t="s">
        <v>713</v>
      </c>
      <c r="G147" s="22" t="str">
        <f t="shared" si="16"/>
        <v>"180004_png"</v>
      </c>
      <c r="H147" s="23" t="s">
        <v>714</v>
      </c>
      <c r="I147" t="str">
        <f ca="1" t="shared" si="17"/>
        <v>璃絮</v>
      </c>
      <c r="J147">
        <v>23</v>
      </c>
      <c r="M147">
        <f t="shared" si="14"/>
        <v>180004</v>
      </c>
      <c r="N147">
        <v>4</v>
      </c>
    </row>
    <row r="148" spans="2:14">
      <c r="B148" s="19">
        <v>180222</v>
      </c>
      <c r="C148" s="18" t="s">
        <v>552</v>
      </c>
      <c r="D148" s="18" t="str">
        <f ca="1" t="shared" si="15"/>
        <v>"璃絮的项链"</v>
      </c>
      <c r="E148" s="20">
        <v>1087</v>
      </c>
      <c r="F148" s="21" t="s">
        <v>715</v>
      </c>
      <c r="G148" s="22" t="str">
        <f t="shared" si="16"/>
        <v>"180005_png"</v>
      </c>
      <c r="H148" s="23" t="s">
        <v>716</v>
      </c>
      <c r="I148" t="str">
        <f ca="1" t="shared" si="17"/>
        <v>璃絮</v>
      </c>
      <c r="J148">
        <v>23</v>
      </c>
      <c r="M148">
        <f t="shared" si="14"/>
        <v>180005</v>
      </c>
      <c r="N148">
        <v>5</v>
      </c>
    </row>
    <row r="149" spans="2:14">
      <c r="B149" s="19">
        <v>180223</v>
      </c>
      <c r="C149" s="18" t="s">
        <v>552</v>
      </c>
      <c r="D149" s="18" t="str">
        <f ca="1" t="shared" si="15"/>
        <v>"璃絮的玉佩"</v>
      </c>
      <c r="E149" s="20">
        <v>1087</v>
      </c>
      <c r="F149" s="21" t="s">
        <v>717</v>
      </c>
      <c r="G149" s="22" t="str">
        <f t="shared" si="16"/>
        <v>"180006_png"</v>
      </c>
      <c r="H149" s="23" t="s">
        <v>718</v>
      </c>
      <c r="I149" t="str">
        <f ca="1" t="shared" si="17"/>
        <v>璃絮</v>
      </c>
      <c r="J149">
        <v>23</v>
      </c>
      <c r="M149">
        <f t="shared" si="14"/>
        <v>180006</v>
      </c>
      <c r="N149">
        <v>6</v>
      </c>
    </row>
    <row r="150" spans="2:14">
      <c r="B150" s="19">
        <v>180224</v>
      </c>
      <c r="C150" s="18" t="s">
        <v>552</v>
      </c>
      <c r="D150" s="18" t="str">
        <f ca="1" t="shared" si="15"/>
        <v>"璃絮的玉簪"</v>
      </c>
      <c r="E150" s="20">
        <v>1087</v>
      </c>
      <c r="F150" s="21" t="s">
        <v>719</v>
      </c>
      <c r="G150" s="22" t="str">
        <f t="shared" si="16"/>
        <v>"180007_png"</v>
      </c>
      <c r="H150" s="23" t="s">
        <v>720</v>
      </c>
      <c r="I150" t="str">
        <f ca="1" t="shared" si="17"/>
        <v>璃絮</v>
      </c>
      <c r="J150">
        <v>23</v>
      </c>
      <c r="M150">
        <f t="shared" si="14"/>
        <v>180007</v>
      </c>
      <c r="N150">
        <v>7</v>
      </c>
    </row>
    <row r="151" spans="2:14">
      <c r="B151" s="19">
        <v>180225</v>
      </c>
      <c r="C151" s="18" t="s">
        <v>552</v>
      </c>
      <c r="D151" s="18" t="str">
        <f ca="1" t="shared" si="15"/>
        <v>"璃絮的手镯"</v>
      </c>
      <c r="E151" s="20">
        <v>1087</v>
      </c>
      <c r="F151" s="21" t="s">
        <v>721</v>
      </c>
      <c r="G151" s="22" t="str">
        <f t="shared" si="16"/>
        <v>"180008_png"</v>
      </c>
      <c r="H151" s="23" t="s">
        <v>722</v>
      </c>
      <c r="I151" t="str">
        <f ca="1" t="shared" si="17"/>
        <v>璃絮</v>
      </c>
      <c r="J151">
        <v>23</v>
      </c>
      <c r="M151">
        <f t="shared" si="14"/>
        <v>180008</v>
      </c>
      <c r="N151">
        <v>8</v>
      </c>
    </row>
    <row r="152" spans="2:14">
      <c r="B152" s="19">
        <v>180226</v>
      </c>
      <c r="C152" s="18" t="s">
        <v>552</v>
      </c>
      <c r="D152" s="18" t="str">
        <f ca="1" t="shared" si="15"/>
        <v>"璃絮的耳坠"</v>
      </c>
      <c r="E152" s="20">
        <v>1087</v>
      </c>
      <c r="F152" s="21" t="s">
        <v>723</v>
      </c>
      <c r="G152" s="22" t="str">
        <f t="shared" si="16"/>
        <v>"180001_png"</v>
      </c>
      <c r="H152" s="23" t="s">
        <v>724</v>
      </c>
      <c r="I152" t="str">
        <f ca="1" t="shared" si="17"/>
        <v>璃絮</v>
      </c>
      <c r="J152">
        <v>23</v>
      </c>
      <c r="M152">
        <f t="shared" si="14"/>
        <v>180001</v>
      </c>
      <c r="N152">
        <v>1</v>
      </c>
    </row>
    <row r="153" spans="2:14">
      <c r="B153" s="19">
        <v>180227</v>
      </c>
      <c r="C153" s="18" t="s">
        <v>552</v>
      </c>
      <c r="D153" s="18" t="str">
        <f ca="1" t="shared" si="15"/>
        <v>"璃絮的戒指"</v>
      </c>
      <c r="E153" s="20">
        <v>1087</v>
      </c>
      <c r="F153" s="21" t="s">
        <v>725</v>
      </c>
      <c r="G153" s="22" t="str">
        <f t="shared" si="16"/>
        <v>"180002_png"</v>
      </c>
      <c r="H153" s="23" t="s">
        <v>726</v>
      </c>
      <c r="I153" t="str">
        <f ca="1" t="shared" si="17"/>
        <v>璃絮</v>
      </c>
      <c r="J153">
        <v>23</v>
      </c>
      <c r="M153">
        <f t="shared" si="14"/>
        <v>180002</v>
      </c>
      <c r="N153">
        <v>2</v>
      </c>
    </row>
    <row r="154" spans="2:14">
      <c r="B154" s="19">
        <v>180228</v>
      </c>
      <c r="C154" s="18" t="s">
        <v>552</v>
      </c>
      <c r="D154" s="18" t="str">
        <f ca="1" t="shared" si="15"/>
        <v>"璃絮的镜子"</v>
      </c>
      <c r="E154" s="20">
        <v>1087</v>
      </c>
      <c r="F154" s="21" t="s">
        <v>727</v>
      </c>
      <c r="G154" s="22" t="str">
        <f t="shared" si="16"/>
        <v>"180003_png"</v>
      </c>
      <c r="H154" s="23" t="s">
        <v>728</v>
      </c>
      <c r="I154" t="str">
        <f ca="1" t="shared" si="17"/>
        <v>璃絮</v>
      </c>
      <c r="J154">
        <v>23</v>
      </c>
      <c r="M154">
        <f t="shared" si="14"/>
        <v>180003</v>
      </c>
      <c r="N154">
        <v>3</v>
      </c>
    </row>
    <row r="155" spans="2:14">
      <c r="B155" s="19">
        <v>180231</v>
      </c>
      <c r="C155" s="18" t="s">
        <v>552</v>
      </c>
      <c r="D155" s="18" t="str">
        <f ca="1" t="shared" si="15"/>
        <v>"奚佳瑶的香囊"</v>
      </c>
      <c r="E155" s="20">
        <v>1087</v>
      </c>
      <c r="F155" s="21" t="s">
        <v>729</v>
      </c>
      <c r="G155" s="22" t="str">
        <f t="shared" si="16"/>
        <v>"180004_png"</v>
      </c>
      <c r="H155" s="23" t="s">
        <v>730</v>
      </c>
      <c r="I155" t="str">
        <f ca="1" t="shared" si="17"/>
        <v>奚佳瑶</v>
      </c>
      <c r="J155">
        <v>24</v>
      </c>
      <c r="M155">
        <f t="shared" si="14"/>
        <v>180004</v>
      </c>
      <c r="N155">
        <v>4</v>
      </c>
    </row>
    <row r="156" spans="2:14">
      <c r="B156" s="19">
        <v>180232</v>
      </c>
      <c r="C156" s="18" t="s">
        <v>552</v>
      </c>
      <c r="D156" s="18" t="str">
        <f ca="1" t="shared" si="15"/>
        <v>"奚佳瑶的项链"</v>
      </c>
      <c r="E156" s="20">
        <v>1087</v>
      </c>
      <c r="F156" s="21" t="s">
        <v>731</v>
      </c>
      <c r="G156" s="22" t="str">
        <f t="shared" si="16"/>
        <v>"180005_png"</v>
      </c>
      <c r="H156" s="23" t="s">
        <v>732</v>
      </c>
      <c r="I156" t="str">
        <f ca="1" t="shared" si="17"/>
        <v>奚佳瑶</v>
      </c>
      <c r="J156">
        <v>24</v>
      </c>
      <c r="M156">
        <f t="shared" si="14"/>
        <v>180005</v>
      </c>
      <c r="N156">
        <v>5</v>
      </c>
    </row>
    <row r="157" spans="2:14">
      <c r="B157" s="19">
        <v>180233</v>
      </c>
      <c r="C157" s="18" t="s">
        <v>552</v>
      </c>
      <c r="D157" s="18" t="str">
        <f ca="1" t="shared" si="15"/>
        <v>"奚佳瑶的玉佩"</v>
      </c>
      <c r="E157" s="20">
        <v>1087</v>
      </c>
      <c r="F157" s="21" t="s">
        <v>733</v>
      </c>
      <c r="G157" s="22" t="str">
        <f t="shared" si="16"/>
        <v>"180006_png"</v>
      </c>
      <c r="H157" s="23" t="s">
        <v>734</v>
      </c>
      <c r="I157" t="str">
        <f ca="1" t="shared" si="17"/>
        <v>奚佳瑶</v>
      </c>
      <c r="J157">
        <v>24</v>
      </c>
      <c r="M157">
        <f t="shared" si="14"/>
        <v>180006</v>
      </c>
      <c r="N157">
        <v>6</v>
      </c>
    </row>
    <row r="158" spans="2:14">
      <c r="B158" s="19">
        <v>180234</v>
      </c>
      <c r="C158" s="18" t="s">
        <v>552</v>
      </c>
      <c r="D158" s="18" t="str">
        <f ca="1" t="shared" si="15"/>
        <v>"奚佳瑶的玉簪"</v>
      </c>
      <c r="E158" s="20">
        <v>1087</v>
      </c>
      <c r="F158" s="21" t="s">
        <v>735</v>
      </c>
      <c r="G158" s="22" t="str">
        <f t="shared" si="16"/>
        <v>"180007_png"</v>
      </c>
      <c r="H158" s="23" t="s">
        <v>736</v>
      </c>
      <c r="I158" t="str">
        <f ca="1" t="shared" si="17"/>
        <v>奚佳瑶</v>
      </c>
      <c r="J158">
        <v>24</v>
      </c>
      <c r="M158">
        <f t="shared" si="14"/>
        <v>180007</v>
      </c>
      <c r="N158">
        <v>7</v>
      </c>
    </row>
    <row r="159" spans="2:14">
      <c r="B159" s="19">
        <v>180235</v>
      </c>
      <c r="C159" s="18" t="s">
        <v>552</v>
      </c>
      <c r="D159" s="18" t="str">
        <f ca="1" t="shared" si="15"/>
        <v>"奚佳瑶的手镯"</v>
      </c>
      <c r="E159" s="20">
        <v>1087</v>
      </c>
      <c r="F159" s="21" t="s">
        <v>737</v>
      </c>
      <c r="G159" s="22" t="str">
        <f t="shared" si="16"/>
        <v>"180008_png"</v>
      </c>
      <c r="H159" s="23" t="s">
        <v>738</v>
      </c>
      <c r="I159" t="str">
        <f ca="1" t="shared" si="17"/>
        <v>奚佳瑶</v>
      </c>
      <c r="J159">
        <v>24</v>
      </c>
      <c r="M159">
        <f t="shared" si="14"/>
        <v>180008</v>
      </c>
      <c r="N159">
        <v>8</v>
      </c>
    </row>
    <row r="160" spans="2:14">
      <c r="B160" s="19">
        <v>180236</v>
      </c>
      <c r="C160" s="18" t="s">
        <v>552</v>
      </c>
      <c r="D160" s="18" t="str">
        <f ca="1" t="shared" si="15"/>
        <v>"奚佳瑶的耳坠"</v>
      </c>
      <c r="E160" s="20">
        <v>1087</v>
      </c>
      <c r="F160" s="21" t="s">
        <v>739</v>
      </c>
      <c r="G160" s="22" t="str">
        <f t="shared" si="16"/>
        <v>"180001_png"</v>
      </c>
      <c r="H160" s="23" t="s">
        <v>740</v>
      </c>
      <c r="I160" t="str">
        <f ca="1" t="shared" si="17"/>
        <v>奚佳瑶</v>
      </c>
      <c r="J160">
        <v>24</v>
      </c>
      <c r="M160">
        <f t="shared" si="14"/>
        <v>180001</v>
      </c>
      <c r="N160">
        <v>1</v>
      </c>
    </row>
    <row r="161" spans="2:14">
      <c r="B161" s="19">
        <v>180237</v>
      </c>
      <c r="C161" s="18" t="s">
        <v>552</v>
      </c>
      <c r="D161" s="18" t="str">
        <f ca="1" t="shared" si="15"/>
        <v>"奚佳瑶的戒指"</v>
      </c>
      <c r="E161" s="20">
        <v>1087</v>
      </c>
      <c r="F161" s="21" t="s">
        <v>741</v>
      </c>
      <c r="G161" s="22" t="str">
        <f t="shared" si="16"/>
        <v>"180002_png"</v>
      </c>
      <c r="H161" s="23" t="s">
        <v>742</v>
      </c>
      <c r="I161" t="str">
        <f ca="1" t="shared" si="17"/>
        <v>奚佳瑶</v>
      </c>
      <c r="J161">
        <v>24</v>
      </c>
      <c r="M161">
        <f t="shared" si="14"/>
        <v>180002</v>
      </c>
      <c r="N161">
        <v>2</v>
      </c>
    </row>
    <row r="162" spans="2:14">
      <c r="B162" s="19">
        <v>180238</v>
      </c>
      <c r="C162" s="18" t="s">
        <v>552</v>
      </c>
      <c r="D162" s="18" t="str">
        <f ca="1" t="shared" si="15"/>
        <v>"奚佳瑶的镜子"</v>
      </c>
      <c r="E162" s="20">
        <v>1087</v>
      </c>
      <c r="F162" s="21" t="s">
        <v>743</v>
      </c>
      <c r="G162" s="22" t="str">
        <f t="shared" si="16"/>
        <v>"180003_png"</v>
      </c>
      <c r="H162" s="23" t="s">
        <v>744</v>
      </c>
      <c r="I162" t="str">
        <f ca="1" t="shared" si="17"/>
        <v>奚佳瑶</v>
      </c>
      <c r="J162">
        <v>24</v>
      </c>
      <c r="M162">
        <f t="shared" si="14"/>
        <v>180003</v>
      </c>
      <c r="N162">
        <v>3</v>
      </c>
    </row>
    <row r="163" spans="2:14">
      <c r="B163" s="19">
        <v>180241</v>
      </c>
      <c r="C163" s="18" t="s">
        <v>745</v>
      </c>
      <c r="D163" s="18" t="str">
        <f ca="1" t="shared" si="15"/>
        <v>"舞伞的香囊"</v>
      </c>
      <c r="E163" s="20">
        <v>1132</v>
      </c>
      <c r="F163" s="21" t="s">
        <v>746</v>
      </c>
      <c r="G163" s="22" t="str">
        <f t="shared" si="16"/>
        <v>"180004_png"</v>
      </c>
      <c r="H163" s="23" t="s">
        <v>747</v>
      </c>
      <c r="I163" t="str">
        <f ca="1" t="shared" si="17"/>
        <v>舞伞</v>
      </c>
      <c r="J163">
        <v>25</v>
      </c>
      <c r="M163">
        <f t="shared" si="14"/>
        <v>180004</v>
      </c>
      <c r="N163">
        <v>4</v>
      </c>
    </row>
    <row r="164" spans="2:14">
      <c r="B164" s="19">
        <v>180242</v>
      </c>
      <c r="C164" s="18" t="s">
        <v>745</v>
      </c>
      <c r="D164" s="18" t="str">
        <f ca="1" t="shared" si="15"/>
        <v>"舞伞的项链"</v>
      </c>
      <c r="E164" s="20">
        <v>1132</v>
      </c>
      <c r="F164" s="21" t="s">
        <v>748</v>
      </c>
      <c r="G164" s="22" t="str">
        <f t="shared" si="16"/>
        <v>"180005_png"</v>
      </c>
      <c r="H164" s="23" t="s">
        <v>749</v>
      </c>
      <c r="I164" t="str">
        <f ca="1" t="shared" si="17"/>
        <v>舞伞</v>
      </c>
      <c r="J164">
        <v>25</v>
      </c>
      <c r="M164">
        <f t="shared" si="14"/>
        <v>180005</v>
      </c>
      <c r="N164">
        <v>5</v>
      </c>
    </row>
    <row r="165" spans="2:14">
      <c r="B165" s="19">
        <v>180243</v>
      </c>
      <c r="C165" s="18" t="s">
        <v>745</v>
      </c>
      <c r="D165" s="18" t="str">
        <f ca="1" t="shared" si="15"/>
        <v>"舞伞的玉佩"</v>
      </c>
      <c r="E165" s="20">
        <v>1132</v>
      </c>
      <c r="F165" s="21" t="s">
        <v>750</v>
      </c>
      <c r="G165" s="22" t="str">
        <f t="shared" si="16"/>
        <v>"180006_png"</v>
      </c>
      <c r="H165" s="23" t="s">
        <v>751</v>
      </c>
      <c r="I165" t="str">
        <f ca="1" t="shared" si="17"/>
        <v>舞伞</v>
      </c>
      <c r="J165">
        <v>25</v>
      </c>
      <c r="M165">
        <f t="shared" si="14"/>
        <v>180006</v>
      </c>
      <c r="N165">
        <v>6</v>
      </c>
    </row>
    <row r="166" spans="2:14">
      <c r="B166" s="19">
        <v>180244</v>
      </c>
      <c r="C166" s="18" t="s">
        <v>745</v>
      </c>
      <c r="D166" s="18" t="str">
        <f ca="1" t="shared" si="15"/>
        <v>"舞伞的玉簪"</v>
      </c>
      <c r="E166" s="20">
        <v>1132</v>
      </c>
      <c r="F166" s="21" t="s">
        <v>752</v>
      </c>
      <c r="G166" s="22" t="str">
        <f t="shared" si="16"/>
        <v>"180007_png"</v>
      </c>
      <c r="H166" s="23" t="s">
        <v>753</v>
      </c>
      <c r="I166" t="str">
        <f ca="1" t="shared" si="17"/>
        <v>舞伞</v>
      </c>
      <c r="J166">
        <v>25</v>
      </c>
      <c r="M166">
        <f t="shared" si="14"/>
        <v>180007</v>
      </c>
      <c r="N166">
        <v>7</v>
      </c>
    </row>
    <row r="167" spans="2:14">
      <c r="B167" s="19">
        <v>180245</v>
      </c>
      <c r="C167" s="18" t="s">
        <v>745</v>
      </c>
      <c r="D167" s="18" t="str">
        <f ca="1" t="shared" si="15"/>
        <v>"舞伞的手镯"</v>
      </c>
      <c r="E167" s="20">
        <v>1132</v>
      </c>
      <c r="F167" s="21" t="s">
        <v>754</v>
      </c>
      <c r="G167" s="22" t="str">
        <f t="shared" si="16"/>
        <v>"180008_png"</v>
      </c>
      <c r="H167" s="23" t="s">
        <v>755</v>
      </c>
      <c r="I167" t="str">
        <f ca="1" t="shared" si="17"/>
        <v>舞伞</v>
      </c>
      <c r="J167">
        <v>25</v>
      </c>
      <c r="M167">
        <f t="shared" si="14"/>
        <v>180008</v>
      </c>
      <c r="N167">
        <v>8</v>
      </c>
    </row>
    <row r="168" spans="2:14">
      <c r="B168" s="19">
        <v>180246</v>
      </c>
      <c r="C168" s="18" t="s">
        <v>745</v>
      </c>
      <c r="D168" s="18" t="str">
        <f ca="1" t="shared" si="15"/>
        <v>"舞伞的耳坠"</v>
      </c>
      <c r="E168" s="20">
        <v>1132</v>
      </c>
      <c r="F168" s="21" t="s">
        <v>756</v>
      </c>
      <c r="G168" s="22" t="str">
        <f t="shared" si="16"/>
        <v>"180001_png"</v>
      </c>
      <c r="H168" s="23" t="s">
        <v>757</v>
      </c>
      <c r="I168" t="str">
        <f ca="1" t="shared" si="17"/>
        <v>舞伞</v>
      </c>
      <c r="J168">
        <v>25</v>
      </c>
      <c r="M168">
        <f t="shared" si="14"/>
        <v>180001</v>
      </c>
      <c r="N168">
        <v>1</v>
      </c>
    </row>
    <row r="169" spans="2:14">
      <c r="B169" s="19">
        <v>180247</v>
      </c>
      <c r="C169" s="18" t="s">
        <v>745</v>
      </c>
      <c r="D169" s="18" t="str">
        <f ca="1" t="shared" ref="D169:D194" si="18">$I$7&amp;I169&amp;"的"&amp;VLOOKUP(M169,$K$8:$L$17,2,FALSE)&amp;$I$7</f>
        <v>"舞伞的戒指"</v>
      </c>
      <c r="E169" s="20">
        <v>1132</v>
      </c>
      <c r="F169" s="21" t="s">
        <v>758</v>
      </c>
      <c r="G169" s="22" t="str">
        <f t="shared" ref="G169:G194" si="19">""""&amp;M169&amp;"_png"""</f>
        <v>"180002_png"</v>
      </c>
      <c r="H169" s="23" t="s">
        <v>759</v>
      </c>
      <c r="I169" t="str">
        <f ca="1" t="shared" ref="I169:I194" si="20">VLOOKUP(SUBSTITUTE(INDIRECT("神器!K"&amp;7+J169),"""",""),$O$8:$P$35,2,FALSE)</f>
        <v>舞伞</v>
      </c>
      <c r="J169">
        <v>25</v>
      </c>
      <c r="M169">
        <f t="shared" si="14"/>
        <v>180002</v>
      </c>
      <c r="N169">
        <v>2</v>
      </c>
    </row>
    <row r="170" spans="2:14">
      <c r="B170" s="19">
        <v>180248</v>
      </c>
      <c r="C170" s="18" t="s">
        <v>745</v>
      </c>
      <c r="D170" s="18" t="str">
        <f ca="1" t="shared" si="18"/>
        <v>"舞伞的镜子"</v>
      </c>
      <c r="E170" s="20">
        <v>1132</v>
      </c>
      <c r="F170" s="21" t="s">
        <v>760</v>
      </c>
      <c r="G170" s="22" t="str">
        <f t="shared" si="19"/>
        <v>"180003_png"</v>
      </c>
      <c r="H170" s="23" t="s">
        <v>761</v>
      </c>
      <c r="I170" t="str">
        <f ca="1" t="shared" si="20"/>
        <v>舞伞</v>
      </c>
      <c r="J170">
        <v>25</v>
      </c>
      <c r="M170">
        <f t="shared" si="14"/>
        <v>180003</v>
      </c>
      <c r="N170">
        <v>3</v>
      </c>
    </row>
    <row r="171" spans="2:14">
      <c r="B171" s="19">
        <v>180251</v>
      </c>
      <c r="C171" s="18" t="s">
        <v>762</v>
      </c>
      <c r="D171" s="18" t="str">
        <f ca="1" t="shared" si="18"/>
        <v>"玲珑的香囊"</v>
      </c>
      <c r="E171" s="20">
        <v>1173</v>
      </c>
      <c r="F171" s="21" t="s">
        <v>763</v>
      </c>
      <c r="G171" s="22" t="str">
        <f t="shared" si="19"/>
        <v>"180004_png"</v>
      </c>
      <c r="H171" s="23" t="s">
        <v>764</v>
      </c>
      <c r="I171" t="str">
        <f ca="1" t="shared" si="20"/>
        <v>玲珑</v>
      </c>
      <c r="J171">
        <v>26</v>
      </c>
      <c r="M171">
        <f t="shared" si="14"/>
        <v>180004</v>
      </c>
      <c r="N171">
        <v>4</v>
      </c>
    </row>
    <row r="172" spans="2:14">
      <c r="B172" s="19">
        <v>180252</v>
      </c>
      <c r="C172" s="18" t="s">
        <v>762</v>
      </c>
      <c r="D172" s="18" t="str">
        <f ca="1" t="shared" si="18"/>
        <v>"玲珑的项链"</v>
      </c>
      <c r="E172" s="20">
        <v>1173</v>
      </c>
      <c r="F172" s="21" t="s">
        <v>765</v>
      </c>
      <c r="G172" s="22" t="str">
        <f t="shared" si="19"/>
        <v>"180005_png"</v>
      </c>
      <c r="H172" s="23" t="s">
        <v>766</v>
      </c>
      <c r="I172" t="str">
        <f ca="1" t="shared" si="20"/>
        <v>玲珑</v>
      </c>
      <c r="J172">
        <v>26</v>
      </c>
      <c r="M172">
        <f t="shared" si="14"/>
        <v>180005</v>
      </c>
      <c r="N172">
        <v>5</v>
      </c>
    </row>
    <row r="173" spans="2:14">
      <c r="B173" s="19">
        <v>180253</v>
      </c>
      <c r="C173" s="18" t="s">
        <v>762</v>
      </c>
      <c r="D173" s="18" t="str">
        <f ca="1" t="shared" si="18"/>
        <v>"玲珑的玉佩"</v>
      </c>
      <c r="E173" s="20">
        <v>1173</v>
      </c>
      <c r="F173" s="21" t="s">
        <v>767</v>
      </c>
      <c r="G173" s="22" t="str">
        <f t="shared" si="19"/>
        <v>"180006_png"</v>
      </c>
      <c r="H173" s="23" t="s">
        <v>768</v>
      </c>
      <c r="I173" t="str">
        <f ca="1" t="shared" si="20"/>
        <v>玲珑</v>
      </c>
      <c r="J173">
        <v>26</v>
      </c>
      <c r="M173">
        <f t="shared" si="14"/>
        <v>180006</v>
      </c>
      <c r="N173">
        <v>6</v>
      </c>
    </row>
    <row r="174" spans="2:14">
      <c r="B174" s="19">
        <v>180254</v>
      </c>
      <c r="C174" s="18" t="s">
        <v>762</v>
      </c>
      <c r="D174" s="18" t="str">
        <f ca="1" t="shared" si="18"/>
        <v>"玲珑的玉簪"</v>
      </c>
      <c r="E174" s="20">
        <v>1173</v>
      </c>
      <c r="F174" s="21" t="s">
        <v>769</v>
      </c>
      <c r="G174" s="22" t="str">
        <f t="shared" si="19"/>
        <v>"180007_png"</v>
      </c>
      <c r="H174" s="23" t="s">
        <v>770</v>
      </c>
      <c r="I174" t="str">
        <f ca="1" t="shared" si="20"/>
        <v>玲珑</v>
      </c>
      <c r="J174">
        <v>26</v>
      </c>
      <c r="M174">
        <f t="shared" si="14"/>
        <v>180007</v>
      </c>
      <c r="N174">
        <v>7</v>
      </c>
    </row>
    <row r="175" spans="2:14">
      <c r="B175" s="19">
        <v>180255</v>
      </c>
      <c r="C175" s="18" t="s">
        <v>762</v>
      </c>
      <c r="D175" s="18" t="str">
        <f ca="1" t="shared" si="18"/>
        <v>"玲珑的手镯"</v>
      </c>
      <c r="E175" s="20">
        <v>1173</v>
      </c>
      <c r="F175" s="21" t="s">
        <v>771</v>
      </c>
      <c r="G175" s="22" t="str">
        <f t="shared" si="19"/>
        <v>"180008_png"</v>
      </c>
      <c r="H175" s="23" t="s">
        <v>772</v>
      </c>
      <c r="I175" t="str">
        <f ca="1" t="shared" si="20"/>
        <v>玲珑</v>
      </c>
      <c r="J175">
        <v>26</v>
      </c>
      <c r="M175">
        <f t="shared" si="14"/>
        <v>180008</v>
      </c>
      <c r="N175">
        <v>8</v>
      </c>
    </row>
    <row r="176" spans="2:14">
      <c r="B176" s="19">
        <v>180256</v>
      </c>
      <c r="C176" s="18" t="s">
        <v>762</v>
      </c>
      <c r="D176" s="18" t="str">
        <f ca="1" t="shared" si="18"/>
        <v>"玲珑的耳坠"</v>
      </c>
      <c r="E176" s="20">
        <v>1173</v>
      </c>
      <c r="F176" s="21" t="s">
        <v>773</v>
      </c>
      <c r="G176" s="22" t="str">
        <f t="shared" si="19"/>
        <v>"180001_png"</v>
      </c>
      <c r="H176" s="23" t="s">
        <v>774</v>
      </c>
      <c r="I176" t="str">
        <f ca="1" t="shared" si="20"/>
        <v>玲珑</v>
      </c>
      <c r="J176">
        <v>26</v>
      </c>
      <c r="M176">
        <f t="shared" si="14"/>
        <v>180001</v>
      </c>
      <c r="N176">
        <v>1</v>
      </c>
    </row>
    <row r="177" spans="2:14">
      <c r="B177" s="19">
        <v>180257</v>
      </c>
      <c r="C177" s="18" t="s">
        <v>762</v>
      </c>
      <c r="D177" s="18" t="str">
        <f ca="1" t="shared" si="18"/>
        <v>"玲珑的戒指"</v>
      </c>
      <c r="E177" s="20">
        <v>1173</v>
      </c>
      <c r="F177" s="21" t="s">
        <v>775</v>
      </c>
      <c r="G177" s="22" t="str">
        <f t="shared" si="19"/>
        <v>"180002_png"</v>
      </c>
      <c r="H177" s="23" t="s">
        <v>776</v>
      </c>
      <c r="I177" t="str">
        <f ca="1" t="shared" si="20"/>
        <v>玲珑</v>
      </c>
      <c r="J177">
        <v>26</v>
      </c>
      <c r="M177">
        <f t="shared" si="14"/>
        <v>180002</v>
      </c>
      <c r="N177">
        <v>2</v>
      </c>
    </row>
    <row r="178" spans="2:14">
      <c r="B178" s="19">
        <v>180258</v>
      </c>
      <c r="C178" s="18" t="s">
        <v>762</v>
      </c>
      <c r="D178" s="18" t="str">
        <f ca="1" t="shared" si="18"/>
        <v>"玲珑的镜子"</v>
      </c>
      <c r="E178" s="20">
        <v>1173</v>
      </c>
      <c r="F178" s="21" t="s">
        <v>777</v>
      </c>
      <c r="G178" s="22" t="str">
        <f t="shared" si="19"/>
        <v>"180003_png"</v>
      </c>
      <c r="H178" s="23" t="s">
        <v>778</v>
      </c>
      <c r="I178" t="str">
        <f ca="1" t="shared" si="20"/>
        <v>玲珑</v>
      </c>
      <c r="J178">
        <v>26</v>
      </c>
      <c r="M178">
        <f t="shared" si="14"/>
        <v>180003</v>
      </c>
      <c r="N178">
        <v>3</v>
      </c>
    </row>
    <row r="179" spans="2:14">
      <c r="B179" s="19">
        <v>180261</v>
      </c>
      <c r="C179" s="18" t="s">
        <v>779</v>
      </c>
      <c r="D179" s="18" t="str">
        <f ca="1" t="shared" si="18"/>
        <v>"蓝不归的香囊"</v>
      </c>
      <c r="E179" s="20">
        <v>1218</v>
      </c>
      <c r="F179" s="21" t="s">
        <v>780</v>
      </c>
      <c r="G179" s="22" t="str">
        <f t="shared" si="19"/>
        <v>"180004_png"</v>
      </c>
      <c r="H179" s="23" t="s">
        <v>781</v>
      </c>
      <c r="I179" t="str">
        <f ca="1" t="shared" si="20"/>
        <v>蓝不归</v>
      </c>
      <c r="J179">
        <v>27</v>
      </c>
      <c r="M179">
        <f t="shared" si="14"/>
        <v>180004</v>
      </c>
      <c r="N179">
        <v>4</v>
      </c>
    </row>
    <row r="180" spans="2:14">
      <c r="B180" s="19">
        <v>180262</v>
      </c>
      <c r="C180" s="18" t="s">
        <v>779</v>
      </c>
      <c r="D180" s="18" t="str">
        <f ca="1" t="shared" si="18"/>
        <v>"蓝不归的项链"</v>
      </c>
      <c r="E180" s="20">
        <v>1218</v>
      </c>
      <c r="F180" s="21" t="s">
        <v>782</v>
      </c>
      <c r="G180" s="22" t="str">
        <f t="shared" si="19"/>
        <v>"180005_png"</v>
      </c>
      <c r="H180" s="23" t="s">
        <v>783</v>
      </c>
      <c r="I180" t="str">
        <f ca="1" t="shared" si="20"/>
        <v>蓝不归</v>
      </c>
      <c r="J180">
        <v>27</v>
      </c>
      <c r="M180">
        <f t="shared" si="14"/>
        <v>180005</v>
      </c>
      <c r="N180">
        <v>5</v>
      </c>
    </row>
    <row r="181" spans="2:14">
      <c r="B181" s="19">
        <v>180263</v>
      </c>
      <c r="C181" s="18" t="s">
        <v>779</v>
      </c>
      <c r="D181" s="18" t="str">
        <f ca="1" t="shared" si="18"/>
        <v>"蓝不归的玉佩"</v>
      </c>
      <c r="E181" s="20">
        <v>1218</v>
      </c>
      <c r="F181" s="21" t="s">
        <v>784</v>
      </c>
      <c r="G181" s="22" t="str">
        <f t="shared" si="19"/>
        <v>"180006_png"</v>
      </c>
      <c r="H181" s="23" t="s">
        <v>785</v>
      </c>
      <c r="I181" t="str">
        <f ca="1" t="shared" si="20"/>
        <v>蓝不归</v>
      </c>
      <c r="J181">
        <v>27</v>
      </c>
      <c r="M181">
        <f t="shared" si="14"/>
        <v>180006</v>
      </c>
      <c r="N181">
        <v>6</v>
      </c>
    </row>
    <row r="182" spans="2:14">
      <c r="B182" s="19">
        <v>180264</v>
      </c>
      <c r="C182" s="18" t="s">
        <v>779</v>
      </c>
      <c r="D182" s="18" t="str">
        <f ca="1" t="shared" si="18"/>
        <v>"蓝不归的玉簪"</v>
      </c>
      <c r="E182" s="20">
        <v>1218</v>
      </c>
      <c r="F182" s="21" t="s">
        <v>786</v>
      </c>
      <c r="G182" s="22" t="str">
        <f t="shared" si="19"/>
        <v>"180007_png"</v>
      </c>
      <c r="H182" s="23" t="s">
        <v>787</v>
      </c>
      <c r="I182" t="str">
        <f ca="1" t="shared" si="20"/>
        <v>蓝不归</v>
      </c>
      <c r="J182">
        <v>27</v>
      </c>
      <c r="M182">
        <f t="shared" si="14"/>
        <v>180007</v>
      </c>
      <c r="N182">
        <v>7</v>
      </c>
    </row>
    <row r="183" spans="2:14">
      <c r="B183" s="19">
        <v>180265</v>
      </c>
      <c r="C183" s="18" t="s">
        <v>779</v>
      </c>
      <c r="D183" s="18" t="str">
        <f ca="1" t="shared" si="18"/>
        <v>"蓝不归的手镯"</v>
      </c>
      <c r="E183" s="20">
        <v>1218</v>
      </c>
      <c r="F183" s="21" t="s">
        <v>788</v>
      </c>
      <c r="G183" s="22" t="str">
        <f t="shared" si="19"/>
        <v>"180008_png"</v>
      </c>
      <c r="H183" s="23" t="s">
        <v>789</v>
      </c>
      <c r="I183" t="str">
        <f ca="1" t="shared" si="20"/>
        <v>蓝不归</v>
      </c>
      <c r="J183">
        <v>27</v>
      </c>
      <c r="M183">
        <f t="shared" si="14"/>
        <v>180008</v>
      </c>
      <c r="N183">
        <v>8</v>
      </c>
    </row>
    <row r="184" spans="2:14">
      <c r="B184" s="19">
        <v>180266</v>
      </c>
      <c r="C184" s="18" t="s">
        <v>779</v>
      </c>
      <c r="D184" s="18" t="str">
        <f ca="1" t="shared" si="18"/>
        <v>"蓝不归的耳坠"</v>
      </c>
      <c r="E184" s="20">
        <v>1218</v>
      </c>
      <c r="F184" s="21" t="s">
        <v>790</v>
      </c>
      <c r="G184" s="22" t="str">
        <f t="shared" si="19"/>
        <v>"180001_png"</v>
      </c>
      <c r="H184" s="23" t="s">
        <v>791</v>
      </c>
      <c r="I184" t="str">
        <f ca="1" t="shared" si="20"/>
        <v>蓝不归</v>
      </c>
      <c r="J184">
        <v>27</v>
      </c>
      <c r="M184">
        <f t="shared" si="14"/>
        <v>180001</v>
      </c>
      <c r="N184">
        <v>1</v>
      </c>
    </row>
    <row r="185" spans="2:14">
      <c r="B185" s="19">
        <v>180267</v>
      </c>
      <c r="C185" s="18" t="s">
        <v>779</v>
      </c>
      <c r="D185" s="18" t="str">
        <f ca="1" t="shared" si="18"/>
        <v>"蓝不归的戒指"</v>
      </c>
      <c r="E185" s="20">
        <v>1218</v>
      </c>
      <c r="F185" s="21" t="s">
        <v>792</v>
      </c>
      <c r="G185" s="22" t="str">
        <f t="shared" si="19"/>
        <v>"180002_png"</v>
      </c>
      <c r="H185" s="23" t="s">
        <v>793</v>
      </c>
      <c r="I185" t="str">
        <f ca="1" t="shared" si="20"/>
        <v>蓝不归</v>
      </c>
      <c r="J185">
        <v>27</v>
      </c>
      <c r="M185">
        <f t="shared" si="14"/>
        <v>180002</v>
      </c>
      <c r="N185">
        <v>2</v>
      </c>
    </row>
    <row r="186" spans="2:14">
      <c r="B186" s="19">
        <v>180268</v>
      </c>
      <c r="C186" s="18" t="s">
        <v>779</v>
      </c>
      <c r="D186" s="18" t="str">
        <f ca="1" t="shared" si="18"/>
        <v>"蓝不归的镜子"</v>
      </c>
      <c r="E186" s="20">
        <v>1218</v>
      </c>
      <c r="F186" s="21" t="s">
        <v>794</v>
      </c>
      <c r="G186" s="22" t="str">
        <f t="shared" si="19"/>
        <v>"180003_png"</v>
      </c>
      <c r="H186" s="23" t="s">
        <v>795</v>
      </c>
      <c r="I186" t="str">
        <f ca="1" t="shared" si="20"/>
        <v>蓝不归</v>
      </c>
      <c r="J186">
        <v>27</v>
      </c>
      <c r="M186">
        <f t="shared" si="14"/>
        <v>180003</v>
      </c>
      <c r="N186">
        <v>3</v>
      </c>
    </row>
    <row r="187" spans="2:14">
      <c r="B187" s="19">
        <v>180271</v>
      </c>
      <c r="C187" s="18" t="s">
        <v>796</v>
      </c>
      <c r="D187" s="18" t="str">
        <f ca="1" t="shared" si="18"/>
        <v>"栾九霄的香囊"</v>
      </c>
      <c r="E187" s="20">
        <v>1259</v>
      </c>
      <c r="F187" s="21" t="s">
        <v>797</v>
      </c>
      <c r="G187" s="22" t="str">
        <f t="shared" si="19"/>
        <v>"180004_png"</v>
      </c>
      <c r="H187" s="23" t="s">
        <v>798</v>
      </c>
      <c r="I187" t="str">
        <f ca="1" t="shared" si="20"/>
        <v>栾九霄</v>
      </c>
      <c r="J187">
        <v>28</v>
      </c>
      <c r="M187">
        <f t="shared" si="14"/>
        <v>180004</v>
      </c>
      <c r="N187">
        <v>4</v>
      </c>
    </row>
    <row r="188" spans="2:14">
      <c r="B188" s="19">
        <v>180272</v>
      </c>
      <c r="C188" s="18" t="s">
        <v>796</v>
      </c>
      <c r="D188" s="18" t="str">
        <f ca="1" t="shared" si="18"/>
        <v>"栾九霄的项链"</v>
      </c>
      <c r="E188" s="20">
        <v>1259</v>
      </c>
      <c r="F188" s="21" t="s">
        <v>799</v>
      </c>
      <c r="G188" s="22" t="str">
        <f t="shared" si="19"/>
        <v>"180005_png"</v>
      </c>
      <c r="H188" s="23" t="s">
        <v>800</v>
      </c>
      <c r="I188" t="str">
        <f ca="1" t="shared" si="20"/>
        <v>栾九霄</v>
      </c>
      <c r="J188">
        <v>28</v>
      </c>
      <c r="M188">
        <f t="shared" si="14"/>
        <v>180005</v>
      </c>
      <c r="N188">
        <v>5</v>
      </c>
    </row>
    <row r="189" spans="2:14">
      <c r="B189" s="19">
        <v>180273</v>
      </c>
      <c r="C189" s="18" t="s">
        <v>796</v>
      </c>
      <c r="D189" s="18" t="str">
        <f ca="1" t="shared" si="18"/>
        <v>"栾九霄的玉佩"</v>
      </c>
      <c r="E189" s="20">
        <v>1259</v>
      </c>
      <c r="F189" s="21" t="s">
        <v>801</v>
      </c>
      <c r="G189" s="22" t="str">
        <f t="shared" si="19"/>
        <v>"180006_png"</v>
      </c>
      <c r="H189" s="23" t="s">
        <v>802</v>
      </c>
      <c r="I189" t="str">
        <f ca="1" t="shared" si="20"/>
        <v>栾九霄</v>
      </c>
      <c r="J189">
        <v>28</v>
      </c>
      <c r="M189">
        <f t="shared" si="14"/>
        <v>180006</v>
      </c>
      <c r="N189">
        <v>6</v>
      </c>
    </row>
    <row r="190" spans="2:14">
      <c r="B190" s="19">
        <v>180274</v>
      </c>
      <c r="C190" s="18" t="s">
        <v>796</v>
      </c>
      <c r="D190" s="18" t="str">
        <f ca="1" t="shared" si="18"/>
        <v>"栾九霄的玉簪"</v>
      </c>
      <c r="E190" s="20">
        <v>1259</v>
      </c>
      <c r="F190" s="21" t="s">
        <v>803</v>
      </c>
      <c r="G190" s="22" t="str">
        <f t="shared" si="19"/>
        <v>"180007_png"</v>
      </c>
      <c r="H190" s="23" t="s">
        <v>804</v>
      </c>
      <c r="I190" t="str">
        <f ca="1" t="shared" si="20"/>
        <v>栾九霄</v>
      </c>
      <c r="J190">
        <v>28</v>
      </c>
      <c r="M190">
        <f t="shared" si="14"/>
        <v>180007</v>
      </c>
      <c r="N190">
        <v>7</v>
      </c>
    </row>
    <row r="191" spans="2:14">
      <c r="B191" s="19">
        <v>180275</v>
      </c>
      <c r="C191" s="18" t="s">
        <v>796</v>
      </c>
      <c r="D191" s="18" t="str">
        <f ca="1" t="shared" si="18"/>
        <v>"栾九霄的手镯"</v>
      </c>
      <c r="E191" s="20">
        <v>1259</v>
      </c>
      <c r="F191" s="21" t="s">
        <v>805</v>
      </c>
      <c r="G191" s="22" t="str">
        <f t="shared" si="19"/>
        <v>"180008_png"</v>
      </c>
      <c r="H191" s="23" t="s">
        <v>806</v>
      </c>
      <c r="I191" t="str">
        <f ca="1" t="shared" si="20"/>
        <v>栾九霄</v>
      </c>
      <c r="J191">
        <v>28</v>
      </c>
      <c r="M191">
        <f t="shared" si="14"/>
        <v>180008</v>
      </c>
      <c r="N191">
        <v>8</v>
      </c>
    </row>
    <row r="192" spans="2:14">
      <c r="B192" s="19">
        <v>180276</v>
      </c>
      <c r="C192" s="18" t="s">
        <v>796</v>
      </c>
      <c r="D192" s="18" t="str">
        <f ca="1" t="shared" si="18"/>
        <v>"栾九霄的耳坠"</v>
      </c>
      <c r="E192" s="20">
        <v>1259</v>
      </c>
      <c r="F192" s="21" t="s">
        <v>807</v>
      </c>
      <c r="G192" s="22" t="str">
        <f t="shared" si="19"/>
        <v>"180001_png"</v>
      </c>
      <c r="H192" s="23" t="s">
        <v>808</v>
      </c>
      <c r="I192" t="str">
        <f ca="1" t="shared" si="20"/>
        <v>栾九霄</v>
      </c>
      <c r="J192">
        <v>28</v>
      </c>
      <c r="M192">
        <f t="shared" si="14"/>
        <v>180001</v>
      </c>
      <c r="N192">
        <v>1</v>
      </c>
    </row>
    <row r="193" spans="2:14">
      <c r="B193" s="19">
        <v>180277</v>
      </c>
      <c r="C193" s="18" t="s">
        <v>796</v>
      </c>
      <c r="D193" s="18" t="str">
        <f ca="1" t="shared" si="18"/>
        <v>"栾九霄的戒指"</v>
      </c>
      <c r="E193" s="20">
        <v>1259</v>
      </c>
      <c r="F193" s="21" t="s">
        <v>809</v>
      </c>
      <c r="G193" s="22" t="str">
        <f t="shared" si="19"/>
        <v>"180002_png"</v>
      </c>
      <c r="H193" s="23" t="s">
        <v>810</v>
      </c>
      <c r="I193" t="str">
        <f ca="1" t="shared" si="20"/>
        <v>栾九霄</v>
      </c>
      <c r="J193">
        <v>28</v>
      </c>
      <c r="M193">
        <f t="shared" si="14"/>
        <v>180002</v>
      </c>
      <c r="N193">
        <v>2</v>
      </c>
    </row>
    <row r="194" spans="2:14">
      <c r="B194" s="19">
        <v>180278</v>
      </c>
      <c r="C194" s="18" t="s">
        <v>796</v>
      </c>
      <c r="D194" s="18" t="str">
        <f ca="1" t="shared" si="18"/>
        <v>"栾九霄的镜子"</v>
      </c>
      <c r="E194" s="20">
        <v>1259</v>
      </c>
      <c r="F194" s="21" t="s">
        <v>811</v>
      </c>
      <c r="G194" s="22" t="str">
        <f t="shared" si="19"/>
        <v>"180003_png"</v>
      </c>
      <c r="H194" s="23" t="s">
        <v>812</v>
      </c>
      <c r="I194" t="str">
        <f ca="1" t="shared" si="20"/>
        <v>栾九霄</v>
      </c>
      <c r="J194">
        <v>28</v>
      </c>
      <c r="M194">
        <f t="shared" si="14"/>
        <v>180003</v>
      </c>
      <c r="N194">
        <v>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S34"/>
  <sheetViews>
    <sheetView workbookViewId="0">
      <selection activeCell="S33" sqref="S23:S33"/>
    </sheetView>
  </sheetViews>
  <sheetFormatPr defaultColWidth="9" defaultRowHeight="15"/>
  <cols>
    <col min="1" max="1" width="1.875" customWidth="1"/>
  </cols>
  <sheetData>
    <row r="6" spans="1:19">
      <c r="A6" t="s">
        <v>813</v>
      </c>
      <c r="B6">
        <v>180001</v>
      </c>
      <c r="C6" t="s">
        <v>814</v>
      </c>
      <c r="D6">
        <v>180002</v>
      </c>
      <c r="E6" t="s">
        <v>814</v>
      </c>
      <c r="F6">
        <v>180003</v>
      </c>
      <c r="G6" t="s">
        <v>7</v>
      </c>
      <c r="S6" s="1" t="str">
        <f>CONCATENATE(A6,B6,C6,D6,E6,F6,G6,H6,I6,J6,K6,L6,M6,N6,O6,P6,Q6)</f>
        <v>{180001,180002,180003}</v>
      </c>
    </row>
    <row r="7" spans="1:19">
      <c r="A7" t="s">
        <v>813</v>
      </c>
      <c r="B7">
        <v>180011</v>
      </c>
      <c r="C7" t="s">
        <v>814</v>
      </c>
      <c r="D7">
        <v>180012</v>
      </c>
      <c r="E7" t="s">
        <v>814</v>
      </c>
      <c r="F7">
        <v>180013</v>
      </c>
      <c r="G7" t="s">
        <v>7</v>
      </c>
      <c r="S7" s="1" t="str">
        <f t="shared" ref="S7:S22" si="0">CONCATENATE(A7,B7,C7,D7,E7,F7,G7,H7,I7,J7,K7,L7,M7,N7,O7,P7,Q7)</f>
        <v>{180011,180012,180013}</v>
      </c>
    </row>
    <row r="8" spans="1:19">
      <c r="A8" t="s">
        <v>813</v>
      </c>
      <c r="B8">
        <v>180021</v>
      </c>
      <c r="C8" t="s">
        <v>814</v>
      </c>
      <c r="D8">
        <v>180022</v>
      </c>
      <c r="E8" t="s">
        <v>814</v>
      </c>
      <c r="F8">
        <v>180023</v>
      </c>
      <c r="G8" t="s">
        <v>7</v>
      </c>
      <c r="S8" s="1" t="str">
        <f t="shared" si="0"/>
        <v>{180021,180022,180023}</v>
      </c>
    </row>
    <row r="9" spans="1:19">
      <c r="A9" t="s">
        <v>813</v>
      </c>
      <c r="B9">
        <v>180031</v>
      </c>
      <c r="C9" t="s">
        <v>814</v>
      </c>
      <c r="D9">
        <v>180032</v>
      </c>
      <c r="E9" t="s">
        <v>814</v>
      </c>
      <c r="F9">
        <v>180033</v>
      </c>
      <c r="G9" t="s">
        <v>814</v>
      </c>
      <c r="H9">
        <v>180034</v>
      </c>
      <c r="I9" t="s">
        <v>7</v>
      </c>
      <c r="S9" s="1" t="str">
        <f t="shared" si="0"/>
        <v>{180031,180032,180033,180034}</v>
      </c>
    </row>
    <row r="10" spans="1:19">
      <c r="A10" t="s">
        <v>813</v>
      </c>
      <c r="B10">
        <v>180041</v>
      </c>
      <c r="C10" t="s">
        <v>814</v>
      </c>
      <c r="D10">
        <v>180042</v>
      </c>
      <c r="E10" t="s">
        <v>814</v>
      </c>
      <c r="F10">
        <v>180043</v>
      </c>
      <c r="G10" t="s">
        <v>814</v>
      </c>
      <c r="H10">
        <v>180044</v>
      </c>
      <c r="I10" t="s">
        <v>7</v>
      </c>
      <c r="S10" s="1" t="str">
        <f t="shared" si="0"/>
        <v>{180041,180042,180043,180044}</v>
      </c>
    </row>
    <row r="11" spans="1:19">
      <c r="A11" t="s">
        <v>813</v>
      </c>
      <c r="B11">
        <v>180051</v>
      </c>
      <c r="C11" t="s">
        <v>814</v>
      </c>
      <c r="D11">
        <v>180052</v>
      </c>
      <c r="E11" t="s">
        <v>814</v>
      </c>
      <c r="F11">
        <v>180053</v>
      </c>
      <c r="G11" t="s">
        <v>814</v>
      </c>
      <c r="H11">
        <v>180054</v>
      </c>
      <c r="I11" t="s">
        <v>7</v>
      </c>
      <c r="S11" s="1" t="str">
        <f t="shared" si="0"/>
        <v>{180051,180052,180053,180054}</v>
      </c>
    </row>
    <row r="12" spans="1:19">
      <c r="A12" t="s">
        <v>813</v>
      </c>
      <c r="B12">
        <v>180061</v>
      </c>
      <c r="C12" t="s">
        <v>814</v>
      </c>
      <c r="D12">
        <v>180062</v>
      </c>
      <c r="E12" t="s">
        <v>814</v>
      </c>
      <c r="F12">
        <v>180063</v>
      </c>
      <c r="G12" t="s">
        <v>814</v>
      </c>
      <c r="H12">
        <v>180064</v>
      </c>
      <c r="I12" t="s">
        <v>7</v>
      </c>
      <c r="S12" s="1" t="str">
        <f t="shared" si="0"/>
        <v>{180061,180062,180063,180064}</v>
      </c>
    </row>
    <row r="13" spans="1:19">
      <c r="A13" t="s">
        <v>813</v>
      </c>
      <c r="B13">
        <v>180071</v>
      </c>
      <c r="C13" t="s">
        <v>814</v>
      </c>
      <c r="D13">
        <v>180072</v>
      </c>
      <c r="E13" t="s">
        <v>814</v>
      </c>
      <c r="F13">
        <v>180073</v>
      </c>
      <c r="G13" t="s">
        <v>814</v>
      </c>
      <c r="H13">
        <v>180074</v>
      </c>
      <c r="I13" t="s">
        <v>7</v>
      </c>
      <c r="S13" s="1" t="str">
        <f t="shared" si="0"/>
        <v>{180071,180072,180073,180074}</v>
      </c>
    </row>
    <row r="14" spans="1:19">
      <c r="A14" t="s">
        <v>813</v>
      </c>
      <c r="B14">
        <v>180081</v>
      </c>
      <c r="C14" t="s">
        <v>814</v>
      </c>
      <c r="D14">
        <v>180082</v>
      </c>
      <c r="E14" t="s">
        <v>814</v>
      </c>
      <c r="F14">
        <v>180083</v>
      </c>
      <c r="G14" t="s">
        <v>814</v>
      </c>
      <c r="H14">
        <v>180084</v>
      </c>
      <c r="I14" t="s">
        <v>814</v>
      </c>
      <c r="J14">
        <v>180085</v>
      </c>
      <c r="K14" t="s">
        <v>814</v>
      </c>
      <c r="L14">
        <v>180086</v>
      </c>
      <c r="M14" t="s">
        <v>7</v>
      </c>
      <c r="S14" s="1" t="str">
        <f t="shared" si="0"/>
        <v>{180081,180082,180083,180084,180085,180086}</v>
      </c>
    </row>
    <row r="15" spans="1:19">
      <c r="A15" t="s">
        <v>813</v>
      </c>
      <c r="B15">
        <v>180091</v>
      </c>
      <c r="C15" t="s">
        <v>814</v>
      </c>
      <c r="D15">
        <v>180092</v>
      </c>
      <c r="E15" t="s">
        <v>814</v>
      </c>
      <c r="F15">
        <v>180093</v>
      </c>
      <c r="G15" t="s">
        <v>814</v>
      </c>
      <c r="H15">
        <v>180094</v>
      </c>
      <c r="I15" t="s">
        <v>814</v>
      </c>
      <c r="J15">
        <v>180095</v>
      </c>
      <c r="K15" t="s">
        <v>814</v>
      </c>
      <c r="L15">
        <v>180096</v>
      </c>
      <c r="M15" t="s">
        <v>7</v>
      </c>
      <c r="S15" s="1" t="str">
        <f t="shared" si="0"/>
        <v>{180091,180092,180093,180094,180095,180096}</v>
      </c>
    </row>
    <row r="16" spans="1:19">
      <c r="A16" t="s">
        <v>813</v>
      </c>
      <c r="B16">
        <v>180101</v>
      </c>
      <c r="C16" t="s">
        <v>814</v>
      </c>
      <c r="D16">
        <v>180102</v>
      </c>
      <c r="E16" t="s">
        <v>814</v>
      </c>
      <c r="F16">
        <v>180103</v>
      </c>
      <c r="G16" t="s">
        <v>814</v>
      </c>
      <c r="H16">
        <v>180104</v>
      </c>
      <c r="I16" t="s">
        <v>814</v>
      </c>
      <c r="J16">
        <v>180105</v>
      </c>
      <c r="K16" t="s">
        <v>814</v>
      </c>
      <c r="L16">
        <v>180106</v>
      </c>
      <c r="M16" t="s">
        <v>814</v>
      </c>
      <c r="N16">
        <v>180107</v>
      </c>
      <c r="O16" t="s">
        <v>814</v>
      </c>
      <c r="P16">
        <v>180108</v>
      </c>
      <c r="Q16" t="s">
        <v>7</v>
      </c>
      <c r="S16" s="1" t="str">
        <f t="shared" si="0"/>
        <v>{180101,180102,180103,180104,180105,180106,180107,180108}</v>
      </c>
    </row>
    <row r="17" spans="1:19">
      <c r="A17" t="s">
        <v>813</v>
      </c>
      <c r="B17">
        <v>180111</v>
      </c>
      <c r="C17" t="s">
        <v>814</v>
      </c>
      <c r="D17">
        <v>180112</v>
      </c>
      <c r="E17" t="s">
        <v>814</v>
      </c>
      <c r="F17">
        <v>180113</v>
      </c>
      <c r="G17" t="s">
        <v>814</v>
      </c>
      <c r="H17">
        <v>180114</v>
      </c>
      <c r="I17" t="s">
        <v>814</v>
      </c>
      <c r="J17">
        <v>180115</v>
      </c>
      <c r="K17" t="s">
        <v>814</v>
      </c>
      <c r="L17">
        <v>180116</v>
      </c>
      <c r="M17" t="s">
        <v>7</v>
      </c>
      <c r="S17" s="1" t="str">
        <f t="shared" si="0"/>
        <v>{180111,180112,180113,180114,180115,180116}</v>
      </c>
    </row>
    <row r="18" spans="1:19">
      <c r="A18" t="s">
        <v>813</v>
      </c>
      <c r="B18">
        <v>180121</v>
      </c>
      <c r="C18" t="s">
        <v>814</v>
      </c>
      <c r="D18">
        <v>180122</v>
      </c>
      <c r="E18" t="s">
        <v>814</v>
      </c>
      <c r="F18">
        <v>180123</v>
      </c>
      <c r="G18" t="s">
        <v>814</v>
      </c>
      <c r="H18">
        <v>180124</v>
      </c>
      <c r="I18" t="s">
        <v>814</v>
      </c>
      <c r="J18">
        <v>180125</v>
      </c>
      <c r="K18" t="s">
        <v>814</v>
      </c>
      <c r="L18">
        <v>180126</v>
      </c>
      <c r="M18" t="s">
        <v>7</v>
      </c>
      <c r="S18" s="1" t="str">
        <f t="shared" si="0"/>
        <v>{180121,180122,180123,180124,180125,180126}</v>
      </c>
    </row>
    <row r="19" spans="1:19">
      <c r="A19" t="s">
        <v>813</v>
      </c>
      <c r="B19">
        <v>180131</v>
      </c>
      <c r="C19" t="s">
        <v>814</v>
      </c>
      <c r="D19">
        <v>180132</v>
      </c>
      <c r="E19" t="s">
        <v>814</v>
      </c>
      <c r="F19">
        <v>180133</v>
      </c>
      <c r="G19" t="s">
        <v>814</v>
      </c>
      <c r="H19">
        <v>180134</v>
      </c>
      <c r="I19" t="s">
        <v>814</v>
      </c>
      <c r="J19">
        <v>180135</v>
      </c>
      <c r="K19" t="s">
        <v>814</v>
      </c>
      <c r="L19">
        <v>180136</v>
      </c>
      <c r="M19" t="s">
        <v>814</v>
      </c>
      <c r="N19">
        <v>180137</v>
      </c>
      <c r="O19" t="s">
        <v>814</v>
      </c>
      <c r="P19">
        <v>180138</v>
      </c>
      <c r="Q19" t="s">
        <v>7</v>
      </c>
      <c r="S19" s="1" t="str">
        <f t="shared" si="0"/>
        <v>{180131,180132,180133,180134,180135,180136,180137,180138}</v>
      </c>
    </row>
    <row r="20" spans="1:19">
      <c r="A20" t="s">
        <v>813</v>
      </c>
      <c r="B20">
        <v>180141</v>
      </c>
      <c r="C20" t="s">
        <v>814</v>
      </c>
      <c r="D20">
        <v>180142</v>
      </c>
      <c r="E20" t="s">
        <v>814</v>
      </c>
      <c r="F20">
        <v>180143</v>
      </c>
      <c r="G20" t="s">
        <v>814</v>
      </c>
      <c r="H20">
        <v>180144</v>
      </c>
      <c r="I20" t="s">
        <v>814</v>
      </c>
      <c r="J20">
        <v>180145</v>
      </c>
      <c r="K20" t="s">
        <v>814</v>
      </c>
      <c r="L20">
        <v>180146</v>
      </c>
      <c r="M20" t="s">
        <v>7</v>
      </c>
      <c r="S20" s="1" t="str">
        <f t="shared" si="0"/>
        <v>{180141,180142,180143,180144,180145,180146}</v>
      </c>
    </row>
    <row r="21" spans="1:19">
      <c r="A21" t="s">
        <v>813</v>
      </c>
      <c r="B21">
        <v>180151</v>
      </c>
      <c r="C21" t="s">
        <v>814</v>
      </c>
      <c r="D21">
        <v>180152</v>
      </c>
      <c r="E21" t="s">
        <v>814</v>
      </c>
      <c r="F21">
        <v>180153</v>
      </c>
      <c r="G21" t="s">
        <v>814</v>
      </c>
      <c r="H21">
        <v>180154</v>
      </c>
      <c r="I21" t="s">
        <v>814</v>
      </c>
      <c r="J21">
        <v>180155</v>
      </c>
      <c r="K21" t="s">
        <v>814</v>
      </c>
      <c r="L21">
        <v>180156</v>
      </c>
      <c r="M21" t="s">
        <v>7</v>
      </c>
      <c r="S21" s="1" t="str">
        <f t="shared" si="0"/>
        <v>{180151,180152,180153,180154,180155,180156}</v>
      </c>
    </row>
    <row r="22" spans="1:19">
      <c r="A22" t="s">
        <v>813</v>
      </c>
      <c r="B22">
        <v>180161</v>
      </c>
      <c r="C22" t="s">
        <v>814</v>
      </c>
      <c r="D22">
        <v>180162</v>
      </c>
      <c r="E22" t="s">
        <v>814</v>
      </c>
      <c r="F22">
        <v>180163</v>
      </c>
      <c r="G22" t="s">
        <v>814</v>
      </c>
      <c r="H22">
        <v>180164</v>
      </c>
      <c r="I22" t="s">
        <v>814</v>
      </c>
      <c r="J22">
        <v>180165</v>
      </c>
      <c r="K22" t="s">
        <v>814</v>
      </c>
      <c r="L22">
        <v>180166</v>
      </c>
      <c r="M22" t="s">
        <v>814</v>
      </c>
      <c r="N22">
        <v>180167</v>
      </c>
      <c r="O22" t="s">
        <v>814</v>
      </c>
      <c r="P22">
        <v>180168</v>
      </c>
      <c r="Q22" t="s">
        <v>7</v>
      </c>
      <c r="S22" s="1" t="str">
        <f t="shared" si="0"/>
        <v>{180161,180162,180163,180164,180165,180166,180167,180168}</v>
      </c>
    </row>
    <row r="23" spans="1:19">
      <c r="A23" t="s">
        <v>813</v>
      </c>
      <c r="B23">
        <v>180171</v>
      </c>
      <c r="C23" t="s">
        <v>814</v>
      </c>
      <c r="D23">
        <v>180172</v>
      </c>
      <c r="E23" t="s">
        <v>814</v>
      </c>
      <c r="F23">
        <v>180173</v>
      </c>
      <c r="G23" t="s">
        <v>814</v>
      </c>
      <c r="H23">
        <v>180174</v>
      </c>
      <c r="I23" t="s">
        <v>814</v>
      </c>
      <c r="J23">
        <v>180175</v>
      </c>
      <c r="K23" t="s">
        <v>814</v>
      </c>
      <c r="L23">
        <v>180176</v>
      </c>
      <c r="M23" t="s">
        <v>814</v>
      </c>
      <c r="N23">
        <v>180177</v>
      </c>
      <c r="O23" t="s">
        <v>814</v>
      </c>
      <c r="P23">
        <v>180178</v>
      </c>
      <c r="Q23" t="s">
        <v>7</v>
      </c>
      <c r="S23" s="1" t="str">
        <f t="shared" ref="S23:S34" si="1">CONCATENATE(A23,B23,C23,D23,E23,F23,G23,H23,I23,J23,K23,L23,M23,N23,O23,P23,Q23)</f>
        <v>{180171,180172,180173,180174,180175,180176,180177,180178}</v>
      </c>
    </row>
    <row r="24" spans="1:19">
      <c r="A24" t="s">
        <v>813</v>
      </c>
      <c r="B24">
        <v>180181</v>
      </c>
      <c r="C24" t="s">
        <v>814</v>
      </c>
      <c r="D24">
        <v>180182</v>
      </c>
      <c r="E24" t="s">
        <v>814</v>
      </c>
      <c r="F24">
        <v>180183</v>
      </c>
      <c r="G24" t="s">
        <v>814</v>
      </c>
      <c r="H24">
        <v>180184</v>
      </c>
      <c r="I24" t="s">
        <v>814</v>
      </c>
      <c r="J24">
        <v>180185</v>
      </c>
      <c r="K24" t="s">
        <v>814</v>
      </c>
      <c r="L24">
        <v>180186</v>
      </c>
      <c r="M24" t="s">
        <v>814</v>
      </c>
      <c r="N24">
        <v>180187</v>
      </c>
      <c r="O24" t="s">
        <v>814</v>
      </c>
      <c r="P24">
        <v>180188</v>
      </c>
      <c r="Q24" t="s">
        <v>7</v>
      </c>
      <c r="S24" s="1" t="str">
        <f t="shared" si="1"/>
        <v>{180181,180182,180183,180184,180185,180186,180187,180188}</v>
      </c>
    </row>
    <row r="25" spans="1:19">
      <c r="A25" t="s">
        <v>813</v>
      </c>
      <c r="B25">
        <v>180191</v>
      </c>
      <c r="C25" t="s">
        <v>814</v>
      </c>
      <c r="D25">
        <v>180192</v>
      </c>
      <c r="E25" t="s">
        <v>814</v>
      </c>
      <c r="F25">
        <v>180193</v>
      </c>
      <c r="G25" t="s">
        <v>814</v>
      </c>
      <c r="H25">
        <v>180194</v>
      </c>
      <c r="I25" t="s">
        <v>814</v>
      </c>
      <c r="J25">
        <v>180195</v>
      </c>
      <c r="K25" t="s">
        <v>814</v>
      </c>
      <c r="L25">
        <v>180196</v>
      </c>
      <c r="M25" t="s">
        <v>814</v>
      </c>
      <c r="N25">
        <v>180197</v>
      </c>
      <c r="O25" t="s">
        <v>814</v>
      </c>
      <c r="P25">
        <v>180198</v>
      </c>
      <c r="Q25" t="s">
        <v>7</v>
      </c>
      <c r="S25" s="1" t="str">
        <f t="shared" si="1"/>
        <v>{180191,180192,180193,180194,180195,180196,180197,180198}</v>
      </c>
    </row>
    <row r="26" spans="1:19">
      <c r="A26" t="s">
        <v>813</v>
      </c>
      <c r="B26">
        <v>180201</v>
      </c>
      <c r="C26" t="s">
        <v>814</v>
      </c>
      <c r="D26">
        <v>180202</v>
      </c>
      <c r="E26" t="s">
        <v>814</v>
      </c>
      <c r="F26">
        <v>180203</v>
      </c>
      <c r="G26" t="s">
        <v>814</v>
      </c>
      <c r="H26">
        <v>180204</v>
      </c>
      <c r="I26" t="s">
        <v>814</v>
      </c>
      <c r="J26">
        <v>180205</v>
      </c>
      <c r="K26" t="s">
        <v>814</v>
      </c>
      <c r="L26">
        <v>180206</v>
      </c>
      <c r="M26" t="s">
        <v>814</v>
      </c>
      <c r="N26">
        <v>180207</v>
      </c>
      <c r="O26" t="s">
        <v>814</v>
      </c>
      <c r="P26">
        <v>180208</v>
      </c>
      <c r="Q26" t="s">
        <v>7</v>
      </c>
      <c r="S26" s="1" t="str">
        <f t="shared" si="1"/>
        <v>{180201,180202,180203,180204,180205,180206,180207,180208}</v>
      </c>
    </row>
    <row r="27" spans="1:19">
      <c r="A27" t="s">
        <v>813</v>
      </c>
      <c r="B27">
        <v>180211</v>
      </c>
      <c r="C27" t="s">
        <v>814</v>
      </c>
      <c r="D27">
        <v>180212</v>
      </c>
      <c r="E27" t="s">
        <v>814</v>
      </c>
      <c r="F27">
        <v>180213</v>
      </c>
      <c r="G27" t="s">
        <v>814</v>
      </c>
      <c r="H27">
        <v>180214</v>
      </c>
      <c r="I27" t="s">
        <v>814</v>
      </c>
      <c r="J27">
        <v>180215</v>
      </c>
      <c r="K27" t="s">
        <v>814</v>
      </c>
      <c r="L27">
        <v>180216</v>
      </c>
      <c r="M27" t="s">
        <v>814</v>
      </c>
      <c r="N27">
        <v>180217</v>
      </c>
      <c r="O27" t="s">
        <v>814</v>
      </c>
      <c r="P27">
        <v>180218</v>
      </c>
      <c r="Q27" t="s">
        <v>7</v>
      </c>
      <c r="S27" s="1" t="str">
        <f t="shared" si="1"/>
        <v>{180211,180212,180213,180214,180215,180216,180217,180218}</v>
      </c>
    </row>
    <row r="28" spans="1:19">
      <c r="A28" t="s">
        <v>813</v>
      </c>
      <c r="B28">
        <v>180221</v>
      </c>
      <c r="C28" t="s">
        <v>814</v>
      </c>
      <c r="D28">
        <v>180222</v>
      </c>
      <c r="E28" t="s">
        <v>814</v>
      </c>
      <c r="F28">
        <v>180223</v>
      </c>
      <c r="G28" t="s">
        <v>814</v>
      </c>
      <c r="H28">
        <v>180224</v>
      </c>
      <c r="I28" t="s">
        <v>814</v>
      </c>
      <c r="J28">
        <v>180225</v>
      </c>
      <c r="K28" t="s">
        <v>814</v>
      </c>
      <c r="L28">
        <v>180226</v>
      </c>
      <c r="M28" t="s">
        <v>814</v>
      </c>
      <c r="N28">
        <v>180227</v>
      </c>
      <c r="O28" t="s">
        <v>814</v>
      </c>
      <c r="P28">
        <v>180228</v>
      </c>
      <c r="Q28" t="s">
        <v>7</v>
      </c>
      <c r="S28" s="1" t="str">
        <f t="shared" si="1"/>
        <v>{180221,180222,180223,180224,180225,180226,180227,180228}</v>
      </c>
    </row>
    <row r="29" spans="1:19">
      <c r="A29" t="s">
        <v>813</v>
      </c>
      <c r="B29">
        <v>180231</v>
      </c>
      <c r="C29" t="s">
        <v>814</v>
      </c>
      <c r="D29">
        <v>180232</v>
      </c>
      <c r="E29" t="s">
        <v>814</v>
      </c>
      <c r="F29">
        <v>180233</v>
      </c>
      <c r="G29" t="s">
        <v>814</v>
      </c>
      <c r="H29">
        <v>180234</v>
      </c>
      <c r="I29" t="s">
        <v>814</v>
      </c>
      <c r="J29">
        <v>180235</v>
      </c>
      <c r="K29" t="s">
        <v>814</v>
      </c>
      <c r="L29">
        <v>180236</v>
      </c>
      <c r="M29" t="s">
        <v>814</v>
      </c>
      <c r="N29">
        <v>180237</v>
      </c>
      <c r="O29" t="s">
        <v>814</v>
      </c>
      <c r="P29">
        <v>180238</v>
      </c>
      <c r="Q29" t="s">
        <v>7</v>
      </c>
      <c r="S29" s="1" t="str">
        <f t="shared" si="1"/>
        <v>{180231,180232,180233,180234,180235,180236,180237,180238}</v>
      </c>
    </row>
    <row r="30" spans="1:19">
      <c r="A30" t="s">
        <v>813</v>
      </c>
      <c r="B30">
        <v>180241</v>
      </c>
      <c r="C30" t="s">
        <v>814</v>
      </c>
      <c r="D30">
        <v>180242</v>
      </c>
      <c r="E30" t="s">
        <v>814</v>
      </c>
      <c r="F30">
        <v>180243</v>
      </c>
      <c r="G30" t="s">
        <v>814</v>
      </c>
      <c r="H30">
        <v>180244</v>
      </c>
      <c r="I30" t="s">
        <v>814</v>
      </c>
      <c r="J30">
        <v>180245</v>
      </c>
      <c r="K30" t="s">
        <v>814</v>
      </c>
      <c r="L30">
        <v>180246</v>
      </c>
      <c r="M30" t="s">
        <v>814</v>
      </c>
      <c r="N30">
        <v>180247</v>
      </c>
      <c r="O30" t="s">
        <v>814</v>
      </c>
      <c r="P30">
        <v>180248</v>
      </c>
      <c r="Q30" t="s">
        <v>7</v>
      </c>
      <c r="S30" s="1" t="str">
        <f t="shared" si="1"/>
        <v>{180241,180242,180243,180244,180245,180246,180247,180248}</v>
      </c>
    </row>
    <row r="31" spans="1:19">
      <c r="A31" t="s">
        <v>813</v>
      </c>
      <c r="B31">
        <v>180251</v>
      </c>
      <c r="C31" t="s">
        <v>814</v>
      </c>
      <c r="D31">
        <v>180252</v>
      </c>
      <c r="E31" t="s">
        <v>814</v>
      </c>
      <c r="F31">
        <v>180253</v>
      </c>
      <c r="G31" t="s">
        <v>814</v>
      </c>
      <c r="H31">
        <v>180254</v>
      </c>
      <c r="I31" t="s">
        <v>814</v>
      </c>
      <c r="J31">
        <v>180255</v>
      </c>
      <c r="K31" t="s">
        <v>814</v>
      </c>
      <c r="L31">
        <v>180256</v>
      </c>
      <c r="M31" t="s">
        <v>814</v>
      </c>
      <c r="N31">
        <v>180257</v>
      </c>
      <c r="O31" t="s">
        <v>814</v>
      </c>
      <c r="P31">
        <v>180258</v>
      </c>
      <c r="Q31" t="s">
        <v>7</v>
      </c>
      <c r="S31" s="1" t="str">
        <f t="shared" si="1"/>
        <v>{180251,180252,180253,180254,180255,180256,180257,180258}</v>
      </c>
    </row>
    <row r="32" spans="1:19">
      <c r="A32" t="s">
        <v>813</v>
      </c>
      <c r="B32">
        <v>180261</v>
      </c>
      <c r="C32" t="s">
        <v>814</v>
      </c>
      <c r="D32">
        <v>180262</v>
      </c>
      <c r="E32" t="s">
        <v>814</v>
      </c>
      <c r="F32">
        <v>180263</v>
      </c>
      <c r="G32" t="s">
        <v>814</v>
      </c>
      <c r="H32">
        <v>180264</v>
      </c>
      <c r="I32" t="s">
        <v>814</v>
      </c>
      <c r="J32">
        <v>180265</v>
      </c>
      <c r="K32" t="s">
        <v>814</v>
      </c>
      <c r="L32">
        <v>180266</v>
      </c>
      <c r="M32" t="s">
        <v>814</v>
      </c>
      <c r="N32">
        <v>180267</v>
      </c>
      <c r="O32" t="s">
        <v>814</v>
      </c>
      <c r="P32">
        <v>180268</v>
      </c>
      <c r="Q32" t="s">
        <v>7</v>
      </c>
      <c r="S32" s="1" t="str">
        <f t="shared" si="1"/>
        <v>{180261,180262,180263,180264,180265,180266,180267,180268}</v>
      </c>
    </row>
    <row r="33" spans="1:19">
      <c r="A33" t="s">
        <v>813</v>
      </c>
      <c r="B33">
        <v>180271</v>
      </c>
      <c r="C33" t="s">
        <v>814</v>
      </c>
      <c r="D33">
        <v>180272</v>
      </c>
      <c r="E33" t="s">
        <v>814</v>
      </c>
      <c r="F33">
        <v>180273</v>
      </c>
      <c r="G33" t="s">
        <v>814</v>
      </c>
      <c r="H33">
        <v>180274</v>
      </c>
      <c r="I33" t="s">
        <v>814</v>
      </c>
      <c r="J33">
        <v>180275</v>
      </c>
      <c r="K33" t="s">
        <v>814</v>
      </c>
      <c r="L33">
        <v>180276</v>
      </c>
      <c r="M33" t="s">
        <v>814</v>
      </c>
      <c r="N33">
        <v>180277</v>
      </c>
      <c r="O33" t="s">
        <v>814</v>
      </c>
      <c r="P33">
        <v>180278</v>
      </c>
      <c r="Q33" t="s">
        <v>7</v>
      </c>
      <c r="S33" s="1" t="str">
        <f t="shared" si="1"/>
        <v>{180271,180272,180273,180274,180275,180276,180277,180278}</v>
      </c>
    </row>
    <row r="34" spans="1:19">
      <c r="A34" t="s">
        <v>813</v>
      </c>
      <c r="B34">
        <v>180281</v>
      </c>
      <c r="C34" t="s">
        <v>814</v>
      </c>
      <c r="D34">
        <v>180282</v>
      </c>
      <c r="E34" t="s">
        <v>814</v>
      </c>
      <c r="F34">
        <v>180283</v>
      </c>
      <c r="G34" t="s">
        <v>814</v>
      </c>
      <c r="H34">
        <v>180284</v>
      </c>
      <c r="I34" t="s">
        <v>814</v>
      </c>
      <c r="J34">
        <v>180285</v>
      </c>
      <c r="K34" t="s">
        <v>814</v>
      </c>
      <c r="L34">
        <v>180286</v>
      </c>
      <c r="M34" t="s">
        <v>814</v>
      </c>
      <c r="N34">
        <v>180287</v>
      </c>
      <c r="O34" t="s">
        <v>814</v>
      </c>
      <c r="P34">
        <v>180288</v>
      </c>
      <c r="Q34" t="s">
        <v>7</v>
      </c>
      <c r="S34" s="1" t="str">
        <f t="shared" si="1"/>
        <v>{180281,180282,180283,180284,180285,180286,180287,180288}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8" sqref="A8:C35"/>
    </sheetView>
  </sheetViews>
  <sheetFormatPr defaultColWidth="9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神器</vt:lpstr>
      <vt:lpstr>碎片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元宝</cp:lastModifiedBy>
  <dcterms:created xsi:type="dcterms:W3CDTF">2006-09-13T11:21:00Z</dcterms:created>
  <dcterms:modified xsi:type="dcterms:W3CDTF">2019-05-11T14:43:36Z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