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otes-VBA\"/>
    </mc:Choice>
  </mc:AlternateContent>
  <xr:revisionPtr revIDLastSave="0" documentId="13_ncr:1_{F7AB24B9-2C6D-42FE-BD74-83D7BF123F9B}" xr6:coauthVersionLast="43" xr6:coauthVersionMax="43" xr10:uidLastSave="{00000000-0000-0000-0000-000000000000}"/>
  <bookViews>
    <workbookView xWindow="-120" yWindow="-120" windowWidth="29040" windowHeight="15840" tabRatio="548" firstSheet="3" activeTab="4" xr2:uid="{00000000-000D-0000-FFFF-FFFF00000000}"/>
  </bookViews>
  <sheets>
    <sheet name="目录" sheetId="40" r:id="rId1"/>
    <sheet name="git笔记" sheetId="49" r:id="rId2"/>
    <sheet name="编程学习进度表" sheetId="27" r:id="rId3"/>
    <sheet name="法考学习进度表" sheetId="23" r:id="rId4"/>
    <sheet name="MySQL笔记" sheetId="43" r:id="rId5"/>
    <sheet name="VBA演示表" sheetId="21" r:id="rId6"/>
    <sheet name="高等数学学习进度" sheetId="42" r:id="rId7"/>
    <sheet name="笔记_3_9_1_VBA运算符、特殊技巧" sheetId="26" r:id="rId8"/>
    <sheet name="MySQL数据类型及运算符" sheetId="44" r:id="rId9"/>
    <sheet name="Access数据查询" sheetId="47" r:id="rId10"/>
    <sheet name="MySQL数据查询" sheetId="46" r:id="rId11"/>
    <sheet name="VBA_实例_原始数据" sheetId="39" r:id="rId12"/>
    <sheet name="Access笔记" sheetId="48" r:id="rId13"/>
    <sheet name="国际菜系评分" sheetId="24" state="veryHidden" r:id="rId14"/>
    <sheet name="理财计划" sheetId="25" state="veryHidden" r:id="rId15"/>
  </sheets>
  <functionGroups builtInGroupCount="19">
    <functionGroup name="Commands"/>
    <functionGroup name="UUOffice"/>
  </functionGroups>
  <externalReferences>
    <externalReference r:id="rId16"/>
  </externalReferences>
  <definedNames>
    <definedName name="_xlnm._FilterDatabase" localSheetId="11" hidden="1">VBA_实例_原始数据!$A$1:$G$1</definedName>
    <definedName name="_xlnm._FilterDatabase" localSheetId="5" hidden="1">VBA演示表!$A$2:$E$14</definedName>
    <definedName name="_xlnm.Criteria" localSheetId="11">VBA_实例_原始数据!#REF!</definedName>
    <definedName name="ExternalData_1" localSheetId="10" hidden="1">MySQL数据查询!$A$3:$A$9</definedName>
    <definedName name="ExternalData_2" localSheetId="9" hidden="1">Access数据查询!$A$1:$I$4</definedName>
    <definedName name="ExternalData_2" localSheetId="10" hidden="1">MySQL数据查询!#REF!</definedName>
    <definedName name="password" hidden="1">2</definedName>
    <definedName name="range_base">VBA演示表!$C$5</definedName>
    <definedName name="rng" localSheetId="11">VBA_实例_原始数据!#REF!</definedName>
    <definedName name="rng">#REF!</definedName>
    <definedName name="selected">VBA演示表!$F$10</definedName>
    <definedName name="username">user</definedName>
    <definedName name="userword">1234</definedName>
    <definedName name="财务">VBA演示表!$B$7:$B$10</definedName>
    <definedName name="类别" localSheetId="11">VBA_实例_原始数据!#REF!</definedName>
    <definedName name="类别">#REF!</definedName>
    <definedName name="年级" localSheetId="11">VBA_实例_原始数据!#REF!</definedName>
    <definedName name="年级">#REF!</definedName>
    <definedName name="品德">[1]学生花名册!$H$3:$H$2730</definedName>
    <definedName name="审计">VBA演示表!$B$3:$B$6</definedName>
    <definedName name="市场">VBA演示表!$B$11:$B$14</definedName>
    <definedName name="数学" localSheetId="11">VBA_实例_原始数据!#REF!</definedName>
    <definedName name="数学">#REF!</definedName>
    <definedName name="_xlnm.Extract" localSheetId="11">VBA_实例_原始数据!#REF!</definedName>
    <definedName name="姓名" localSheetId="11">VBA_实例_原始数据!#REF!</definedName>
    <definedName name="姓名">#REF!</definedName>
    <definedName name="学校" localSheetId="11">VBA_实例_原始数据!#REF!</definedName>
    <definedName name="学校">#REF!</definedName>
    <definedName name="语文" localSheetId="11">VBA_实例_原始数据!#REF!</definedName>
    <definedName name="语文">#REF!</definedName>
    <definedName name="正常减少" localSheetId="11">VBA_实例_原始数据!#REF!</definedName>
    <definedName name="正常减少">#REF!</definedName>
    <definedName name="总成绩" localSheetId="11">#REF!</definedName>
    <definedName name="总成绩">#REF!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91" i="23" l="1"/>
  <c r="F89" i="23" l="1"/>
  <c r="F90" i="23"/>
  <c r="F11" i="23" l="1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10" i="23"/>
  <c r="H95" i="23"/>
  <c r="I95" i="23" s="1"/>
  <c r="H96" i="23"/>
  <c r="I96" i="23" s="1"/>
  <c r="H97" i="23"/>
  <c r="I97" i="23" s="1"/>
  <c r="H103" i="23"/>
  <c r="H104" i="23"/>
  <c r="H105" i="23"/>
  <c r="I105" i="23" s="1"/>
  <c r="H111" i="23"/>
  <c r="H112" i="23"/>
  <c r="I112" i="23" s="1"/>
  <c r="F66" i="23"/>
  <c r="F67" i="23"/>
  <c r="H67" i="23" s="1"/>
  <c r="F68" i="23"/>
  <c r="H68" i="23" s="1"/>
  <c r="F69" i="23"/>
  <c r="H69" i="23" s="1"/>
  <c r="F70" i="23"/>
  <c r="H70" i="23" s="1"/>
  <c r="F71" i="23"/>
  <c r="H71" i="23" s="1"/>
  <c r="F72" i="23"/>
  <c r="H72" i="23" s="1"/>
  <c r="F73" i="23"/>
  <c r="H73" i="23" s="1"/>
  <c r="F74" i="23"/>
  <c r="H74" i="23" s="1"/>
  <c r="F75" i="23"/>
  <c r="F76" i="23"/>
  <c r="H76" i="23" s="1"/>
  <c r="F77" i="23"/>
  <c r="H77" i="23" s="1"/>
  <c r="F78" i="23"/>
  <c r="H78" i="23" s="1"/>
  <c r="F79" i="23"/>
  <c r="H79" i="23" s="1"/>
  <c r="F80" i="23"/>
  <c r="H80" i="23" s="1"/>
  <c r="F81" i="23"/>
  <c r="H81" i="23" s="1"/>
  <c r="F82" i="23"/>
  <c r="H82" i="23" s="1"/>
  <c r="F83" i="23"/>
  <c r="H83" i="23" s="1"/>
  <c r="F84" i="23"/>
  <c r="H84" i="23" s="1"/>
  <c r="F85" i="23"/>
  <c r="H85" i="23" s="1"/>
  <c r="F86" i="23"/>
  <c r="H86" i="23" s="1"/>
  <c r="F87" i="23"/>
  <c r="H87" i="23" s="1"/>
  <c r="F88" i="23"/>
  <c r="H88" i="23" s="1"/>
  <c r="H75" i="23"/>
  <c r="H72" i="27"/>
  <c r="H89" i="23"/>
  <c r="H90" i="23"/>
  <c r="H91" i="23"/>
  <c r="I91" i="23" s="1"/>
  <c r="H92" i="23"/>
  <c r="I92" i="23" s="1"/>
  <c r="H93" i="23"/>
  <c r="I93" i="23" s="1"/>
  <c r="H94" i="23"/>
  <c r="I94" i="23" s="1"/>
  <c r="H98" i="23"/>
  <c r="H99" i="23"/>
  <c r="H100" i="23"/>
  <c r="H101" i="23"/>
  <c r="H102" i="23"/>
  <c r="H106" i="23"/>
  <c r="H107" i="23"/>
  <c r="H108" i="23"/>
  <c r="H109" i="23"/>
  <c r="H110" i="23"/>
  <c r="H113" i="23"/>
  <c r="H114" i="23"/>
  <c r="H115" i="23"/>
  <c r="H116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66" i="23"/>
  <c r="I66" i="23" s="1"/>
  <c r="I90" i="23" l="1"/>
  <c r="I104" i="23"/>
  <c r="I111" i="23"/>
  <c r="I103" i="23"/>
  <c r="I115" i="23"/>
  <c r="I106" i="23"/>
  <c r="I113" i="23"/>
  <c r="I114" i="23"/>
  <c r="I98" i="23"/>
  <c r="I110" i="23"/>
  <c r="I102" i="23"/>
  <c r="I109" i="23"/>
  <c r="I101" i="23"/>
  <c r="I108" i="23"/>
  <c r="I100" i="23"/>
  <c r="I116" i="23"/>
  <c r="I107" i="23"/>
  <c r="I99" i="23"/>
  <c r="I71" i="23"/>
  <c r="I75" i="23"/>
  <c r="I87" i="23"/>
  <c r="I83" i="23"/>
  <c r="I70" i="23"/>
  <c r="I73" i="23"/>
  <c r="I72" i="23"/>
  <c r="I86" i="23"/>
  <c r="I88" i="23"/>
  <c r="I78" i="23"/>
  <c r="I82" i="23"/>
  <c r="I74" i="23"/>
  <c r="I67" i="23"/>
  <c r="I81" i="23"/>
  <c r="I80" i="23"/>
  <c r="I79" i="23"/>
  <c r="I89" i="23"/>
  <c r="I84" i="23"/>
  <c r="I76" i="23"/>
  <c r="I68" i="23"/>
  <c r="I85" i="23"/>
  <c r="I77" i="23"/>
  <c r="I69" i="23"/>
  <c r="G73" i="27" l="1"/>
  <c r="G74" i="27"/>
  <c r="G75" i="27"/>
  <c r="G76" i="27"/>
  <c r="G77" i="27"/>
  <c r="G78" i="27"/>
  <c r="G79" i="27"/>
  <c r="G80" i="27"/>
  <c r="G81" i="27"/>
  <c r="G82" i="27"/>
  <c r="G83" i="27"/>
  <c r="G84" i="27"/>
  <c r="G85" i="27"/>
  <c r="H85" i="27" s="1"/>
  <c r="G86" i="27"/>
  <c r="H86" i="27" s="1"/>
  <c r="G87" i="27"/>
  <c r="G88" i="27"/>
  <c r="G89" i="27"/>
  <c r="H89" i="27" s="1"/>
  <c r="G90" i="27"/>
  <c r="H90" i="27" s="1"/>
  <c r="G91" i="27"/>
  <c r="H91" i="27" s="1"/>
  <c r="G92" i="27"/>
  <c r="H92" i="27" s="1"/>
  <c r="G93" i="27"/>
  <c r="H93" i="27" s="1"/>
  <c r="G94" i="27"/>
  <c r="H94" i="27" s="1"/>
  <c r="G95" i="27"/>
  <c r="G96" i="27"/>
  <c r="H96" i="27" s="1"/>
  <c r="G97" i="27"/>
  <c r="H97" i="27" s="1"/>
  <c r="G98" i="27"/>
  <c r="H98" i="27" s="1"/>
  <c r="G99" i="27"/>
  <c r="H99" i="27" s="1"/>
  <c r="G100" i="27"/>
  <c r="H100" i="27" s="1"/>
  <c r="G101" i="27"/>
  <c r="H101" i="27" s="1"/>
  <c r="G102" i="27"/>
  <c r="H102" i="27" s="1"/>
  <c r="G105" i="27"/>
  <c r="H105" i="27" s="1"/>
  <c r="G106" i="27"/>
  <c r="H106" i="27" s="1"/>
  <c r="G107" i="27"/>
  <c r="H107" i="27" s="1"/>
  <c r="G108" i="27"/>
  <c r="H108" i="27" s="1"/>
  <c r="G109" i="27"/>
  <c r="H109" i="27" s="1"/>
  <c r="G110" i="27"/>
  <c r="H110" i="27" s="1"/>
  <c r="G111" i="27"/>
  <c r="H111" i="27" s="1"/>
  <c r="G112" i="27"/>
  <c r="H112" i="27" s="1"/>
  <c r="G113" i="27"/>
  <c r="H113" i="27" s="1"/>
  <c r="G114" i="27"/>
  <c r="H114" i="27" s="1"/>
  <c r="G115" i="27"/>
  <c r="H115" i="27" s="1"/>
  <c r="G116" i="27"/>
  <c r="H116" i="27" s="1"/>
  <c r="G117" i="27"/>
  <c r="H117" i="27" s="1"/>
  <c r="G118" i="27"/>
  <c r="H118" i="27" s="1"/>
  <c r="G119" i="27"/>
  <c r="H119" i="27" s="1"/>
  <c r="G120" i="27"/>
  <c r="H120" i="27" s="1"/>
  <c r="G121" i="27"/>
  <c r="H121" i="27" s="1"/>
  <c r="G122" i="27"/>
  <c r="H122" i="27" s="1"/>
  <c r="G123" i="27"/>
  <c r="H123" i="27" s="1"/>
  <c r="G124" i="27"/>
  <c r="H124" i="27" s="1"/>
  <c r="G125" i="27"/>
  <c r="H125" i="27" s="1"/>
  <c r="G126" i="27"/>
  <c r="H126" i="27" s="1"/>
  <c r="G127" i="27"/>
  <c r="H127" i="27" s="1"/>
  <c r="G128" i="27"/>
  <c r="H128" i="27" s="1"/>
  <c r="G129" i="27"/>
  <c r="H129" i="27" s="1"/>
  <c r="G130" i="27"/>
  <c r="H130" i="27" s="1"/>
  <c r="G131" i="27"/>
  <c r="H131" i="27" s="1"/>
  <c r="G132" i="27"/>
  <c r="H132" i="27" s="1"/>
  <c r="G133" i="27"/>
  <c r="H133" i="27" s="1"/>
  <c r="G134" i="27"/>
  <c r="H134" i="27" s="1"/>
  <c r="G135" i="27"/>
  <c r="H135" i="27" s="1"/>
  <c r="G136" i="27"/>
  <c r="H136" i="27" s="1"/>
  <c r="G137" i="27"/>
  <c r="H137" i="27" s="1"/>
  <c r="G138" i="27"/>
  <c r="H138" i="27" s="1"/>
  <c r="G139" i="27"/>
  <c r="H139" i="27" s="1"/>
  <c r="G140" i="27"/>
  <c r="H140" i="27" s="1"/>
  <c r="G141" i="27"/>
  <c r="H141" i="27" s="1"/>
  <c r="G142" i="27"/>
  <c r="H142" i="27" s="1"/>
  <c r="G143" i="27"/>
  <c r="H143" i="27" s="1"/>
  <c r="G144" i="27"/>
  <c r="H144" i="27" s="1"/>
  <c r="G145" i="27"/>
  <c r="H145" i="27" s="1"/>
  <c r="G146" i="27"/>
  <c r="H146" i="27" s="1"/>
  <c r="G147" i="27"/>
  <c r="H147" i="27" s="1"/>
  <c r="G148" i="27"/>
  <c r="H148" i="27" s="1"/>
  <c r="G149" i="27"/>
  <c r="H149" i="27" s="1"/>
  <c r="G150" i="27"/>
  <c r="H150" i="27" s="1"/>
  <c r="G151" i="27"/>
  <c r="H151" i="27" s="1"/>
  <c r="G152" i="27"/>
  <c r="H152" i="27" s="1"/>
  <c r="G153" i="27"/>
  <c r="H153" i="27" s="1"/>
  <c r="G154" i="27"/>
  <c r="H154" i="27" s="1"/>
  <c r="G155" i="27"/>
  <c r="H155" i="27" s="1"/>
  <c r="G156" i="27"/>
  <c r="H156" i="27" s="1"/>
  <c r="G157" i="27"/>
  <c r="H157" i="27" s="1"/>
  <c r="G158" i="27"/>
  <c r="H158" i="27" s="1"/>
  <c r="G159" i="27"/>
  <c r="H159" i="27" s="1"/>
  <c r="G160" i="27"/>
  <c r="H160" i="27" s="1"/>
  <c r="G161" i="27"/>
  <c r="H161" i="27" s="1"/>
  <c r="G162" i="27"/>
  <c r="H162" i="27" s="1"/>
  <c r="G163" i="27"/>
  <c r="H163" i="27" s="1"/>
  <c r="G164" i="27"/>
  <c r="H164" i="27" s="1"/>
  <c r="G165" i="27"/>
  <c r="H165" i="27" s="1"/>
  <c r="G166" i="27"/>
  <c r="H166" i="27" s="1"/>
  <c r="G167" i="27"/>
  <c r="H167" i="27" s="1"/>
  <c r="G168" i="27"/>
  <c r="H168" i="27" s="1"/>
  <c r="G169" i="27"/>
  <c r="H169" i="27" s="1"/>
  <c r="G170" i="27"/>
  <c r="H170" i="27" s="1"/>
  <c r="G171" i="27"/>
  <c r="H171" i="27" s="1"/>
  <c r="G172" i="27"/>
  <c r="H172" i="27" s="1"/>
  <c r="G173" i="27"/>
  <c r="H173" i="27" s="1"/>
  <c r="G174" i="27"/>
  <c r="H174" i="27" s="1"/>
  <c r="G175" i="27"/>
  <c r="H175" i="27" s="1"/>
  <c r="G176" i="27"/>
  <c r="H176" i="27" s="1"/>
  <c r="G177" i="27"/>
  <c r="H177" i="27" s="1"/>
  <c r="G178" i="27"/>
  <c r="H178" i="27" s="1"/>
  <c r="G179" i="27"/>
  <c r="H179" i="27" s="1"/>
  <c r="G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72" i="27"/>
  <c r="E105" i="27"/>
  <c r="E106" i="27"/>
  <c r="E107" i="27"/>
  <c r="E108" i="27"/>
  <c r="E109" i="27"/>
  <c r="E110" i="27"/>
  <c r="E111" i="27"/>
  <c r="E112" i="27"/>
  <c r="E113" i="27"/>
  <c r="E114" i="27"/>
  <c r="E115" i="27"/>
  <c r="E116" i="27"/>
  <c r="E117" i="27"/>
  <c r="E118" i="27"/>
  <c r="E119" i="27"/>
  <c r="E120" i="27"/>
  <c r="E121" i="27"/>
  <c r="E122" i="27"/>
  <c r="E123" i="27"/>
  <c r="E124" i="27"/>
  <c r="E125" i="27"/>
  <c r="E126" i="27"/>
  <c r="E127" i="27"/>
  <c r="E128" i="27"/>
  <c r="E129" i="27"/>
  <c r="E130" i="27"/>
  <c r="E131" i="27"/>
  <c r="E132" i="27"/>
  <c r="E133" i="27"/>
  <c r="E134" i="27"/>
  <c r="E135" i="27"/>
  <c r="E136" i="27"/>
  <c r="E137" i="27"/>
  <c r="E138" i="27"/>
  <c r="E139" i="27"/>
  <c r="E140" i="27"/>
  <c r="E141" i="27"/>
  <c r="E142" i="27"/>
  <c r="E143" i="27"/>
  <c r="E144" i="27"/>
  <c r="E145" i="27"/>
  <c r="E146" i="27"/>
  <c r="E147" i="27"/>
  <c r="E148" i="27"/>
  <c r="E149" i="27"/>
  <c r="E150" i="27"/>
  <c r="E151" i="27"/>
  <c r="E152" i="27"/>
  <c r="E153" i="27"/>
  <c r="E154" i="27"/>
  <c r="E155" i="27"/>
  <c r="E156" i="27"/>
  <c r="E157" i="27"/>
  <c r="E158" i="27"/>
  <c r="E159" i="27"/>
  <c r="E160" i="27"/>
  <c r="E161" i="27"/>
  <c r="E162" i="27"/>
  <c r="E163" i="27"/>
  <c r="E164" i="27"/>
  <c r="E165" i="27"/>
  <c r="E166" i="27"/>
  <c r="E167" i="27"/>
  <c r="E168" i="27"/>
  <c r="E169" i="27"/>
  <c r="E170" i="27"/>
  <c r="E171" i="27"/>
  <c r="E172" i="27"/>
  <c r="E173" i="27"/>
  <c r="E174" i="27"/>
  <c r="E175" i="27"/>
  <c r="E176" i="27"/>
  <c r="E177" i="27"/>
  <c r="E178" i="27"/>
  <c r="E179" i="27"/>
  <c r="B180" i="27"/>
  <c r="H104" i="27" l="1"/>
  <c r="H103" i="27"/>
  <c r="H95" i="27"/>
  <c r="H88" i="27"/>
  <c r="H87" i="27"/>
  <c r="H79" i="27"/>
  <c r="H78" i="27"/>
  <c r="H77" i="27"/>
  <c r="H84" i="27"/>
  <c r="H76" i="27"/>
  <c r="H83" i="27"/>
  <c r="H75" i="27"/>
  <c r="H80" i="27"/>
  <c r="H82" i="27"/>
  <c r="H74" i="27"/>
  <c r="H81" i="27"/>
  <c r="H73" i="27"/>
  <c r="E58" i="27"/>
  <c r="E59" i="27"/>
  <c r="E60" i="27"/>
  <c r="E61" i="27"/>
  <c r="E62" i="27"/>
  <c r="E63" i="27"/>
  <c r="E64" i="27"/>
  <c r="E65" i="27"/>
  <c r="F40" i="27" l="1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H52" i="27" s="1"/>
  <c r="G53" i="27"/>
  <c r="G54" i="27"/>
  <c r="G55" i="27"/>
  <c r="G56" i="27"/>
  <c r="G57" i="27"/>
  <c r="G58" i="27"/>
  <c r="H58" i="27" s="1"/>
  <c r="G59" i="27"/>
  <c r="H59" i="27" s="1"/>
  <c r="G60" i="27"/>
  <c r="H60" i="27" s="1"/>
  <c r="G61" i="27"/>
  <c r="H61" i="27" s="1"/>
  <c r="G62" i="27"/>
  <c r="H62" i="27" s="1"/>
  <c r="G63" i="27"/>
  <c r="H63" i="27" s="1"/>
  <c r="G64" i="27"/>
  <c r="H64" i="27" s="1"/>
  <c r="G65" i="27"/>
  <c r="H65" i="27" s="1"/>
  <c r="G39" i="27"/>
  <c r="H39" i="27" s="1"/>
  <c r="B66" i="27"/>
  <c r="H57" i="27" l="1"/>
  <c r="H56" i="27"/>
  <c r="H55" i="27"/>
  <c r="H44" i="27"/>
  <c r="H51" i="27"/>
  <c r="H54" i="27"/>
  <c r="H53" i="27"/>
  <c r="H43" i="27"/>
  <c r="H42" i="27"/>
  <c r="H41" i="27"/>
  <c r="H40" i="27"/>
  <c r="H50" i="27"/>
  <c r="H49" i="27"/>
  <c r="H48" i="27"/>
  <c r="H47" i="27"/>
  <c r="H46" i="27"/>
  <c r="H45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4" i="27"/>
  <c r="B37" i="27" l="1"/>
  <c r="C37" i="27" s="1"/>
  <c r="B3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4" i="27"/>
  <c r="H24" i="27" l="1"/>
  <c r="H4" i="27"/>
  <c r="H28" i="27"/>
  <c r="H5" i="27"/>
  <c r="H31" i="27"/>
  <c r="H22" i="27"/>
  <c r="I27" i="27"/>
  <c r="H23" i="27"/>
  <c r="H25" i="27"/>
  <c r="H27" i="27"/>
  <c r="H21" i="27"/>
  <c r="H29" i="27"/>
  <c r="H32" i="27"/>
  <c r="H26" i="27"/>
  <c r="H18" i="27"/>
  <c r="H30" i="27"/>
  <c r="H20" i="27"/>
  <c r="H13" i="27"/>
  <c r="H8" i="27"/>
  <c r="H14" i="27"/>
  <c r="H17" i="27"/>
  <c r="H6" i="27"/>
  <c r="H19" i="27"/>
  <c r="H7" i="27"/>
  <c r="H15" i="27"/>
  <c r="H9" i="27"/>
  <c r="H16" i="27"/>
  <c r="H11" i="27"/>
  <c r="H10" i="27"/>
  <c r="H12" i="27"/>
  <c r="J8" i="21"/>
  <c r="J9" i="21"/>
  <c r="J5" i="21"/>
  <c r="J6" i="21"/>
  <c r="J7" i="21"/>
  <c r="A2" i="23" l="1"/>
  <c r="I2" i="23" s="1"/>
  <c r="D62" i="23"/>
  <c r="E62" i="23" s="1"/>
  <c r="G122" i="23"/>
  <c r="I122" i="23" s="1"/>
  <c r="G123" i="23"/>
  <c r="I123" i="23" s="1"/>
  <c r="G124" i="23"/>
  <c r="I124" i="23" s="1"/>
  <c r="G125" i="23"/>
  <c r="I125" i="23" s="1"/>
  <c r="G126" i="23"/>
  <c r="I126" i="23" s="1"/>
  <c r="G127" i="23"/>
  <c r="I127" i="23" s="1"/>
  <c r="G128" i="23"/>
  <c r="I128" i="23" s="1"/>
  <c r="G129" i="23"/>
  <c r="I129" i="23" s="1"/>
  <c r="G130" i="23"/>
  <c r="I130" i="23" s="1"/>
  <c r="G131" i="23"/>
  <c r="I131" i="23" s="1"/>
  <c r="G132" i="23"/>
  <c r="I132" i="23" s="1"/>
  <c r="G133" i="23"/>
  <c r="I133" i="23" s="1"/>
  <c r="G134" i="23"/>
  <c r="I134" i="23" s="1"/>
  <c r="G135" i="23"/>
  <c r="I135" i="23" s="1"/>
  <c r="G136" i="23"/>
  <c r="I136" i="23" s="1"/>
  <c r="G137" i="23"/>
  <c r="I137" i="23" s="1"/>
  <c r="G138" i="23"/>
  <c r="I138" i="23" s="1"/>
  <c r="G139" i="23"/>
  <c r="I139" i="23" s="1"/>
  <c r="G140" i="23"/>
  <c r="I140" i="23" s="1"/>
  <c r="G141" i="23"/>
  <c r="I141" i="23" s="1"/>
  <c r="G142" i="23"/>
  <c r="I142" i="23" s="1"/>
  <c r="G143" i="23"/>
  <c r="I143" i="23" s="1"/>
  <c r="G144" i="23"/>
  <c r="I144" i="23" s="1"/>
  <c r="G145" i="23"/>
  <c r="I145" i="23" s="1"/>
  <c r="G146" i="23"/>
  <c r="I146" i="23" s="1"/>
  <c r="G147" i="23"/>
  <c r="I147" i="23" s="1"/>
  <c r="G148" i="23"/>
  <c r="I148" i="23" s="1"/>
  <c r="G149" i="23"/>
  <c r="I149" i="23" s="1"/>
  <c r="G150" i="23"/>
  <c r="I150" i="23" s="1"/>
  <c r="G151" i="23"/>
  <c r="I151" i="23" s="1"/>
  <c r="G152" i="23"/>
  <c r="I152" i="23" s="1"/>
  <c r="G153" i="23"/>
  <c r="I153" i="23" s="1"/>
  <c r="G154" i="23"/>
  <c r="I154" i="23" s="1"/>
  <c r="G155" i="23"/>
  <c r="G156" i="23"/>
  <c r="G157" i="23"/>
  <c r="G159" i="23"/>
  <c r="I159" i="23" s="1"/>
  <c r="G160" i="23"/>
  <c r="I160" i="23" s="1"/>
  <c r="G161" i="23"/>
  <c r="I161" i="23" s="1"/>
  <c r="G162" i="23"/>
  <c r="I162" i="23" s="1"/>
  <c r="G163" i="23"/>
  <c r="I163" i="23" s="1"/>
  <c r="G164" i="23"/>
  <c r="I164" i="23" s="1"/>
  <c r="G165" i="23"/>
  <c r="I165" i="23" s="1"/>
  <c r="G166" i="23"/>
  <c r="I166" i="23" s="1"/>
  <c r="G167" i="23"/>
  <c r="I167" i="23" s="1"/>
  <c r="G168" i="23"/>
  <c r="I168" i="23" s="1"/>
  <c r="G169" i="23"/>
  <c r="I169" i="23" s="1"/>
  <c r="G170" i="23"/>
  <c r="I170" i="23" s="1"/>
  <c r="G171" i="23"/>
  <c r="I171" i="23" s="1"/>
  <c r="G172" i="23"/>
  <c r="I172" i="23" s="1"/>
  <c r="G173" i="23"/>
  <c r="I173" i="23" s="1"/>
  <c r="G174" i="23"/>
  <c r="I174" i="23" s="1"/>
  <c r="G175" i="23"/>
  <c r="I175" i="23" s="1"/>
  <c r="G176" i="23"/>
  <c r="I176" i="23" s="1"/>
  <c r="G177" i="23"/>
  <c r="I177" i="23" s="1"/>
  <c r="G178" i="23"/>
  <c r="I178" i="23" s="1"/>
  <c r="G179" i="23"/>
  <c r="I179" i="23" s="1"/>
  <c r="G180" i="23"/>
  <c r="I180" i="23" s="1"/>
  <c r="G181" i="23"/>
  <c r="I181" i="23" s="1"/>
  <c r="G182" i="23"/>
  <c r="I182" i="23" s="1"/>
  <c r="G183" i="23"/>
  <c r="I183" i="23" s="1"/>
  <c r="G184" i="23"/>
  <c r="I184" i="23" s="1"/>
  <c r="G185" i="23"/>
  <c r="I185" i="23" s="1"/>
  <c r="G186" i="23"/>
  <c r="I186" i="23" s="1"/>
  <c r="G187" i="23"/>
  <c r="I187" i="23" s="1"/>
  <c r="G188" i="23"/>
  <c r="I188" i="23" s="1"/>
  <c r="G189" i="23"/>
  <c r="I189" i="23" s="1"/>
  <c r="G190" i="23"/>
  <c r="I190" i="23" s="1"/>
  <c r="G191" i="23"/>
  <c r="I191" i="23" s="1"/>
  <c r="G192" i="23"/>
  <c r="I192" i="23" s="1"/>
  <c r="G193" i="23"/>
  <c r="I193" i="23" s="1"/>
  <c r="G194" i="23"/>
  <c r="I194" i="23" s="1"/>
  <c r="G195" i="23"/>
  <c r="I195" i="23" s="1"/>
  <c r="G196" i="23"/>
  <c r="I196" i="23" s="1"/>
  <c r="G197" i="23"/>
  <c r="I197" i="23" s="1"/>
  <c r="G198" i="23"/>
  <c r="I198" i="23" s="1"/>
  <c r="G199" i="23"/>
  <c r="I199" i="23" s="1"/>
  <c r="G200" i="23"/>
  <c r="I200" i="23" s="1"/>
  <c r="G201" i="23"/>
  <c r="I201" i="23" s="1"/>
  <c r="G202" i="23"/>
  <c r="I202" i="23" s="1"/>
  <c r="G203" i="23"/>
  <c r="I203" i="23" s="1"/>
  <c r="G204" i="23"/>
  <c r="I204" i="23" s="1"/>
  <c r="G205" i="23"/>
  <c r="I205" i="23" s="1"/>
  <c r="G206" i="23"/>
  <c r="I206" i="23" s="1"/>
  <c r="G207" i="23"/>
  <c r="I207" i="23" s="1"/>
  <c r="G208" i="23"/>
  <c r="I208" i="23" s="1"/>
  <c r="G209" i="23"/>
  <c r="I209" i="23" s="1"/>
  <c r="G210" i="23"/>
  <c r="G211" i="23"/>
  <c r="G212" i="23"/>
  <c r="G214" i="23"/>
  <c r="I214" i="23" s="1"/>
  <c r="G215" i="23"/>
  <c r="I215" i="23" s="1"/>
  <c r="G216" i="23"/>
  <c r="I216" i="23" s="1"/>
  <c r="G217" i="23"/>
  <c r="I217" i="23" s="1"/>
  <c r="G218" i="23"/>
  <c r="I218" i="23" s="1"/>
  <c r="G219" i="23"/>
  <c r="I219" i="23" s="1"/>
  <c r="G220" i="23"/>
  <c r="I220" i="23" s="1"/>
  <c r="G221" i="23"/>
  <c r="I221" i="23" s="1"/>
  <c r="G222" i="23"/>
  <c r="I222" i="23" s="1"/>
  <c r="G223" i="23"/>
  <c r="I223" i="23" s="1"/>
  <c r="G224" i="23"/>
  <c r="I224" i="23" s="1"/>
  <c r="G225" i="23"/>
  <c r="I225" i="23" s="1"/>
  <c r="G226" i="23"/>
  <c r="I226" i="23" s="1"/>
  <c r="G227" i="23"/>
  <c r="I227" i="23" s="1"/>
  <c r="G228" i="23"/>
  <c r="I228" i="23" s="1"/>
  <c r="G229" i="23"/>
  <c r="I229" i="23" s="1"/>
  <c r="G230" i="23"/>
  <c r="I230" i="23" s="1"/>
  <c r="G231" i="23"/>
  <c r="I231" i="23" s="1"/>
  <c r="G232" i="23"/>
  <c r="I232" i="23" s="1"/>
  <c r="G233" i="23"/>
  <c r="I233" i="23" s="1"/>
  <c r="G234" i="23"/>
  <c r="I234" i="23" s="1"/>
  <c r="G235" i="23"/>
  <c r="I235" i="23" s="1"/>
  <c r="G236" i="23"/>
  <c r="I236" i="23" s="1"/>
  <c r="G237" i="23"/>
  <c r="I237" i="23" s="1"/>
  <c r="G238" i="23"/>
  <c r="G239" i="23"/>
  <c r="G240" i="23"/>
  <c r="G242" i="23"/>
  <c r="I242" i="23" s="1"/>
  <c r="G243" i="23"/>
  <c r="I243" i="23" s="1"/>
  <c r="G244" i="23"/>
  <c r="I244" i="23" s="1"/>
  <c r="G245" i="23"/>
  <c r="I245" i="23" s="1"/>
  <c r="G246" i="23"/>
  <c r="I246" i="23" s="1"/>
  <c r="G247" i="23"/>
  <c r="I247" i="23" s="1"/>
  <c r="G248" i="23"/>
  <c r="I248" i="23" s="1"/>
  <c r="G249" i="23"/>
  <c r="I249" i="23" s="1"/>
  <c r="G250" i="23"/>
  <c r="I250" i="23" s="1"/>
  <c r="G251" i="23"/>
  <c r="I251" i="23" s="1"/>
  <c r="G252" i="23"/>
  <c r="I252" i="23" s="1"/>
  <c r="G253" i="23"/>
  <c r="I253" i="23" s="1"/>
  <c r="G254" i="23"/>
  <c r="I254" i="23" s="1"/>
  <c r="G255" i="23"/>
  <c r="I255" i="23" s="1"/>
  <c r="G256" i="23"/>
  <c r="I256" i="23" s="1"/>
  <c r="G257" i="23"/>
  <c r="I257" i="23" s="1"/>
  <c r="G258" i="23"/>
  <c r="G259" i="23"/>
  <c r="G260" i="23"/>
  <c r="G262" i="23"/>
  <c r="I262" i="23" s="1"/>
  <c r="G263" i="23"/>
  <c r="I263" i="23" s="1"/>
  <c r="G264" i="23"/>
  <c r="I264" i="23" s="1"/>
  <c r="G265" i="23"/>
  <c r="I265" i="23" s="1"/>
  <c r="G266" i="23"/>
  <c r="I266" i="23" s="1"/>
  <c r="G267" i="23"/>
  <c r="I267" i="23" s="1"/>
  <c r="G268" i="23"/>
  <c r="I268" i="23" s="1"/>
  <c r="G269" i="23"/>
  <c r="I269" i="23" s="1"/>
  <c r="G270" i="23"/>
  <c r="I270" i="23" s="1"/>
  <c r="G271" i="23"/>
  <c r="I271" i="23" s="1"/>
  <c r="G272" i="23"/>
  <c r="I272" i="23" s="1"/>
  <c r="G273" i="23"/>
  <c r="I273" i="23" s="1"/>
  <c r="G274" i="23"/>
  <c r="I274" i="23" s="1"/>
  <c r="G275" i="23"/>
  <c r="I275" i="23" s="1"/>
  <c r="G276" i="23"/>
  <c r="I276" i="23" s="1"/>
  <c r="G277" i="23"/>
  <c r="I277" i="23" s="1"/>
  <c r="G278" i="23"/>
  <c r="I278" i="23" s="1"/>
  <c r="G279" i="23"/>
  <c r="I279" i="23" s="1"/>
  <c r="G280" i="23"/>
  <c r="I280" i="23" s="1"/>
  <c r="G281" i="23"/>
  <c r="I281" i="23" s="1"/>
  <c r="G282" i="23"/>
  <c r="I282" i="23" s="1"/>
  <c r="G283" i="23"/>
  <c r="I283" i="23" s="1"/>
  <c r="G284" i="23"/>
  <c r="I284" i="23" s="1"/>
  <c r="G285" i="23"/>
  <c r="I285" i="23" s="1"/>
  <c r="G286" i="23"/>
  <c r="I286" i="23" s="1"/>
  <c r="G287" i="23"/>
  <c r="I287" i="23" s="1"/>
  <c r="G288" i="23"/>
  <c r="I288" i="23" s="1"/>
  <c r="G289" i="23"/>
  <c r="I289" i="23" s="1"/>
  <c r="G290" i="23"/>
  <c r="I290" i="23" s="1"/>
  <c r="G291" i="23"/>
  <c r="I291" i="23" s="1"/>
  <c r="G292" i="23"/>
  <c r="I292" i="23" s="1"/>
  <c r="G293" i="23"/>
  <c r="I293" i="23" s="1"/>
  <c r="G294" i="23"/>
  <c r="I294" i="23" s="1"/>
  <c r="G295" i="23"/>
  <c r="I295" i="23" s="1"/>
  <c r="G296" i="23"/>
  <c r="I296" i="23" s="1"/>
  <c r="G297" i="23"/>
  <c r="G301" i="23"/>
  <c r="I301" i="23" s="1"/>
  <c r="G302" i="23"/>
  <c r="I302" i="23" s="1"/>
  <c r="G303" i="23"/>
  <c r="I303" i="23" s="1"/>
  <c r="G304" i="23"/>
  <c r="I304" i="23" s="1"/>
  <c r="G305" i="23"/>
  <c r="I305" i="23" s="1"/>
  <c r="G306" i="23"/>
  <c r="I306" i="23" s="1"/>
  <c r="G307" i="23"/>
  <c r="I307" i="23" s="1"/>
  <c r="G308" i="23"/>
  <c r="I308" i="23" s="1"/>
  <c r="G309" i="23"/>
  <c r="I309" i="23" s="1"/>
  <c r="G310" i="23"/>
  <c r="I310" i="23" s="1"/>
  <c r="G311" i="23"/>
  <c r="I311" i="23" s="1"/>
  <c r="G312" i="23"/>
  <c r="I312" i="23" s="1"/>
  <c r="G313" i="23"/>
  <c r="I313" i="23" s="1"/>
  <c r="G314" i="23"/>
  <c r="I314" i="23" s="1"/>
  <c r="G315" i="23"/>
  <c r="I315" i="23" s="1"/>
  <c r="G316" i="23"/>
  <c r="I316" i="23" s="1"/>
  <c r="G317" i="23"/>
  <c r="I317" i="23" s="1"/>
  <c r="G318" i="23"/>
  <c r="I318" i="23" s="1"/>
  <c r="G319" i="23"/>
  <c r="I319" i="23" s="1"/>
  <c r="G320" i="23"/>
  <c r="I320" i="23" s="1"/>
  <c r="G321" i="23"/>
  <c r="I321" i="23" s="1"/>
  <c r="G322" i="23"/>
  <c r="I322" i="23" s="1"/>
  <c r="G323" i="23"/>
  <c r="I323" i="23" s="1"/>
  <c r="G324" i="23"/>
  <c r="I324" i="23" s="1"/>
  <c r="G325" i="23"/>
  <c r="I325" i="23" s="1"/>
  <c r="G326" i="23"/>
  <c r="I326" i="23" s="1"/>
  <c r="G327" i="23"/>
  <c r="I327" i="23" s="1"/>
  <c r="G328" i="23"/>
  <c r="I328" i="23" s="1"/>
  <c r="G329" i="23"/>
  <c r="I329" i="23" s="1"/>
  <c r="G330" i="23"/>
  <c r="I330" i="23" s="1"/>
  <c r="G331" i="23"/>
  <c r="I331" i="23" s="1"/>
  <c r="G332" i="23"/>
  <c r="I332" i="23" s="1"/>
  <c r="G333" i="23"/>
  <c r="I333" i="23" s="1"/>
  <c r="G334" i="23"/>
  <c r="I334" i="23" s="1"/>
  <c r="G335" i="23"/>
  <c r="I335" i="23" s="1"/>
  <c r="G336" i="23"/>
  <c r="I336" i="23" s="1"/>
  <c r="G337" i="23"/>
  <c r="I337" i="23" s="1"/>
  <c r="G338" i="23"/>
  <c r="I338" i="23" s="1"/>
  <c r="G339" i="23"/>
  <c r="I339" i="23" s="1"/>
  <c r="G340" i="23"/>
  <c r="I340" i="23" s="1"/>
  <c r="G341" i="23"/>
  <c r="I341" i="23" s="1"/>
  <c r="G342" i="23"/>
  <c r="I342" i="23" s="1"/>
  <c r="G343" i="23"/>
  <c r="I343" i="23" s="1"/>
  <c r="G344" i="23"/>
  <c r="I344" i="23" s="1"/>
  <c r="G345" i="23"/>
  <c r="I345" i="23" s="1"/>
  <c r="G346" i="23"/>
  <c r="I346" i="23" s="1"/>
  <c r="G347" i="23"/>
  <c r="I347" i="23" s="1"/>
  <c r="D260" i="23" l="1"/>
  <c r="D348" i="23" l="1"/>
  <c r="E348" i="23" s="1"/>
  <c r="D297" i="23"/>
  <c r="E297" i="23" s="1"/>
  <c r="D258" i="23"/>
  <c r="E258" i="23" s="1"/>
  <c r="D238" i="23"/>
  <c r="D210" i="23"/>
  <c r="E210" i="23" s="1"/>
  <c r="D155" i="23"/>
  <c r="E155" i="23" s="1"/>
  <c r="D117" i="23"/>
  <c r="E260" i="23" l="1"/>
  <c r="E238" i="23"/>
  <c r="D5" i="23"/>
  <c r="E117" i="23"/>
  <c r="B6" i="25"/>
  <c r="B7" i="25" s="1"/>
  <c r="C5" i="25" s="1"/>
  <c r="C3" i="25"/>
  <c r="D3" i="25" s="1"/>
  <c r="E3" i="25" s="1"/>
  <c r="F3" i="25" s="1"/>
  <c r="G3" i="25" s="1"/>
  <c r="H3" i="25" s="1"/>
  <c r="I3" i="25" s="1"/>
  <c r="J3" i="25" s="1"/>
  <c r="K3" i="25" s="1"/>
  <c r="C6" i="25" l="1"/>
  <c r="C7" i="25" s="1"/>
  <c r="G163" i="24"/>
  <c r="Z236" i="24"/>
  <c r="Z158" i="24"/>
  <c r="P164" i="24"/>
  <c r="Q164" i="24"/>
  <c r="R164" i="24"/>
  <c r="P165" i="24"/>
  <c r="Q165" i="24"/>
  <c r="R165" i="24"/>
  <c r="P166" i="24"/>
  <c r="Q166" i="24"/>
  <c r="R166" i="24"/>
  <c r="P167" i="24"/>
  <c r="Q167" i="24"/>
  <c r="R167" i="24"/>
  <c r="P168" i="24"/>
  <c r="Q168" i="24"/>
  <c r="R168" i="24"/>
  <c r="P169" i="24"/>
  <c r="Q169" i="24"/>
  <c r="R169" i="24"/>
  <c r="P170" i="24"/>
  <c r="Q170" i="24"/>
  <c r="R170" i="24"/>
  <c r="P171" i="24"/>
  <c r="Q171" i="24"/>
  <c r="R171" i="24"/>
  <c r="P172" i="24"/>
  <c r="Q172" i="24"/>
  <c r="R172" i="24"/>
  <c r="P173" i="24"/>
  <c r="Q173" i="24"/>
  <c r="R173" i="24"/>
  <c r="P174" i="24"/>
  <c r="Q174" i="24"/>
  <c r="R174" i="24"/>
  <c r="P175" i="24"/>
  <c r="Q175" i="24"/>
  <c r="R175" i="24"/>
  <c r="P176" i="24"/>
  <c r="Q176" i="24"/>
  <c r="R176" i="24"/>
  <c r="P177" i="24"/>
  <c r="Q177" i="24"/>
  <c r="R177" i="24"/>
  <c r="P178" i="24"/>
  <c r="Q178" i="24"/>
  <c r="R178" i="24"/>
  <c r="P179" i="24"/>
  <c r="Q179" i="24"/>
  <c r="R179" i="24"/>
  <c r="P180" i="24"/>
  <c r="Q180" i="24"/>
  <c r="R180" i="24"/>
  <c r="P181" i="24"/>
  <c r="Q181" i="24"/>
  <c r="R181" i="24"/>
  <c r="P182" i="24"/>
  <c r="Q182" i="24"/>
  <c r="R182" i="24"/>
  <c r="P183" i="24"/>
  <c r="Q183" i="24"/>
  <c r="R183" i="24"/>
  <c r="P184" i="24"/>
  <c r="Q184" i="24"/>
  <c r="R184" i="24"/>
  <c r="P185" i="24"/>
  <c r="Q185" i="24"/>
  <c r="R185" i="24"/>
  <c r="P186" i="24"/>
  <c r="Q186" i="24"/>
  <c r="R186" i="24"/>
  <c r="P187" i="24"/>
  <c r="Q187" i="24"/>
  <c r="R187" i="24"/>
  <c r="P188" i="24"/>
  <c r="Q188" i="24"/>
  <c r="R188" i="24"/>
  <c r="P189" i="24"/>
  <c r="Q189" i="24"/>
  <c r="R189" i="24"/>
  <c r="P190" i="24"/>
  <c r="Q190" i="24"/>
  <c r="R190" i="24"/>
  <c r="P191" i="24"/>
  <c r="Q191" i="24"/>
  <c r="R191" i="24"/>
  <c r="P192" i="24"/>
  <c r="Q192" i="24"/>
  <c r="R192" i="24"/>
  <c r="P193" i="24"/>
  <c r="Q193" i="24"/>
  <c r="R193" i="24"/>
  <c r="P194" i="24"/>
  <c r="Q194" i="24"/>
  <c r="R194" i="24"/>
  <c r="P195" i="24"/>
  <c r="Q195" i="24"/>
  <c r="R195" i="24"/>
  <c r="P196" i="24"/>
  <c r="Q196" i="24"/>
  <c r="R196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79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S164" i="24"/>
  <c r="S165" i="24"/>
  <c r="S166" i="24"/>
  <c r="S167" i="24"/>
  <c r="S168" i="24"/>
  <c r="S169" i="24"/>
  <c r="S170" i="24"/>
  <c r="S171" i="24"/>
  <c r="S172" i="24"/>
  <c r="S173" i="24"/>
  <c r="S174" i="24"/>
  <c r="S175" i="24"/>
  <c r="S176" i="24"/>
  <c r="S177" i="24"/>
  <c r="S178" i="24"/>
  <c r="S179" i="24"/>
  <c r="S180" i="24"/>
  <c r="S181" i="24"/>
  <c r="S182" i="24"/>
  <c r="S183" i="24"/>
  <c r="S184" i="24"/>
  <c r="S185" i="24"/>
  <c r="S186" i="24"/>
  <c r="S187" i="24"/>
  <c r="S188" i="24"/>
  <c r="S189" i="24"/>
  <c r="S190" i="24"/>
  <c r="S191" i="24"/>
  <c r="S192" i="24"/>
  <c r="S193" i="24"/>
  <c r="S194" i="24"/>
  <c r="S195" i="24"/>
  <c r="S196" i="24"/>
  <c r="T164" i="24"/>
  <c r="T165" i="24"/>
  <c r="T166" i="24"/>
  <c r="T167" i="24"/>
  <c r="T168" i="24"/>
  <c r="T169" i="24"/>
  <c r="T170" i="24"/>
  <c r="T171" i="24"/>
  <c r="T172" i="24"/>
  <c r="T173" i="24"/>
  <c r="T174" i="24"/>
  <c r="T175" i="24"/>
  <c r="T176" i="24"/>
  <c r="T177" i="24"/>
  <c r="T178" i="24"/>
  <c r="T179" i="24"/>
  <c r="T180" i="24"/>
  <c r="T181" i="24"/>
  <c r="T182" i="24"/>
  <c r="T183" i="24"/>
  <c r="T184" i="24"/>
  <c r="T185" i="24"/>
  <c r="T186" i="24"/>
  <c r="T187" i="24"/>
  <c r="T188" i="24"/>
  <c r="T189" i="24"/>
  <c r="T190" i="24"/>
  <c r="T191" i="24"/>
  <c r="T192" i="24"/>
  <c r="T193" i="24"/>
  <c r="T194" i="24"/>
  <c r="T195" i="24"/>
  <c r="T196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X164" i="24"/>
  <c r="X165" i="24"/>
  <c r="X166" i="24"/>
  <c r="X167" i="24"/>
  <c r="X168" i="24"/>
  <c r="X169" i="24"/>
  <c r="X170" i="24"/>
  <c r="X171" i="24"/>
  <c r="X172" i="24"/>
  <c r="X173" i="24"/>
  <c r="X174" i="24"/>
  <c r="X175" i="24"/>
  <c r="X176" i="24"/>
  <c r="X177" i="24"/>
  <c r="X178" i="24"/>
  <c r="X179" i="24"/>
  <c r="X180" i="24"/>
  <c r="X181" i="24"/>
  <c r="X182" i="24"/>
  <c r="X183" i="24"/>
  <c r="X184" i="24"/>
  <c r="X185" i="24"/>
  <c r="X186" i="24"/>
  <c r="X187" i="24"/>
  <c r="X188" i="24"/>
  <c r="X189" i="24"/>
  <c r="X190" i="24"/>
  <c r="X191" i="24"/>
  <c r="X192" i="24"/>
  <c r="X193" i="24"/>
  <c r="X194" i="24"/>
  <c r="X195" i="24"/>
  <c r="X196" i="24"/>
  <c r="Y164" i="24"/>
  <c r="Y165" i="24"/>
  <c r="Y166" i="24"/>
  <c r="Y167" i="24"/>
  <c r="Y168" i="24"/>
  <c r="Y169" i="24"/>
  <c r="Y170" i="24"/>
  <c r="Y171" i="24"/>
  <c r="Y172" i="24"/>
  <c r="Y173" i="24"/>
  <c r="Y174" i="24"/>
  <c r="Y175" i="24"/>
  <c r="Y176" i="24"/>
  <c r="Y177" i="24"/>
  <c r="Y178" i="24"/>
  <c r="Y179" i="24"/>
  <c r="Y180" i="24"/>
  <c r="Y181" i="24"/>
  <c r="Y182" i="24"/>
  <c r="Y183" i="24"/>
  <c r="Y184" i="24"/>
  <c r="Y185" i="24"/>
  <c r="Y186" i="24"/>
  <c r="Y187" i="24"/>
  <c r="Y188" i="24"/>
  <c r="Y189" i="24"/>
  <c r="Y190" i="24"/>
  <c r="Y191" i="24"/>
  <c r="Y192" i="24"/>
  <c r="Y193" i="24"/>
  <c r="Y194" i="24"/>
  <c r="Y195" i="24"/>
  <c r="Y196" i="24"/>
  <c r="H163" i="24"/>
  <c r="I163" i="24"/>
  <c r="J163" i="24"/>
  <c r="K163" i="24"/>
  <c r="L163" i="24"/>
  <c r="M163" i="24"/>
  <c r="N163" i="24"/>
  <c r="O163" i="24"/>
  <c r="P163" i="24"/>
  <c r="Q163" i="24"/>
  <c r="R163" i="24"/>
  <c r="S163" i="24"/>
  <c r="T163" i="24"/>
  <c r="U163" i="24"/>
  <c r="V163" i="24"/>
  <c r="W163" i="24"/>
  <c r="X163" i="24"/>
  <c r="Y163" i="24"/>
  <c r="B163" i="24"/>
  <c r="C163" i="24"/>
  <c r="D163" i="24"/>
  <c r="E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63" i="24"/>
  <c r="C46" i="24"/>
  <c r="C84" i="24" s="1"/>
  <c r="C123" i="24" s="1"/>
  <c r="D46" i="24"/>
  <c r="D84" i="24" s="1"/>
  <c r="D123" i="24" s="1"/>
  <c r="E46" i="24"/>
  <c r="E84" i="24" s="1"/>
  <c r="E123" i="24" s="1"/>
  <c r="F46" i="24"/>
  <c r="F84" i="24" s="1"/>
  <c r="F123" i="24" s="1"/>
  <c r="G46" i="24"/>
  <c r="G84" i="24" s="1"/>
  <c r="G123" i="24" s="1"/>
  <c r="H46" i="24"/>
  <c r="H84" i="24" s="1"/>
  <c r="H123" i="24" s="1"/>
  <c r="I46" i="24"/>
  <c r="I84" i="24" s="1"/>
  <c r="I123" i="24" s="1"/>
  <c r="J46" i="24"/>
  <c r="J84" i="24" s="1"/>
  <c r="J123" i="24" s="1"/>
  <c r="K46" i="24"/>
  <c r="K84" i="24" s="1"/>
  <c r="K123" i="24" s="1"/>
  <c r="L46" i="24"/>
  <c r="L84" i="24" s="1"/>
  <c r="L123" i="24" s="1"/>
  <c r="M46" i="24"/>
  <c r="M84" i="24" s="1"/>
  <c r="M123" i="24" s="1"/>
  <c r="N46" i="24"/>
  <c r="N84" i="24" s="1"/>
  <c r="N123" i="24" s="1"/>
  <c r="O46" i="24"/>
  <c r="O84" i="24" s="1"/>
  <c r="O123" i="24" s="1"/>
  <c r="P46" i="24"/>
  <c r="P84" i="24" s="1"/>
  <c r="P123" i="24" s="1"/>
  <c r="Q46" i="24"/>
  <c r="Q84" i="24" s="1"/>
  <c r="Q123" i="24" s="1"/>
  <c r="R46" i="24"/>
  <c r="R84" i="24" s="1"/>
  <c r="R123" i="24" s="1"/>
  <c r="S46" i="24"/>
  <c r="S84" i="24" s="1"/>
  <c r="S123" i="24" s="1"/>
  <c r="T46" i="24"/>
  <c r="T84" i="24" s="1"/>
  <c r="T123" i="24" s="1"/>
  <c r="U46" i="24"/>
  <c r="U84" i="24" s="1"/>
  <c r="U123" i="24" s="1"/>
  <c r="V46" i="24"/>
  <c r="V84" i="24" s="1"/>
  <c r="V123" i="24" s="1"/>
  <c r="W46" i="24"/>
  <c r="W84" i="24" s="1"/>
  <c r="W123" i="24" s="1"/>
  <c r="X46" i="24"/>
  <c r="X84" i="24" s="1"/>
  <c r="X123" i="24" s="1"/>
  <c r="Y46" i="24"/>
  <c r="Y84" i="24" s="1"/>
  <c r="Y123" i="24" s="1"/>
  <c r="C47" i="24"/>
  <c r="C85" i="24" s="1"/>
  <c r="C124" i="24" s="1"/>
  <c r="D47" i="24"/>
  <c r="D85" i="24" s="1"/>
  <c r="D124" i="24" s="1"/>
  <c r="E47" i="24"/>
  <c r="E85" i="24" s="1"/>
  <c r="E124" i="24" s="1"/>
  <c r="F47" i="24"/>
  <c r="F85" i="24" s="1"/>
  <c r="F124" i="24" s="1"/>
  <c r="G47" i="24"/>
  <c r="G85" i="24" s="1"/>
  <c r="G124" i="24" s="1"/>
  <c r="H47" i="24"/>
  <c r="H85" i="24" s="1"/>
  <c r="H124" i="24" s="1"/>
  <c r="I47" i="24"/>
  <c r="I85" i="24" s="1"/>
  <c r="I124" i="24" s="1"/>
  <c r="J47" i="24"/>
  <c r="J85" i="24" s="1"/>
  <c r="J124" i="24" s="1"/>
  <c r="K47" i="24"/>
  <c r="K85" i="24" s="1"/>
  <c r="K124" i="24" s="1"/>
  <c r="L47" i="24"/>
  <c r="L85" i="24" s="1"/>
  <c r="L124" i="24" s="1"/>
  <c r="M47" i="24"/>
  <c r="M85" i="24" s="1"/>
  <c r="M124" i="24" s="1"/>
  <c r="N47" i="24"/>
  <c r="N85" i="24" s="1"/>
  <c r="N124" i="24" s="1"/>
  <c r="O47" i="24"/>
  <c r="O85" i="24" s="1"/>
  <c r="O124" i="24" s="1"/>
  <c r="P47" i="24"/>
  <c r="P85" i="24" s="1"/>
  <c r="P124" i="24" s="1"/>
  <c r="Q47" i="24"/>
  <c r="Q85" i="24" s="1"/>
  <c r="Q124" i="24" s="1"/>
  <c r="R47" i="24"/>
  <c r="R85" i="24" s="1"/>
  <c r="R124" i="24" s="1"/>
  <c r="S47" i="24"/>
  <c r="S85" i="24" s="1"/>
  <c r="S124" i="24" s="1"/>
  <c r="T47" i="24"/>
  <c r="T85" i="24" s="1"/>
  <c r="T124" i="24" s="1"/>
  <c r="U47" i="24"/>
  <c r="U85" i="24" s="1"/>
  <c r="U124" i="24" s="1"/>
  <c r="V47" i="24"/>
  <c r="V85" i="24" s="1"/>
  <c r="V124" i="24" s="1"/>
  <c r="W47" i="24"/>
  <c r="W85" i="24" s="1"/>
  <c r="W124" i="24" s="1"/>
  <c r="X47" i="24"/>
  <c r="X85" i="24" s="1"/>
  <c r="X124" i="24" s="1"/>
  <c r="Y47" i="24"/>
  <c r="Y85" i="24" s="1"/>
  <c r="Y124" i="24" s="1"/>
  <c r="C48" i="24"/>
  <c r="C86" i="24" s="1"/>
  <c r="C125" i="24" s="1"/>
  <c r="D48" i="24"/>
  <c r="D86" i="24" s="1"/>
  <c r="D125" i="24" s="1"/>
  <c r="E48" i="24"/>
  <c r="E86" i="24" s="1"/>
  <c r="E125" i="24" s="1"/>
  <c r="F48" i="24"/>
  <c r="F86" i="24" s="1"/>
  <c r="F125" i="24" s="1"/>
  <c r="G48" i="24"/>
  <c r="G86" i="24" s="1"/>
  <c r="G125" i="24" s="1"/>
  <c r="H48" i="24"/>
  <c r="H86" i="24" s="1"/>
  <c r="H125" i="24" s="1"/>
  <c r="I48" i="24"/>
  <c r="I86" i="24" s="1"/>
  <c r="I125" i="24" s="1"/>
  <c r="J48" i="24"/>
  <c r="J86" i="24" s="1"/>
  <c r="J125" i="24" s="1"/>
  <c r="K48" i="24"/>
  <c r="K86" i="24" s="1"/>
  <c r="K125" i="24" s="1"/>
  <c r="L48" i="24"/>
  <c r="L86" i="24" s="1"/>
  <c r="L125" i="24" s="1"/>
  <c r="M48" i="24"/>
  <c r="M86" i="24" s="1"/>
  <c r="M125" i="24" s="1"/>
  <c r="N48" i="24"/>
  <c r="N86" i="24" s="1"/>
  <c r="N125" i="24" s="1"/>
  <c r="O48" i="24"/>
  <c r="O86" i="24" s="1"/>
  <c r="O125" i="24" s="1"/>
  <c r="P48" i="24"/>
  <c r="P86" i="24" s="1"/>
  <c r="P125" i="24" s="1"/>
  <c r="Q48" i="24"/>
  <c r="Q86" i="24" s="1"/>
  <c r="Q125" i="24" s="1"/>
  <c r="R48" i="24"/>
  <c r="R86" i="24" s="1"/>
  <c r="R125" i="24" s="1"/>
  <c r="S48" i="24"/>
  <c r="S86" i="24" s="1"/>
  <c r="S125" i="24" s="1"/>
  <c r="T48" i="24"/>
  <c r="T86" i="24" s="1"/>
  <c r="T125" i="24" s="1"/>
  <c r="U48" i="24"/>
  <c r="U86" i="24" s="1"/>
  <c r="U125" i="24" s="1"/>
  <c r="V48" i="24"/>
  <c r="V86" i="24" s="1"/>
  <c r="V125" i="24" s="1"/>
  <c r="W48" i="24"/>
  <c r="W86" i="24" s="1"/>
  <c r="W125" i="24" s="1"/>
  <c r="X48" i="24"/>
  <c r="X86" i="24" s="1"/>
  <c r="X125" i="24" s="1"/>
  <c r="Y48" i="24"/>
  <c r="Y86" i="24" s="1"/>
  <c r="Y125" i="24" s="1"/>
  <c r="C49" i="24"/>
  <c r="C87" i="24" s="1"/>
  <c r="C126" i="24" s="1"/>
  <c r="D49" i="24"/>
  <c r="D87" i="24" s="1"/>
  <c r="D126" i="24" s="1"/>
  <c r="E49" i="24"/>
  <c r="E87" i="24" s="1"/>
  <c r="E126" i="24" s="1"/>
  <c r="F49" i="24"/>
  <c r="F87" i="24" s="1"/>
  <c r="F126" i="24" s="1"/>
  <c r="G49" i="24"/>
  <c r="G87" i="24" s="1"/>
  <c r="G126" i="24" s="1"/>
  <c r="H49" i="24"/>
  <c r="H87" i="24" s="1"/>
  <c r="H126" i="24" s="1"/>
  <c r="I49" i="24"/>
  <c r="I87" i="24" s="1"/>
  <c r="I126" i="24" s="1"/>
  <c r="J49" i="24"/>
  <c r="J87" i="24" s="1"/>
  <c r="J126" i="24" s="1"/>
  <c r="K49" i="24"/>
  <c r="K87" i="24" s="1"/>
  <c r="K126" i="24" s="1"/>
  <c r="L49" i="24"/>
  <c r="L87" i="24" s="1"/>
  <c r="L126" i="24" s="1"/>
  <c r="M49" i="24"/>
  <c r="M87" i="24" s="1"/>
  <c r="M126" i="24" s="1"/>
  <c r="N49" i="24"/>
  <c r="N87" i="24" s="1"/>
  <c r="N126" i="24" s="1"/>
  <c r="O49" i="24"/>
  <c r="O87" i="24" s="1"/>
  <c r="O126" i="24" s="1"/>
  <c r="P49" i="24"/>
  <c r="P87" i="24" s="1"/>
  <c r="P126" i="24" s="1"/>
  <c r="Q49" i="24"/>
  <c r="Q87" i="24" s="1"/>
  <c r="Q126" i="24" s="1"/>
  <c r="R49" i="24"/>
  <c r="R87" i="24" s="1"/>
  <c r="R126" i="24" s="1"/>
  <c r="S49" i="24"/>
  <c r="S87" i="24" s="1"/>
  <c r="S126" i="24" s="1"/>
  <c r="T49" i="24"/>
  <c r="T87" i="24" s="1"/>
  <c r="T126" i="24" s="1"/>
  <c r="U49" i="24"/>
  <c r="U87" i="24" s="1"/>
  <c r="U126" i="24" s="1"/>
  <c r="V49" i="24"/>
  <c r="V87" i="24" s="1"/>
  <c r="V126" i="24" s="1"/>
  <c r="W49" i="24"/>
  <c r="W87" i="24" s="1"/>
  <c r="W126" i="24" s="1"/>
  <c r="X49" i="24"/>
  <c r="X87" i="24" s="1"/>
  <c r="X126" i="24" s="1"/>
  <c r="Y49" i="24"/>
  <c r="Y87" i="24" s="1"/>
  <c r="Y126" i="24" s="1"/>
  <c r="C50" i="24"/>
  <c r="C88" i="24" s="1"/>
  <c r="C127" i="24" s="1"/>
  <c r="D50" i="24"/>
  <c r="D88" i="24" s="1"/>
  <c r="D127" i="24" s="1"/>
  <c r="E50" i="24"/>
  <c r="E88" i="24" s="1"/>
  <c r="E127" i="24" s="1"/>
  <c r="F50" i="24"/>
  <c r="F88" i="24" s="1"/>
  <c r="F127" i="24" s="1"/>
  <c r="G50" i="24"/>
  <c r="G88" i="24" s="1"/>
  <c r="G127" i="24" s="1"/>
  <c r="H50" i="24"/>
  <c r="H88" i="24" s="1"/>
  <c r="H127" i="24" s="1"/>
  <c r="I50" i="24"/>
  <c r="I88" i="24" s="1"/>
  <c r="I127" i="24" s="1"/>
  <c r="J50" i="24"/>
  <c r="J88" i="24" s="1"/>
  <c r="J127" i="24" s="1"/>
  <c r="K50" i="24"/>
  <c r="K88" i="24" s="1"/>
  <c r="K127" i="24" s="1"/>
  <c r="L50" i="24"/>
  <c r="L88" i="24" s="1"/>
  <c r="L127" i="24" s="1"/>
  <c r="M50" i="24"/>
  <c r="M88" i="24" s="1"/>
  <c r="M127" i="24" s="1"/>
  <c r="N50" i="24"/>
  <c r="N88" i="24" s="1"/>
  <c r="N127" i="24" s="1"/>
  <c r="O50" i="24"/>
  <c r="O88" i="24" s="1"/>
  <c r="O127" i="24" s="1"/>
  <c r="P50" i="24"/>
  <c r="P88" i="24" s="1"/>
  <c r="P127" i="24" s="1"/>
  <c r="Q50" i="24"/>
  <c r="Q88" i="24" s="1"/>
  <c r="Q127" i="24" s="1"/>
  <c r="R50" i="24"/>
  <c r="R88" i="24" s="1"/>
  <c r="R127" i="24" s="1"/>
  <c r="S50" i="24"/>
  <c r="S88" i="24" s="1"/>
  <c r="S127" i="24" s="1"/>
  <c r="T50" i="24"/>
  <c r="T88" i="24" s="1"/>
  <c r="T127" i="24" s="1"/>
  <c r="U50" i="24"/>
  <c r="U88" i="24" s="1"/>
  <c r="U127" i="24" s="1"/>
  <c r="V50" i="24"/>
  <c r="V88" i="24" s="1"/>
  <c r="V127" i="24" s="1"/>
  <c r="W50" i="24"/>
  <c r="W88" i="24" s="1"/>
  <c r="W127" i="24" s="1"/>
  <c r="X50" i="24"/>
  <c r="X88" i="24" s="1"/>
  <c r="X127" i="24" s="1"/>
  <c r="Y50" i="24"/>
  <c r="Y88" i="24" s="1"/>
  <c r="Y127" i="24" s="1"/>
  <c r="C51" i="24"/>
  <c r="C89" i="24" s="1"/>
  <c r="C128" i="24" s="1"/>
  <c r="D51" i="24"/>
  <c r="D89" i="24" s="1"/>
  <c r="D128" i="24" s="1"/>
  <c r="E51" i="24"/>
  <c r="E89" i="24" s="1"/>
  <c r="E128" i="24" s="1"/>
  <c r="F51" i="24"/>
  <c r="F89" i="24" s="1"/>
  <c r="F128" i="24" s="1"/>
  <c r="G51" i="24"/>
  <c r="G89" i="24" s="1"/>
  <c r="G128" i="24" s="1"/>
  <c r="H51" i="24"/>
  <c r="H89" i="24" s="1"/>
  <c r="H128" i="24" s="1"/>
  <c r="I51" i="24"/>
  <c r="I89" i="24" s="1"/>
  <c r="I128" i="24" s="1"/>
  <c r="J51" i="24"/>
  <c r="J89" i="24" s="1"/>
  <c r="J128" i="24" s="1"/>
  <c r="K51" i="24"/>
  <c r="K89" i="24" s="1"/>
  <c r="K128" i="24" s="1"/>
  <c r="L51" i="24"/>
  <c r="L89" i="24" s="1"/>
  <c r="L128" i="24" s="1"/>
  <c r="M51" i="24"/>
  <c r="M89" i="24" s="1"/>
  <c r="M128" i="24" s="1"/>
  <c r="N51" i="24"/>
  <c r="N89" i="24" s="1"/>
  <c r="N128" i="24" s="1"/>
  <c r="O51" i="24"/>
  <c r="O89" i="24" s="1"/>
  <c r="O128" i="24" s="1"/>
  <c r="P51" i="24"/>
  <c r="P89" i="24" s="1"/>
  <c r="P128" i="24" s="1"/>
  <c r="Q51" i="24"/>
  <c r="Q89" i="24" s="1"/>
  <c r="Q128" i="24" s="1"/>
  <c r="R51" i="24"/>
  <c r="R89" i="24" s="1"/>
  <c r="R128" i="24" s="1"/>
  <c r="S51" i="24"/>
  <c r="S89" i="24" s="1"/>
  <c r="S128" i="24" s="1"/>
  <c r="T51" i="24"/>
  <c r="T89" i="24" s="1"/>
  <c r="T128" i="24" s="1"/>
  <c r="U51" i="24"/>
  <c r="U89" i="24" s="1"/>
  <c r="U128" i="24" s="1"/>
  <c r="V51" i="24"/>
  <c r="V89" i="24" s="1"/>
  <c r="V128" i="24" s="1"/>
  <c r="W51" i="24"/>
  <c r="W89" i="24" s="1"/>
  <c r="W128" i="24" s="1"/>
  <c r="X51" i="24"/>
  <c r="X89" i="24" s="1"/>
  <c r="X128" i="24" s="1"/>
  <c r="Y51" i="24"/>
  <c r="Y89" i="24" s="1"/>
  <c r="Y128" i="24" s="1"/>
  <c r="C52" i="24"/>
  <c r="C90" i="24" s="1"/>
  <c r="C129" i="24" s="1"/>
  <c r="D52" i="24"/>
  <c r="D90" i="24" s="1"/>
  <c r="D129" i="24" s="1"/>
  <c r="E52" i="24"/>
  <c r="E90" i="24" s="1"/>
  <c r="E129" i="24" s="1"/>
  <c r="F52" i="24"/>
  <c r="F90" i="24" s="1"/>
  <c r="F129" i="24" s="1"/>
  <c r="G52" i="24"/>
  <c r="G90" i="24" s="1"/>
  <c r="G129" i="24" s="1"/>
  <c r="H52" i="24"/>
  <c r="H90" i="24" s="1"/>
  <c r="H129" i="24" s="1"/>
  <c r="I52" i="24"/>
  <c r="I90" i="24" s="1"/>
  <c r="I129" i="24" s="1"/>
  <c r="J52" i="24"/>
  <c r="J90" i="24" s="1"/>
  <c r="J129" i="24" s="1"/>
  <c r="K52" i="24"/>
  <c r="K90" i="24" s="1"/>
  <c r="K129" i="24" s="1"/>
  <c r="L52" i="24"/>
  <c r="L90" i="24" s="1"/>
  <c r="L129" i="24" s="1"/>
  <c r="M52" i="24"/>
  <c r="M90" i="24" s="1"/>
  <c r="M129" i="24" s="1"/>
  <c r="N52" i="24"/>
  <c r="N90" i="24" s="1"/>
  <c r="N129" i="24" s="1"/>
  <c r="O52" i="24"/>
  <c r="O90" i="24" s="1"/>
  <c r="O129" i="24" s="1"/>
  <c r="P52" i="24"/>
  <c r="P90" i="24" s="1"/>
  <c r="P129" i="24" s="1"/>
  <c r="Q52" i="24"/>
  <c r="Q90" i="24" s="1"/>
  <c r="Q129" i="24" s="1"/>
  <c r="R52" i="24"/>
  <c r="R90" i="24" s="1"/>
  <c r="R129" i="24" s="1"/>
  <c r="S52" i="24"/>
  <c r="S90" i="24" s="1"/>
  <c r="S129" i="24" s="1"/>
  <c r="T52" i="24"/>
  <c r="T90" i="24" s="1"/>
  <c r="T129" i="24" s="1"/>
  <c r="U52" i="24"/>
  <c r="U90" i="24" s="1"/>
  <c r="U129" i="24" s="1"/>
  <c r="V52" i="24"/>
  <c r="V90" i="24" s="1"/>
  <c r="V129" i="24" s="1"/>
  <c r="W52" i="24"/>
  <c r="W90" i="24" s="1"/>
  <c r="W129" i="24" s="1"/>
  <c r="X52" i="24"/>
  <c r="X90" i="24" s="1"/>
  <c r="X129" i="24" s="1"/>
  <c r="Y52" i="24"/>
  <c r="Y90" i="24" s="1"/>
  <c r="Y129" i="24" s="1"/>
  <c r="C53" i="24"/>
  <c r="C91" i="24" s="1"/>
  <c r="C130" i="24" s="1"/>
  <c r="D53" i="24"/>
  <c r="D91" i="24" s="1"/>
  <c r="D130" i="24" s="1"/>
  <c r="E53" i="24"/>
  <c r="E91" i="24" s="1"/>
  <c r="E130" i="24" s="1"/>
  <c r="F53" i="24"/>
  <c r="F91" i="24" s="1"/>
  <c r="F130" i="24" s="1"/>
  <c r="G53" i="24"/>
  <c r="G91" i="24" s="1"/>
  <c r="G130" i="24" s="1"/>
  <c r="H53" i="24"/>
  <c r="H91" i="24" s="1"/>
  <c r="H130" i="24" s="1"/>
  <c r="I53" i="24"/>
  <c r="I91" i="24" s="1"/>
  <c r="I130" i="24" s="1"/>
  <c r="J53" i="24"/>
  <c r="J91" i="24" s="1"/>
  <c r="J130" i="24" s="1"/>
  <c r="K53" i="24"/>
  <c r="K91" i="24" s="1"/>
  <c r="K130" i="24" s="1"/>
  <c r="L53" i="24"/>
  <c r="L91" i="24" s="1"/>
  <c r="L130" i="24" s="1"/>
  <c r="M53" i="24"/>
  <c r="M91" i="24" s="1"/>
  <c r="M130" i="24" s="1"/>
  <c r="N53" i="24"/>
  <c r="N91" i="24" s="1"/>
  <c r="N130" i="24" s="1"/>
  <c r="O53" i="24"/>
  <c r="O91" i="24" s="1"/>
  <c r="O130" i="24" s="1"/>
  <c r="P53" i="24"/>
  <c r="P91" i="24" s="1"/>
  <c r="P130" i="24" s="1"/>
  <c r="Q53" i="24"/>
  <c r="Q91" i="24" s="1"/>
  <c r="Q130" i="24" s="1"/>
  <c r="R53" i="24"/>
  <c r="R91" i="24" s="1"/>
  <c r="R130" i="24" s="1"/>
  <c r="S53" i="24"/>
  <c r="S91" i="24" s="1"/>
  <c r="S130" i="24" s="1"/>
  <c r="T53" i="24"/>
  <c r="T91" i="24" s="1"/>
  <c r="T130" i="24" s="1"/>
  <c r="U53" i="24"/>
  <c r="U91" i="24" s="1"/>
  <c r="U130" i="24" s="1"/>
  <c r="V53" i="24"/>
  <c r="V91" i="24" s="1"/>
  <c r="V130" i="24" s="1"/>
  <c r="W53" i="24"/>
  <c r="W91" i="24" s="1"/>
  <c r="W130" i="24" s="1"/>
  <c r="X53" i="24"/>
  <c r="X91" i="24" s="1"/>
  <c r="X130" i="24" s="1"/>
  <c r="Y53" i="24"/>
  <c r="Y91" i="24" s="1"/>
  <c r="Y130" i="24" s="1"/>
  <c r="C54" i="24"/>
  <c r="C92" i="24" s="1"/>
  <c r="C131" i="24" s="1"/>
  <c r="D54" i="24"/>
  <c r="D92" i="24" s="1"/>
  <c r="D131" i="24" s="1"/>
  <c r="E54" i="24"/>
  <c r="E92" i="24" s="1"/>
  <c r="E131" i="24" s="1"/>
  <c r="F54" i="24"/>
  <c r="F92" i="24" s="1"/>
  <c r="F131" i="24" s="1"/>
  <c r="G54" i="24"/>
  <c r="G92" i="24" s="1"/>
  <c r="G131" i="24" s="1"/>
  <c r="H54" i="24"/>
  <c r="H92" i="24" s="1"/>
  <c r="H131" i="24" s="1"/>
  <c r="I54" i="24"/>
  <c r="I92" i="24" s="1"/>
  <c r="I131" i="24" s="1"/>
  <c r="J54" i="24"/>
  <c r="J92" i="24" s="1"/>
  <c r="J131" i="24" s="1"/>
  <c r="K54" i="24"/>
  <c r="K92" i="24" s="1"/>
  <c r="K131" i="24" s="1"/>
  <c r="L54" i="24"/>
  <c r="L92" i="24" s="1"/>
  <c r="L131" i="24" s="1"/>
  <c r="M54" i="24"/>
  <c r="M92" i="24" s="1"/>
  <c r="M131" i="24" s="1"/>
  <c r="N54" i="24"/>
  <c r="N92" i="24" s="1"/>
  <c r="N131" i="24" s="1"/>
  <c r="O54" i="24"/>
  <c r="O92" i="24" s="1"/>
  <c r="O131" i="24" s="1"/>
  <c r="P54" i="24"/>
  <c r="P92" i="24" s="1"/>
  <c r="P131" i="24" s="1"/>
  <c r="Q54" i="24"/>
  <c r="Q92" i="24" s="1"/>
  <c r="Q131" i="24" s="1"/>
  <c r="R54" i="24"/>
  <c r="R92" i="24" s="1"/>
  <c r="R131" i="24" s="1"/>
  <c r="S54" i="24"/>
  <c r="S92" i="24" s="1"/>
  <c r="S131" i="24" s="1"/>
  <c r="T54" i="24"/>
  <c r="T92" i="24" s="1"/>
  <c r="T131" i="24" s="1"/>
  <c r="U54" i="24"/>
  <c r="U92" i="24" s="1"/>
  <c r="U131" i="24" s="1"/>
  <c r="V54" i="24"/>
  <c r="V92" i="24" s="1"/>
  <c r="V131" i="24" s="1"/>
  <c r="W54" i="24"/>
  <c r="W92" i="24" s="1"/>
  <c r="W131" i="24" s="1"/>
  <c r="X54" i="24"/>
  <c r="X92" i="24" s="1"/>
  <c r="X131" i="24" s="1"/>
  <c r="Y54" i="24"/>
  <c r="Y92" i="24" s="1"/>
  <c r="Y131" i="24" s="1"/>
  <c r="C55" i="24"/>
  <c r="C93" i="24" s="1"/>
  <c r="C132" i="24" s="1"/>
  <c r="D55" i="24"/>
  <c r="D93" i="24" s="1"/>
  <c r="D132" i="24" s="1"/>
  <c r="E55" i="24"/>
  <c r="E93" i="24" s="1"/>
  <c r="E132" i="24" s="1"/>
  <c r="F55" i="24"/>
  <c r="F93" i="24" s="1"/>
  <c r="F132" i="24" s="1"/>
  <c r="G55" i="24"/>
  <c r="G93" i="24" s="1"/>
  <c r="G132" i="24" s="1"/>
  <c r="H55" i="24"/>
  <c r="H93" i="24" s="1"/>
  <c r="H132" i="24" s="1"/>
  <c r="I55" i="24"/>
  <c r="I93" i="24" s="1"/>
  <c r="I132" i="24" s="1"/>
  <c r="J55" i="24"/>
  <c r="J93" i="24" s="1"/>
  <c r="J132" i="24" s="1"/>
  <c r="K55" i="24"/>
  <c r="K93" i="24" s="1"/>
  <c r="K132" i="24" s="1"/>
  <c r="L55" i="24"/>
  <c r="L93" i="24" s="1"/>
  <c r="L132" i="24" s="1"/>
  <c r="M55" i="24"/>
  <c r="M93" i="24" s="1"/>
  <c r="M132" i="24" s="1"/>
  <c r="N55" i="24"/>
  <c r="N93" i="24" s="1"/>
  <c r="N132" i="24" s="1"/>
  <c r="O55" i="24"/>
  <c r="O93" i="24" s="1"/>
  <c r="O132" i="24" s="1"/>
  <c r="P55" i="24"/>
  <c r="P93" i="24" s="1"/>
  <c r="P132" i="24" s="1"/>
  <c r="Q55" i="24"/>
  <c r="Q93" i="24" s="1"/>
  <c r="Q132" i="24" s="1"/>
  <c r="R55" i="24"/>
  <c r="R93" i="24" s="1"/>
  <c r="R132" i="24" s="1"/>
  <c r="S55" i="24"/>
  <c r="S93" i="24" s="1"/>
  <c r="S132" i="24" s="1"/>
  <c r="T55" i="24"/>
  <c r="T93" i="24" s="1"/>
  <c r="T132" i="24" s="1"/>
  <c r="U55" i="24"/>
  <c r="U93" i="24" s="1"/>
  <c r="U132" i="24" s="1"/>
  <c r="V55" i="24"/>
  <c r="V93" i="24" s="1"/>
  <c r="V132" i="24" s="1"/>
  <c r="W55" i="24"/>
  <c r="W93" i="24" s="1"/>
  <c r="W132" i="24" s="1"/>
  <c r="X55" i="24"/>
  <c r="X93" i="24" s="1"/>
  <c r="X132" i="24" s="1"/>
  <c r="Y55" i="24"/>
  <c r="Y93" i="24" s="1"/>
  <c r="Y132" i="24" s="1"/>
  <c r="C56" i="24"/>
  <c r="C94" i="24" s="1"/>
  <c r="C133" i="24" s="1"/>
  <c r="D56" i="24"/>
  <c r="D94" i="24" s="1"/>
  <c r="D133" i="24" s="1"/>
  <c r="E56" i="24"/>
  <c r="E94" i="24" s="1"/>
  <c r="E133" i="24" s="1"/>
  <c r="F56" i="24"/>
  <c r="F94" i="24" s="1"/>
  <c r="F133" i="24" s="1"/>
  <c r="G56" i="24"/>
  <c r="G94" i="24" s="1"/>
  <c r="G133" i="24" s="1"/>
  <c r="H56" i="24"/>
  <c r="H94" i="24" s="1"/>
  <c r="H133" i="24" s="1"/>
  <c r="I56" i="24"/>
  <c r="I94" i="24" s="1"/>
  <c r="I133" i="24" s="1"/>
  <c r="J56" i="24"/>
  <c r="J94" i="24" s="1"/>
  <c r="J133" i="24" s="1"/>
  <c r="K56" i="24"/>
  <c r="K94" i="24" s="1"/>
  <c r="K133" i="24" s="1"/>
  <c r="L56" i="24"/>
  <c r="L94" i="24" s="1"/>
  <c r="L133" i="24" s="1"/>
  <c r="M56" i="24"/>
  <c r="M94" i="24" s="1"/>
  <c r="M133" i="24" s="1"/>
  <c r="N56" i="24"/>
  <c r="N94" i="24" s="1"/>
  <c r="N133" i="24" s="1"/>
  <c r="O56" i="24"/>
  <c r="O94" i="24" s="1"/>
  <c r="O133" i="24" s="1"/>
  <c r="P56" i="24"/>
  <c r="P94" i="24" s="1"/>
  <c r="P133" i="24" s="1"/>
  <c r="Q56" i="24"/>
  <c r="Q94" i="24" s="1"/>
  <c r="Q133" i="24" s="1"/>
  <c r="R56" i="24"/>
  <c r="R94" i="24" s="1"/>
  <c r="R133" i="24" s="1"/>
  <c r="S56" i="24"/>
  <c r="S94" i="24" s="1"/>
  <c r="S133" i="24" s="1"/>
  <c r="T56" i="24"/>
  <c r="T94" i="24" s="1"/>
  <c r="T133" i="24" s="1"/>
  <c r="U56" i="24"/>
  <c r="U94" i="24" s="1"/>
  <c r="U133" i="24" s="1"/>
  <c r="V56" i="24"/>
  <c r="V94" i="24" s="1"/>
  <c r="V133" i="24" s="1"/>
  <c r="W56" i="24"/>
  <c r="W94" i="24" s="1"/>
  <c r="W133" i="24" s="1"/>
  <c r="X56" i="24"/>
  <c r="X94" i="24" s="1"/>
  <c r="X133" i="24" s="1"/>
  <c r="Y56" i="24"/>
  <c r="Y94" i="24" s="1"/>
  <c r="Y133" i="24" s="1"/>
  <c r="C57" i="24"/>
  <c r="C95" i="24" s="1"/>
  <c r="C134" i="24" s="1"/>
  <c r="D57" i="24"/>
  <c r="D95" i="24" s="1"/>
  <c r="D134" i="24" s="1"/>
  <c r="E57" i="24"/>
  <c r="E95" i="24" s="1"/>
  <c r="E134" i="24" s="1"/>
  <c r="F57" i="24"/>
  <c r="F95" i="24" s="1"/>
  <c r="F134" i="24" s="1"/>
  <c r="G57" i="24"/>
  <c r="G95" i="24" s="1"/>
  <c r="G134" i="24" s="1"/>
  <c r="H57" i="24"/>
  <c r="H95" i="24" s="1"/>
  <c r="H134" i="24" s="1"/>
  <c r="I57" i="24"/>
  <c r="I95" i="24" s="1"/>
  <c r="I134" i="24" s="1"/>
  <c r="J57" i="24"/>
  <c r="J95" i="24" s="1"/>
  <c r="J134" i="24" s="1"/>
  <c r="K57" i="24"/>
  <c r="K95" i="24" s="1"/>
  <c r="K134" i="24" s="1"/>
  <c r="L57" i="24"/>
  <c r="L95" i="24" s="1"/>
  <c r="L134" i="24" s="1"/>
  <c r="M57" i="24"/>
  <c r="M95" i="24" s="1"/>
  <c r="M134" i="24" s="1"/>
  <c r="N57" i="24"/>
  <c r="N95" i="24" s="1"/>
  <c r="N134" i="24" s="1"/>
  <c r="O57" i="24"/>
  <c r="O95" i="24" s="1"/>
  <c r="O134" i="24" s="1"/>
  <c r="P57" i="24"/>
  <c r="P95" i="24" s="1"/>
  <c r="P134" i="24" s="1"/>
  <c r="Q57" i="24"/>
  <c r="Q95" i="24" s="1"/>
  <c r="Q134" i="24" s="1"/>
  <c r="R57" i="24"/>
  <c r="R95" i="24" s="1"/>
  <c r="R134" i="24" s="1"/>
  <c r="S57" i="24"/>
  <c r="S95" i="24" s="1"/>
  <c r="S134" i="24" s="1"/>
  <c r="T57" i="24"/>
  <c r="T95" i="24" s="1"/>
  <c r="T134" i="24" s="1"/>
  <c r="U57" i="24"/>
  <c r="U95" i="24" s="1"/>
  <c r="U134" i="24" s="1"/>
  <c r="V57" i="24"/>
  <c r="V95" i="24" s="1"/>
  <c r="V134" i="24" s="1"/>
  <c r="W57" i="24"/>
  <c r="W95" i="24" s="1"/>
  <c r="W134" i="24" s="1"/>
  <c r="X57" i="24"/>
  <c r="X95" i="24" s="1"/>
  <c r="X134" i="24" s="1"/>
  <c r="Y57" i="24"/>
  <c r="Y95" i="24" s="1"/>
  <c r="Y134" i="24" s="1"/>
  <c r="C58" i="24"/>
  <c r="C96" i="24" s="1"/>
  <c r="C135" i="24" s="1"/>
  <c r="D58" i="24"/>
  <c r="D96" i="24" s="1"/>
  <c r="D135" i="24" s="1"/>
  <c r="E58" i="24"/>
  <c r="E96" i="24" s="1"/>
  <c r="E135" i="24" s="1"/>
  <c r="F58" i="24"/>
  <c r="F96" i="24" s="1"/>
  <c r="F135" i="24" s="1"/>
  <c r="G58" i="24"/>
  <c r="G96" i="24" s="1"/>
  <c r="G135" i="24" s="1"/>
  <c r="H58" i="24"/>
  <c r="H96" i="24" s="1"/>
  <c r="H135" i="24" s="1"/>
  <c r="I58" i="24"/>
  <c r="I96" i="24" s="1"/>
  <c r="I135" i="24" s="1"/>
  <c r="J58" i="24"/>
  <c r="J96" i="24" s="1"/>
  <c r="J135" i="24" s="1"/>
  <c r="K58" i="24"/>
  <c r="K96" i="24" s="1"/>
  <c r="K135" i="24" s="1"/>
  <c r="L58" i="24"/>
  <c r="L96" i="24" s="1"/>
  <c r="L135" i="24" s="1"/>
  <c r="M58" i="24"/>
  <c r="M96" i="24" s="1"/>
  <c r="M135" i="24" s="1"/>
  <c r="N58" i="24"/>
  <c r="N96" i="24" s="1"/>
  <c r="N135" i="24" s="1"/>
  <c r="O58" i="24"/>
  <c r="O96" i="24" s="1"/>
  <c r="O135" i="24" s="1"/>
  <c r="P58" i="24"/>
  <c r="P96" i="24" s="1"/>
  <c r="P135" i="24" s="1"/>
  <c r="Q58" i="24"/>
  <c r="Q96" i="24" s="1"/>
  <c r="Q135" i="24" s="1"/>
  <c r="R58" i="24"/>
  <c r="R96" i="24" s="1"/>
  <c r="R135" i="24" s="1"/>
  <c r="S58" i="24"/>
  <c r="S96" i="24" s="1"/>
  <c r="S135" i="24" s="1"/>
  <c r="T58" i="24"/>
  <c r="T96" i="24" s="1"/>
  <c r="T135" i="24" s="1"/>
  <c r="U58" i="24"/>
  <c r="U96" i="24" s="1"/>
  <c r="U135" i="24" s="1"/>
  <c r="V58" i="24"/>
  <c r="V96" i="24" s="1"/>
  <c r="V135" i="24" s="1"/>
  <c r="W58" i="24"/>
  <c r="W96" i="24" s="1"/>
  <c r="W135" i="24" s="1"/>
  <c r="X58" i="24"/>
  <c r="X96" i="24" s="1"/>
  <c r="X135" i="24" s="1"/>
  <c r="Y58" i="24"/>
  <c r="Y96" i="24" s="1"/>
  <c r="Y135" i="24" s="1"/>
  <c r="C59" i="24"/>
  <c r="C97" i="24" s="1"/>
  <c r="C136" i="24" s="1"/>
  <c r="D59" i="24"/>
  <c r="D97" i="24" s="1"/>
  <c r="D136" i="24" s="1"/>
  <c r="E59" i="24"/>
  <c r="E97" i="24" s="1"/>
  <c r="E136" i="24" s="1"/>
  <c r="F59" i="24"/>
  <c r="F97" i="24" s="1"/>
  <c r="F136" i="24" s="1"/>
  <c r="G59" i="24"/>
  <c r="G97" i="24" s="1"/>
  <c r="G136" i="24" s="1"/>
  <c r="H59" i="24"/>
  <c r="H97" i="24" s="1"/>
  <c r="H136" i="24" s="1"/>
  <c r="I59" i="24"/>
  <c r="I97" i="24" s="1"/>
  <c r="I136" i="24" s="1"/>
  <c r="J59" i="24"/>
  <c r="J97" i="24" s="1"/>
  <c r="J136" i="24" s="1"/>
  <c r="K59" i="24"/>
  <c r="K97" i="24" s="1"/>
  <c r="K136" i="24" s="1"/>
  <c r="L59" i="24"/>
  <c r="L97" i="24" s="1"/>
  <c r="L136" i="24" s="1"/>
  <c r="M59" i="24"/>
  <c r="M97" i="24" s="1"/>
  <c r="M136" i="24" s="1"/>
  <c r="N59" i="24"/>
  <c r="N97" i="24" s="1"/>
  <c r="N136" i="24" s="1"/>
  <c r="O59" i="24"/>
  <c r="O97" i="24" s="1"/>
  <c r="O136" i="24" s="1"/>
  <c r="P59" i="24"/>
  <c r="P97" i="24" s="1"/>
  <c r="P136" i="24" s="1"/>
  <c r="Q59" i="24"/>
  <c r="Q97" i="24" s="1"/>
  <c r="Q136" i="24" s="1"/>
  <c r="R59" i="24"/>
  <c r="R97" i="24" s="1"/>
  <c r="R136" i="24" s="1"/>
  <c r="S59" i="24"/>
  <c r="S97" i="24" s="1"/>
  <c r="S136" i="24" s="1"/>
  <c r="T59" i="24"/>
  <c r="T97" i="24" s="1"/>
  <c r="T136" i="24" s="1"/>
  <c r="U59" i="24"/>
  <c r="U97" i="24" s="1"/>
  <c r="U136" i="24" s="1"/>
  <c r="V59" i="24"/>
  <c r="V97" i="24" s="1"/>
  <c r="V136" i="24" s="1"/>
  <c r="W59" i="24"/>
  <c r="W97" i="24" s="1"/>
  <c r="W136" i="24" s="1"/>
  <c r="X59" i="24"/>
  <c r="X97" i="24" s="1"/>
  <c r="X136" i="24" s="1"/>
  <c r="Y59" i="24"/>
  <c r="Y97" i="24" s="1"/>
  <c r="Y136" i="24" s="1"/>
  <c r="C60" i="24"/>
  <c r="C98" i="24" s="1"/>
  <c r="C137" i="24" s="1"/>
  <c r="D60" i="24"/>
  <c r="D98" i="24" s="1"/>
  <c r="D137" i="24" s="1"/>
  <c r="E60" i="24"/>
  <c r="E98" i="24" s="1"/>
  <c r="E137" i="24" s="1"/>
  <c r="F60" i="24"/>
  <c r="F98" i="24" s="1"/>
  <c r="F137" i="24" s="1"/>
  <c r="G60" i="24"/>
  <c r="G98" i="24" s="1"/>
  <c r="G137" i="24" s="1"/>
  <c r="H60" i="24"/>
  <c r="H98" i="24" s="1"/>
  <c r="H137" i="24" s="1"/>
  <c r="I60" i="24"/>
  <c r="I98" i="24" s="1"/>
  <c r="I137" i="24" s="1"/>
  <c r="J60" i="24"/>
  <c r="J98" i="24" s="1"/>
  <c r="J137" i="24" s="1"/>
  <c r="K60" i="24"/>
  <c r="K98" i="24" s="1"/>
  <c r="K137" i="24" s="1"/>
  <c r="L60" i="24"/>
  <c r="L98" i="24" s="1"/>
  <c r="L137" i="24" s="1"/>
  <c r="M60" i="24"/>
  <c r="M98" i="24" s="1"/>
  <c r="M137" i="24" s="1"/>
  <c r="N60" i="24"/>
  <c r="N98" i="24" s="1"/>
  <c r="N137" i="24" s="1"/>
  <c r="O60" i="24"/>
  <c r="O98" i="24" s="1"/>
  <c r="O137" i="24" s="1"/>
  <c r="P60" i="24"/>
  <c r="P98" i="24" s="1"/>
  <c r="P137" i="24" s="1"/>
  <c r="Q60" i="24"/>
  <c r="Q98" i="24" s="1"/>
  <c r="Q137" i="24" s="1"/>
  <c r="R60" i="24"/>
  <c r="R98" i="24" s="1"/>
  <c r="R137" i="24" s="1"/>
  <c r="S60" i="24"/>
  <c r="S98" i="24" s="1"/>
  <c r="S137" i="24" s="1"/>
  <c r="T60" i="24"/>
  <c r="T98" i="24" s="1"/>
  <c r="T137" i="24" s="1"/>
  <c r="U60" i="24"/>
  <c r="U98" i="24" s="1"/>
  <c r="U137" i="24" s="1"/>
  <c r="V60" i="24"/>
  <c r="V98" i="24" s="1"/>
  <c r="V137" i="24" s="1"/>
  <c r="W60" i="24"/>
  <c r="W98" i="24" s="1"/>
  <c r="W137" i="24" s="1"/>
  <c r="X60" i="24"/>
  <c r="X98" i="24" s="1"/>
  <c r="X137" i="24" s="1"/>
  <c r="Y60" i="24"/>
  <c r="Y98" i="24" s="1"/>
  <c r="Y137" i="24" s="1"/>
  <c r="C61" i="24"/>
  <c r="C99" i="24" s="1"/>
  <c r="C138" i="24" s="1"/>
  <c r="D61" i="24"/>
  <c r="D99" i="24" s="1"/>
  <c r="D138" i="24" s="1"/>
  <c r="E61" i="24"/>
  <c r="E99" i="24" s="1"/>
  <c r="E138" i="24" s="1"/>
  <c r="F61" i="24"/>
  <c r="F99" i="24" s="1"/>
  <c r="F138" i="24" s="1"/>
  <c r="G61" i="24"/>
  <c r="G99" i="24" s="1"/>
  <c r="G138" i="24" s="1"/>
  <c r="H61" i="24"/>
  <c r="H99" i="24" s="1"/>
  <c r="H138" i="24" s="1"/>
  <c r="I61" i="24"/>
  <c r="I99" i="24" s="1"/>
  <c r="I138" i="24" s="1"/>
  <c r="J61" i="24"/>
  <c r="J99" i="24" s="1"/>
  <c r="J138" i="24" s="1"/>
  <c r="K61" i="24"/>
  <c r="K99" i="24" s="1"/>
  <c r="K138" i="24" s="1"/>
  <c r="L61" i="24"/>
  <c r="L99" i="24" s="1"/>
  <c r="L138" i="24" s="1"/>
  <c r="M61" i="24"/>
  <c r="M99" i="24" s="1"/>
  <c r="M138" i="24" s="1"/>
  <c r="N61" i="24"/>
  <c r="N99" i="24" s="1"/>
  <c r="N138" i="24" s="1"/>
  <c r="O61" i="24"/>
  <c r="O99" i="24" s="1"/>
  <c r="O138" i="24" s="1"/>
  <c r="P61" i="24"/>
  <c r="P99" i="24" s="1"/>
  <c r="P138" i="24" s="1"/>
  <c r="Q61" i="24"/>
  <c r="Q99" i="24" s="1"/>
  <c r="Q138" i="24" s="1"/>
  <c r="R61" i="24"/>
  <c r="R99" i="24" s="1"/>
  <c r="R138" i="24" s="1"/>
  <c r="S61" i="24"/>
  <c r="S99" i="24" s="1"/>
  <c r="S138" i="24" s="1"/>
  <c r="T61" i="24"/>
  <c r="T99" i="24" s="1"/>
  <c r="T138" i="24" s="1"/>
  <c r="U61" i="24"/>
  <c r="U99" i="24" s="1"/>
  <c r="U138" i="24" s="1"/>
  <c r="V61" i="24"/>
  <c r="V99" i="24" s="1"/>
  <c r="V138" i="24" s="1"/>
  <c r="W61" i="24"/>
  <c r="W99" i="24" s="1"/>
  <c r="W138" i="24" s="1"/>
  <c r="X61" i="24"/>
  <c r="X99" i="24" s="1"/>
  <c r="X138" i="24" s="1"/>
  <c r="Y61" i="24"/>
  <c r="Y99" i="24" s="1"/>
  <c r="Y138" i="24" s="1"/>
  <c r="C62" i="24"/>
  <c r="C100" i="24" s="1"/>
  <c r="C139" i="24" s="1"/>
  <c r="D62" i="24"/>
  <c r="D100" i="24" s="1"/>
  <c r="D139" i="24" s="1"/>
  <c r="E62" i="24"/>
  <c r="E100" i="24" s="1"/>
  <c r="E139" i="24" s="1"/>
  <c r="F62" i="24"/>
  <c r="F100" i="24" s="1"/>
  <c r="F139" i="24" s="1"/>
  <c r="G62" i="24"/>
  <c r="G100" i="24" s="1"/>
  <c r="G139" i="24" s="1"/>
  <c r="H62" i="24"/>
  <c r="H100" i="24" s="1"/>
  <c r="H139" i="24" s="1"/>
  <c r="I62" i="24"/>
  <c r="I100" i="24" s="1"/>
  <c r="I139" i="24" s="1"/>
  <c r="J62" i="24"/>
  <c r="J100" i="24" s="1"/>
  <c r="J139" i="24" s="1"/>
  <c r="K62" i="24"/>
  <c r="K100" i="24" s="1"/>
  <c r="K139" i="24" s="1"/>
  <c r="L62" i="24"/>
  <c r="L100" i="24" s="1"/>
  <c r="L139" i="24" s="1"/>
  <c r="M62" i="24"/>
  <c r="M100" i="24" s="1"/>
  <c r="M139" i="24" s="1"/>
  <c r="N62" i="24"/>
  <c r="N100" i="24" s="1"/>
  <c r="N139" i="24" s="1"/>
  <c r="O62" i="24"/>
  <c r="O100" i="24" s="1"/>
  <c r="O139" i="24" s="1"/>
  <c r="P62" i="24"/>
  <c r="P100" i="24" s="1"/>
  <c r="P139" i="24" s="1"/>
  <c r="Q62" i="24"/>
  <c r="Q100" i="24" s="1"/>
  <c r="Q139" i="24" s="1"/>
  <c r="R62" i="24"/>
  <c r="R100" i="24" s="1"/>
  <c r="R139" i="24" s="1"/>
  <c r="S62" i="24"/>
  <c r="S100" i="24" s="1"/>
  <c r="S139" i="24" s="1"/>
  <c r="T62" i="24"/>
  <c r="T100" i="24" s="1"/>
  <c r="T139" i="24" s="1"/>
  <c r="U62" i="24"/>
  <c r="U100" i="24" s="1"/>
  <c r="U139" i="24" s="1"/>
  <c r="V62" i="24"/>
  <c r="V100" i="24" s="1"/>
  <c r="V139" i="24" s="1"/>
  <c r="W62" i="24"/>
  <c r="W100" i="24" s="1"/>
  <c r="W139" i="24" s="1"/>
  <c r="X62" i="24"/>
  <c r="X100" i="24" s="1"/>
  <c r="X139" i="24" s="1"/>
  <c r="Y62" i="24"/>
  <c r="Y100" i="24" s="1"/>
  <c r="Y139" i="24" s="1"/>
  <c r="C63" i="24"/>
  <c r="C101" i="24" s="1"/>
  <c r="C140" i="24" s="1"/>
  <c r="D63" i="24"/>
  <c r="D101" i="24" s="1"/>
  <c r="D140" i="24" s="1"/>
  <c r="E63" i="24"/>
  <c r="E101" i="24" s="1"/>
  <c r="E140" i="24" s="1"/>
  <c r="F63" i="24"/>
  <c r="F101" i="24" s="1"/>
  <c r="F140" i="24" s="1"/>
  <c r="G63" i="24"/>
  <c r="G101" i="24" s="1"/>
  <c r="G140" i="24" s="1"/>
  <c r="H63" i="24"/>
  <c r="H101" i="24" s="1"/>
  <c r="H140" i="24" s="1"/>
  <c r="I63" i="24"/>
  <c r="I101" i="24" s="1"/>
  <c r="I140" i="24" s="1"/>
  <c r="J63" i="24"/>
  <c r="J101" i="24" s="1"/>
  <c r="J140" i="24" s="1"/>
  <c r="K63" i="24"/>
  <c r="K101" i="24" s="1"/>
  <c r="K140" i="24" s="1"/>
  <c r="L63" i="24"/>
  <c r="L101" i="24" s="1"/>
  <c r="L140" i="24" s="1"/>
  <c r="M63" i="24"/>
  <c r="M101" i="24" s="1"/>
  <c r="M140" i="24" s="1"/>
  <c r="N63" i="24"/>
  <c r="N101" i="24" s="1"/>
  <c r="N140" i="24" s="1"/>
  <c r="O63" i="24"/>
  <c r="O101" i="24" s="1"/>
  <c r="O140" i="24" s="1"/>
  <c r="P63" i="24"/>
  <c r="P101" i="24" s="1"/>
  <c r="P140" i="24" s="1"/>
  <c r="Q63" i="24"/>
  <c r="Q101" i="24" s="1"/>
  <c r="Q140" i="24" s="1"/>
  <c r="R63" i="24"/>
  <c r="R101" i="24" s="1"/>
  <c r="R140" i="24" s="1"/>
  <c r="S63" i="24"/>
  <c r="S101" i="24" s="1"/>
  <c r="S140" i="24" s="1"/>
  <c r="T63" i="24"/>
  <c r="T101" i="24" s="1"/>
  <c r="T140" i="24" s="1"/>
  <c r="U63" i="24"/>
  <c r="U101" i="24" s="1"/>
  <c r="U140" i="24" s="1"/>
  <c r="V63" i="24"/>
  <c r="V101" i="24" s="1"/>
  <c r="V140" i="24" s="1"/>
  <c r="W63" i="24"/>
  <c r="W101" i="24" s="1"/>
  <c r="W140" i="24" s="1"/>
  <c r="X63" i="24"/>
  <c r="X101" i="24" s="1"/>
  <c r="X140" i="24" s="1"/>
  <c r="Y63" i="24"/>
  <c r="Y101" i="24" s="1"/>
  <c r="Y140" i="24" s="1"/>
  <c r="C64" i="24"/>
  <c r="C102" i="24" s="1"/>
  <c r="C141" i="24" s="1"/>
  <c r="D64" i="24"/>
  <c r="D102" i="24" s="1"/>
  <c r="D141" i="24" s="1"/>
  <c r="E64" i="24"/>
  <c r="E102" i="24" s="1"/>
  <c r="E141" i="24" s="1"/>
  <c r="F64" i="24"/>
  <c r="F102" i="24" s="1"/>
  <c r="F141" i="24" s="1"/>
  <c r="G64" i="24"/>
  <c r="G102" i="24" s="1"/>
  <c r="G141" i="24" s="1"/>
  <c r="H64" i="24"/>
  <c r="H102" i="24" s="1"/>
  <c r="H141" i="24" s="1"/>
  <c r="I64" i="24"/>
  <c r="I102" i="24" s="1"/>
  <c r="I141" i="24" s="1"/>
  <c r="J64" i="24"/>
  <c r="J102" i="24" s="1"/>
  <c r="J141" i="24" s="1"/>
  <c r="K64" i="24"/>
  <c r="K102" i="24" s="1"/>
  <c r="K141" i="24" s="1"/>
  <c r="L64" i="24"/>
  <c r="L102" i="24" s="1"/>
  <c r="L141" i="24" s="1"/>
  <c r="M64" i="24"/>
  <c r="M102" i="24" s="1"/>
  <c r="M141" i="24" s="1"/>
  <c r="N64" i="24"/>
  <c r="N102" i="24" s="1"/>
  <c r="N141" i="24" s="1"/>
  <c r="O64" i="24"/>
  <c r="O102" i="24" s="1"/>
  <c r="O141" i="24" s="1"/>
  <c r="P64" i="24"/>
  <c r="P102" i="24" s="1"/>
  <c r="P141" i="24" s="1"/>
  <c r="Q64" i="24"/>
  <c r="Q102" i="24" s="1"/>
  <c r="Q141" i="24" s="1"/>
  <c r="R64" i="24"/>
  <c r="R102" i="24" s="1"/>
  <c r="R141" i="24" s="1"/>
  <c r="S64" i="24"/>
  <c r="S102" i="24" s="1"/>
  <c r="S141" i="24" s="1"/>
  <c r="T64" i="24"/>
  <c r="T102" i="24" s="1"/>
  <c r="T141" i="24" s="1"/>
  <c r="U64" i="24"/>
  <c r="U102" i="24" s="1"/>
  <c r="U141" i="24" s="1"/>
  <c r="V64" i="24"/>
  <c r="V102" i="24" s="1"/>
  <c r="V141" i="24" s="1"/>
  <c r="W64" i="24"/>
  <c r="W102" i="24" s="1"/>
  <c r="W141" i="24" s="1"/>
  <c r="X64" i="24"/>
  <c r="X102" i="24" s="1"/>
  <c r="X141" i="24" s="1"/>
  <c r="Y64" i="24"/>
  <c r="Y102" i="24" s="1"/>
  <c r="Y141" i="24" s="1"/>
  <c r="C65" i="24"/>
  <c r="C103" i="24" s="1"/>
  <c r="C142" i="24" s="1"/>
  <c r="D65" i="24"/>
  <c r="D103" i="24" s="1"/>
  <c r="D142" i="24" s="1"/>
  <c r="E65" i="24"/>
  <c r="E103" i="24" s="1"/>
  <c r="E142" i="24" s="1"/>
  <c r="F65" i="24"/>
  <c r="F103" i="24" s="1"/>
  <c r="F142" i="24" s="1"/>
  <c r="G65" i="24"/>
  <c r="G103" i="24" s="1"/>
  <c r="G142" i="24" s="1"/>
  <c r="H65" i="24"/>
  <c r="H103" i="24" s="1"/>
  <c r="H142" i="24" s="1"/>
  <c r="I65" i="24"/>
  <c r="I103" i="24" s="1"/>
  <c r="I142" i="24" s="1"/>
  <c r="J65" i="24"/>
  <c r="J103" i="24" s="1"/>
  <c r="J142" i="24" s="1"/>
  <c r="K65" i="24"/>
  <c r="K103" i="24" s="1"/>
  <c r="K142" i="24" s="1"/>
  <c r="L65" i="24"/>
  <c r="L103" i="24" s="1"/>
  <c r="L142" i="24" s="1"/>
  <c r="M65" i="24"/>
  <c r="M103" i="24" s="1"/>
  <c r="M142" i="24" s="1"/>
  <c r="N65" i="24"/>
  <c r="N103" i="24" s="1"/>
  <c r="N142" i="24" s="1"/>
  <c r="O65" i="24"/>
  <c r="O103" i="24" s="1"/>
  <c r="O142" i="24" s="1"/>
  <c r="P65" i="24"/>
  <c r="P103" i="24" s="1"/>
  <c r="P142" i="24" s="1"/>
  <c r="Q65" i="24"/>
  <c r="Q103" i="24" s="1"/>
  <c r="Q142" i="24" s="1"/>
  <c r="R65" i="24"/>
  <c r="R103" i="24" s="1"/>
  <c r="R142" i="24" s="1"/>
  <c r="S65" i="24"/>
  <c r="S103" i="24" s="1"/>
  <c r="S142" i="24" s="1"/>
  <c r="T65" i="24"/>
  <c r="T103" i="24" s="1"/>
  <c r="T142" i="24" s="1"/>
  <c r="U65" i="24"/>
  <c r="U103" i="24" s="1"/>
  <c r="U142" i="24" s="1"/>
  <c r="V65" i="24"/>
  <c r="V103" i="24" s="1"/>
  <c r="V142" i="24" s="1"/>
  <c r="W65" i="24"/>
  <c r="W103" i="24" s="1"/>
  <c r="W142" i="24" s="1"/>
  <c r="X65" i="24"/>
  <c r="X103" i="24" s="1"/>
  <c r="X142" i="24" s="1"/>
  <c r="Y65" i="24"/>
  <c r="Y103" i="24" s="1"/>
  <c r="Y142" i="24" s="1"/>
  <c r="C66" i="24"/>
  <c r="C104" i="24" s="1"/>
  <c r="C143" i="24" s="1"/>
  <c r="D66" i="24"/>
  <c r="D104" i="24" s="1"/>
  <c r="D143" i="24" s="1"/>
  <c r="E66" i="24"/>
  <c r="E104" i="24" s="1"/>
  <c r="E143" i="24" s="1"/>
  <c r="F66" i="24"/>
  <c r="F104" i="24" s="1"/>
  <c r="F143" i="24" s="1"/>
  <c r="G66" i="24"/>
  <c r="G104" i="24" s="1"/>
  <c r="G143" i="24" s="1"/>
  <c r="H66" i="24"/>
  <c r="H104" i="24" s="1"/>
  <c r="H143" i="24" s="1"/>
  <c r="I66" i="24"/>
  <c r="I104" i="24" s="1"/>
  <c r="I143" i="24" s="1"/>
  <c r="J66" i="24"/>
  <c r="J104" i="24" s="1"/>
  <c r="J143" i="24" s="1"/>
  <c r="K66" i="24"/>
  <c r="K104" i="24" s="1"/>
  <c r="K143" i="24" s="1"/>
  <c r="L66" i="24"/>
  <c r="L104" i="24" s="1"/>
  <c r="L143" i="24" s="1"/>
  <c r="M66" i="24"/>
  <c r="M104" i="24" s="1"/>
  <c r="M143" i="24" s="1"/>
  <c r="N66" i="24"/>
  <c r="N104" i="24" s="1"/>
  <c r="N143" i="24" s="1"/>
  <c r="O66" i="24"/>
  <c r="O104" i="24" s="1"/>
  <c r="O143" i="24" s="1"/>
  <c r="P66" i="24"/>
  <c r="P104" i="24" s="1"/>
  <c r="P143" i="24" s="1"/>
  <c r="Q66" i="24"/>
  <c r="Q104" i="24" s="1"/>
  <c r="Q143" i="24" s="1"/>
  <c r="R66" i="24"/>
  <c r="R104" i="24" s="1"/>
  <c r="R143" i="24" s="1"/>
  <c r="S66" i="24"/>
  <c r="S104" i="24" s="1"/>
  <c r="S143" i="24" s="1"/>
  <c r="T66" i="24"/>
  <c r="T104" i="24" s="1"/>
  <c r="T143" i="24" s="1"/>
  <c r="U66" i="24"/>
  <c r="U104" i="24" s="1"/>
  <c r="U143" i="24" s="1"/>
  <c r="V66" i="24"/>
  <c r="V104" i="24" s="1"/>
  <c r="V143" i="24" s="1"/>
  <c r="W66" i="24"/>
  <c r="W104" i="24" s="1"/>
  <c r="W143" i="24" s="1"/>
  <c r="X66" i="24"/>
  <c r="X104" i="24" s="1"/>
  <c r="X143" i="24" s="1"/>
  <c r="Y66" i="24"/>
  <c r="Y104" i="24" s="1"/>
  <c r="Y143" i="24" s="1"/>
  <c r="C67" i="24"/>
  <c r="C105" i="24" s="1"/>
  <c r="C144" i="24" s="1"/>
  <c r="D67" i="24"/>
  <c r="D105" i="24" s="1"/>
  <c r="D144" i="24" s="1"/>
  <c r="E67" i="24"/>
  <c r="E105" i="24" s="1"/>
  <c r="E144" i="24" s="1"/>
  <c r="F67" i="24"/>
  <c r="F105" i="24" s="1"/>
  <c r="F144" i="24" s="1"/>
  <c r="G67" i="24"/>
  <c r="G105" i="24" s="1"/>
  <c r="G144" i="24" s="1"/>
  <c r="H67" i="24"/>
  <c r="H105" i="24" s="1"/>
  <c r="H144" i="24" s="1"/>
  <c r="I67" i="24"/>
  <c r="I105" i="24" s="1"/>
  <c r="I144" i="24" s="1"/>
  <c r="J67" i="24"/>
  <c r="J105" i="24" s="1"/>
  <c r="J144" i="24" s="1"/>
  <c r="K67" i="24"/>
  <c r="K105" i="24" s="1"/>
  <c r="K144" i="24" s="1"/>
  <c r="L67" i="24"/>
  <c r="L105" i="24" s="1"/>
  <c r="L144" i="24" s="1"/>
  <c r="M67" i="24"/>
  <c r="M105" i="24" s="1"/>
  <c r="M144" i="24" s="1"/>
  <c r="N67" i="24"/>
  <c r="N105" i="24" s="1"/>
  <c r="N144" i="24" s="1"/>
  <c r="O67" i="24"/>
  <c r="O105" i="24" s="1"/>
  <c r="O144" i="24" s="1"/>
  <c r="P67" i="24"/>
  <c r="P105" i="24" s="1"/>
  <c r="P144" i="24" s="1"/>
  <c r="Q67" i="24"/>
  <c r="Q105" i="24" s="1"/>
  <c r="Q144" i="24" s="1"/>
  <c r="R67" i="24"/>
  <c r="R105" i="24" s="1"/>
  <c r="R144" i="24" s="1"/>
  <c r="S67" i="24"/>
  <c r="S105" i="24" s="1"/>
  <c r="S144" i="24" s="1"/>
  <c r="T67" i="24"/>
  <c r="T105" i="24" s="1"/>
  <c r="T144" i="24" s="1"/>
  <c r="U67" i="24"/>
  <c r="U105" i="24" s="1"/>
  <c r="U144" i="24" s="1"/>
  <c r="V67" i="24"/>
  <c r="V105" i="24" s="1"/>
  <c r="V144" i="24" s="1"/>
  <c r="W67" i="24"/>
  <c r="W105" i="24" s="1"/>
  <c r="W144" i="24" s="1"/>
  <c r="X67" i="24"/>
  <c r="X105" i="24" s="1"/>
  <c r="X144" i="24" s="1"/>
  <c r="Y67" i="24"/>
  <c r="Y105" i="24" s="1"/>
  <c r="Y144" i="24" s="1"/>
  <c r="C68" i="24"/>
  <c r="C106" i="24" s="1"/>
  <c r="C145" i="24" s="1"/>
  <c r="D68" i="24"/>
  <c r="D106" i="24" s="1"/>
  <c r="D145" i="24" s="1"/>
  <c r="E68" i="24"/>
  <c r="E106" i="24" s="1"/>
  <c r="E145" i="24" s="1"/>
  <c r="F68" i="24"/>
  <c r="F106" i="24" s="1"/>
  <c r="F145" i="24" s="1"/>
  <c r="G68" i="24"/>
  <c r="G106" i="24" s="1"/>
  <c r="G145" i="24" s="1"/>
  <c r="H68" i="24"/>
  <c r="H106" i="24" s="1"/>
  <c r="H145" i="24" s="1"/>
  <c r="I68" i="24"/>
  <c r="I106" i="24" s="1"/>
  <c r="I145" i="24" s="1"/>
  <c r="J68" i="24"/>
  <c r="J106" i="24" s="1"/>
  <c r="J145" i="24" s="1"/>
  <c r="K68" i="24"/>
  <c r="K106" i="24" s="1"/>
  <c r="K145" i="24" s="1"/>
  <c r="L68" i="24"/>
  <c r="L106" i="24" s="1"/>
  <c r="L145" i="24" s="1"/>
  <c r="M68" i="24"/>
  <c r="M106" i="24" s="1"/>
  <c r="M145" i="24" s="1"/>
  <c r="N68" i="24"/>
  <c r="N106" i="24" s="1"/>
  <c r="N145" i="24" s="1"/>
  <c r="O68" i="24"/>
  <c r="O106" i="24" s="1"/>
  <c r="O145" i="24" s="1"/>
  <c r="P68" i="24"/>
  <c r="P106" i="24" s="1"/>
  <c r="P145" i="24" s="1"/>
  <c r="Q68" i="24"/>
  <c r="Q106" i="24" s="1"/>
  <c r="Q145" i="24" s="1"/>
  <c r="R68" i="24"/>
  <c r="R106" i="24" s="1"/>
  <c r="R145" i="24" s="1"/>
  <c r="S68" i="24"/>
  <c r="S106" i="24" s="1"/>
  <c r="S145" i="24" s="1"/>
  <c r="T68" i="24"/>
  <c r="T106" i="24" s="1"/>
  <c r="T145" i="24" s="1"/>
  <c r="U68" i="24"/>
  <c r="U106" i="24" s="1"/>
  <c r="U145" i="24" s="1"/>
  <c r="V68" i="24"/>
  <c r="V106" i="24" s="1"/>
  <c r="V145" i="24" s="1"/>
  <c r="W68" i="24"/>
  <c r="W106" i="24" s="1"/>
  <c r="W145" i="24" s="1"/>
  <c r="X68" i="24"/>
  <c r="X106" i="24" s="1"/>
  <c r="X145" i="24" s="1"/>
  <c r="Y68" i="24"/>
  <c r="Y106" i="24" s="1"/>
  <c r="Y145" i="24" s="1"/>
  <c r="C69" i="24"/>
  <c r="C107" i="24" s="1"/>
  <c r="C146" i="24" s="1"/>
  <c r="D69" i="24"/>
  <c r="D107" i="24" s="1"/>
  <c r="D146" i="24" s="1"/>
  <c r="E69" i="24"/>
  <c r="E107" i="24" s="1"/>
  <c r="E146" i="24" s="1"/>
  <c r="F69" i="24"/>
  <c r="F107" i="24" s="1"/>
  <c r="F146" i="24" s="1"/>
  <c r="G69" i="24"/>
  <c r="G107" i="24" s="1"/>
  <c r="G146" i="24" s="1"/>
  <c r="H69" i="24"/>
  <c r="H107" i="24" s="1"/>
  <c r="H146" i="24" s="1"/>
  <c r="I69" i="24"/>
  <c r="I107" i="24" s="1"/>
  <c r="I146" i="24" s="1"/>
  <c r="J69" i="24"/>
  <c r="J107" i="24" s="1"/>
  <c r="J146" i="24" s="1"/>
  <c r="K69" i="24"/>
  <c r="K107" i="24" s="1"/>
  <c r="K146" i="24" s="1"/>
  <c r="L69" i="24"/>
  <c r="L107" i="24" s="1"/>
  <c r="L146" i="24" s="1"/>
  <c r="M69" i="24"/>
  <c r="M107" i="24" s="1"/>
  <c r="M146" i="24" s="1"/>
  <c r="N69" i="24"/>
  <c r="N107" i="24" s="1"/>
  <c r="N146" i="24" s="1"/>
  <c r="O69" i="24"/>
  <c r="O107" i="24" s="1"/>
  <c r="O146" i="24" s="1"/>
  <c r="P69" i="24"/>
  <c r="P107" i="24" s="1"/>
  <c r="P146" i="24" s="1"/>
  <c r="Q69" i="24"/>
  <c r="Q107" i="24" s="1"/>
  <c r="Q146" i="24" s="1"/>
  <c r="R69" i="24"/>
  <c r="R107" i="24" s="1"/>
  <c r="R146" i="24" s="1"/>
  <c r="S69" i="24"/>
  <c r="S107" i="24" s="1"/>
  <c r="S146" i="24" s="1"/>
  <c r="T69" i="24"/>
  <c r="T107" i="24" s="1"/>
  <c r="T146" i="24" s="1"/>
  <c r="U69" i="24"/>
  <c r="U107" i="24" s="1"/>
  <c r="U146" i="24" s="1"/>
  <c r="V69" i="24"/>
  <c r="V107" i="24" s="1"/>
  <c r="V146" i="24" s="1"/>
  <c r="W69" i="24"/>
  <c r="W107" i="24" s="1"/>
  <c r="W146" i="24" s="1"/>
  <c r="X69" i="24"/>
  <c r="X107" i="24" s="1"/>
  <c r="X146" i="24" s="1"/>
  <c r="Y69" i="24"/>
  <c r="Y107" i="24" s="1"/>
  <c r="Y146" i="24" s="1"/>
  <c r="C70" i="24"/>
  <c r="C108" i="24" s="1"/>
  <c r="C147" i="24" s="1"/>
  <c r="D70" i="24"/>
  <c r="D108" i="24" s="1"/>
  <c r="D147" i="24" s="1"/>
  <c r="E70" i="24"/>
  <c r="E108" i="24" s="1"/>
  <c r="E147" i="24" s="1"/>
  <c r="F70" i="24"/>
  <c r="F108" i="24" s="1"/>
  <c r="F147" i="24" s="1"/>
  <c r="G70" i="24"/>
  <c r="G108" i="24" s="1"/>
  <c r="G147" i="24" s="1"/>
  <c r="H70" i="24"/>
  <c r="H108" i="24" s="1"/>
  <c r="H147" i="24" s="1"/>
  <c r="I70" i="24"/>
  <c r="I108" i="24" s="1"/>
  <c r="I147" i="24" s="1"/>
  <c r="J70" i="24"/>
  <c r="J108" i="24" s="1"/>
  <c r="J147" i="24" s="1"/>
  <c r="K70" i="24"/>
  <c r="K108" i="24" s="1"/>
  <c r="K147" i="24" s="1"/>
  <c r="L70" i="24"/>
  <c r="L108" i="24" s="1"/>
  <c r="L147" i="24" s="1"/>
  <c r="M70" i="24"/>
  <c r="M108" i="24" s="1"/>
  <c r="M147" i="24" s="1"/>
  <c r="N70" i="24"/>
  <c r="N108" i="24" s="1"/>
  <c r="N147" i="24" s="1"/>
  <c r="O70" i="24"/>
  <c r="O108" i="24" s="1"/>
  <c r="O147" i="24" s="1"/>
  <c r="P70" i="24"/>
  <c r="P108" i="24" s="1"/>
  <c r="P147" i="24" s="1"/>
  <c r="Q70" i="24"/>
  <c r="Q108" i="24" s="1"/>
  <c r="Q147" i="24" s="1"/>
  <c r="R70" i="24"/>
  <c r="R108" i="24" s="1"/>
  <c r="R147" i="24" s="1"/>
  <c r="S70" i="24"/>
  <c r="S108" i="24" s="1"/>
  <c r="S147" i="24" s="1"/>
  <c r="T70" i="24"/>
  <c r="T108" i="24" s="1"/>
  <c r="T147" i="24" s="1"/>
  <c r="U70" i="24"/>
  <c r="U108" i="24" s="1"/>
  <c r="U147" i="24" s="1"/>
  <c r="V70" i="24"/>
  <c r="V108" i="24" s="1"/>
  <c r="V147" i="24" s="1"/>
  <c r="W70" i="24"/>
  <c r="W108" i="24" s="1"/>
  <c r="W147" i="24" s="1"/>
  <c r="X70" i="24"/>
  <c r="X108" i="24" s="1"/>
  <c r="X147" i="24" s="1"/>
  <c r="Y70" i="24"/>
  <c r="Y108" i="24" s="1"/>
  <c r="Y147" i="24" s="1"/>
  <c r="C71" i="24"/>
  <c r="C109" i="24" s="1"/>
  <c r="C148" i="24" s="1"/>
  <c r="D71" i="24"/>
  <c r="D109" i="24" s="1"/>
  <c r="D148" i="24" s="1"/>
  <c r="E71" i="24"/>
  <c r="E109" i="24" s="1"/>
  <c r="E148" i="24" s="1"/>
  <c r="F71" i="24"/>
  <c r="F109" i="24" s="1"/>
  <c r="F148" i="24" s="1"/>
  <c r="G71" i="24"/>
  <c r="G109" i="24" s="1"/>
  <c r="G148" i="24" s="1"/>
  <c r="H71" i="24"/>
  <c r="H109" i="24" s="1"/>
  <c r="H148" i="24" s="1"/>
  <c r="I71" i="24"/>
  <c r="I109" i="24" s="1"/>
  <c r="I148" i="24" s="1"/>
  <c r="J71" i="24"/>
  <c r="J109" i="24" s="1"/>
  <c r="J148" i="24" s="1"/>
  <c r="K71" i="24"/>
  <c r="K109" i="24" s="1"/>
  <c r="K148" i="24" s="1"/>
  <c r="L71" i="24"/>
  <c r="L109" i="24" s="1"/>
  <c r="L148" i="24" s="1"/>
  <c r="M71" i="24"/>
  <c r="M109" i="24" s="1"/>
  <c r="M148" i="24" s="1"/>
  <c r="N71" i="24"/>
  <c r="N109" i="24" s="1"/>
  <c r="N148" i="24" s="1"/>
  <c r="O71" i="24"/>
  <c r="O109" i="24" s="1"/>
  <c r="O148" i="24" s="1"/>
  <c r="P71" i="24"/>
  <c r="P109" i="24" s="1"/>
  <c r="P148" i="24" s="1"/>
  <c r="Q71" i="24"/>
  <c r="Q109" i="24" s="1"/>
  <c r="Q148" i="24" s="1"/>
  <c r="R71" i="24"/>
  <c r="R109" i="24" s="1"/>
  <c r="R148" i="24" s="1"/>
  <c r="S71" i="24"/>
  <c r="S109" i="24" s="1"/>
  <c r="S148" i="24" s="1"/>
  <c r="T71" i="24"/>
  <c r="T109" i="24" s="1"/>
  <c r="T148" i="24" s="1"/>
  <c r="U71" i="24"/>
  <c r="U109" i="24" s="1"/>
  <c r="U148" i="24" s="1"/>
  <c r="V71" i="24"/>
  <c r="V109" i="24" s="1"/>
  <c r="V148" i="24" s="1"/>
  <c r="W71" i="24"/>
  <c r="W109" i="24" s="1"/>
  <c r="W148" i="24" s="1"/>
  <c r="X71" i="24"/>
  <c r="X109" i="24" s="1"/>
  <c r="X148" i="24" s="1"/>
  <c r="Y71" i="24"/>
  <c r="Y109" i="24" s="1"/>
  <c r="Y148" i="24" s="1"/>
  <c r="C72" i="24"/>
  <c r="C110" i="24" s="1"/>
  <c r="C149" i="24" s="1"/>
  <c r="D72" i="24"/>
  <c r="D110" i="24" s="1"/>
  <c r="D149" i="24" s="1"/>
  <c r="E72" i="24"/>
  <c r="E110" i="24" s="1"/>
  <c r="E149" i="24" s="1"/>
  <c r="F72" i="24"/>
  <c r="F110" i="24" s="1"/>
  <c r="F149" i="24" s="1"/>
  <c r="G72" i="24"/>
  <c r="G110" i="24" s="1"/>
  <c r="G149" i="24" s="1"/>
  <c r="H72" i="24"/>
  <c r="H110" i="24" s="1"/>
  <c r="H149" i="24" s="1"/>
  <c r="I72" i="24"/>
  <c r="I110" i="24" s="1"/>
  <c r="I149" i="24" s="1"/>
  <c r="J72" i="24"/>
  <c r="J110" i="24" s="1"/>
  <c r="J149" i="24" s="1"/>
  <c r="K72" i="24"/>
  <c r="K110" i="24" s="1"/>
  <c r="K149" i="24" s="1"/>
  <c r="L72" i="24"/>
  <c r="L110" i="24" s="1"/>
  <c r="L149" i="24" s="1"/>
  <c r="M72" i="24"/>
  <c r="M110" i="24" s="1"/>
  <c r="M149" i="24" s="1"/>
  <c r="N72" i="24"/>
  <c r="N110" i="24" s="1"/>
  <c r="N149" i="24" s="1"/>
  <c r="O72" i="24"/>
  <c r="O110" i="24" s="1"/>
  <c r="O149" i="24" s="1"/>
  <c r="P72" i="24"/>
  <c r="P110" i="24" s="1"/>
  <c r="P149" i="24" s="1"/>
  <c r="Q72" i="24"/>
  <c r="Q110" i="24" s="1"/>
  <c r="Q149" i="24" s="1"/>
  <c r="R72" i="24"/>
  <c r="R110" i="24" s="1"/>
  <c r="R149" i="24" s="1"/>
  <c r="S72" i="24"/>
  <c r="S110" i="24" s="1"/>
  <c r="S149" i="24" s="1"/>
  <c r="T72" i="24"/>
  <c r="T110" i="24" s="1"/>
  <c r="T149" i="24" s="1"/>
  <c r="U72" i="24"/>
  <c r="U110" i="24" s="1"/>
  <c r="U149" i="24" s="1"/>
  <c r="V72" i="24"/>
  <c r="V110" i="24" s="1"/>
  <c r="V149" i="24" s="1"/>
  <c r="W72" i="24"/>
  <c r="W110" i="24" s="1"/>
  <c r="W149" i="24" s="1"/>
  <c r="X72" i="24"/>
  <c r="X110" i="24" s="1"/>
  <c r="X149" i="24" s="1"/>
  <c r="Y72" i="24"/>
  <c r="Y110" i="24" s="1"/>
  <c r="Y149" i="24" s="1"/>
  <c r="C73" i="24"/>
  <c r="C111" i="24" s="1"/>
  <c r="C150" i="24" s="1"/>
  <c r="D73" i="24"/>
  <c r="D111" i="24" s="1"/>
  <c r="D150" i="24" s="1"/>
  <c r="E73" i="24"/>
  <c r="E111" i="24" s="1"/>
  <c r="E150" i="24" s="1"/>
  <c r="F73" i="24"/>
  <c r="F111" i="24" s="1"/>
  <c r="F150" i="24" s="1"/>
  <c r="G73" i="24"/>
  <c r="G111" i="24" s="1"/>
  <c r="G150" i="24" s="1"/>
  <c r="H73" i="24"/>
  <c r="H111" i="24" s="1"/>
  <c r="H150" i="24" s="1"/>
  <c r="I73" i="24"/>
  <c r="I111" i="24" s="1"/>
  <c r="I150" i="24" s="1"/>
  <c r="J73" i="24"/>
  <c r="J111" i="24" s="1"/>
  <c r="J150" i="24" s="1"/>
  <c r="K73" i="24"/>
  <c r="K111" i="24" s="1"/>
  <c r="K150" i="24" s="1"/>
  <c r="L73" i="24"/>
  <c r="L111" i="24" s="1"/>
  <c r="L150" i="24" s="1"/>
  <c r="M73" i="24"/>
  <c r="M111" i="24" s="1"/>
  <c r="M150" i="24" s="1"/>
  <c r="N73" i="24"/>
  <c r="N111" i="24" s="1"/>
  <c r="N150" i="24" s="1"/>
  <c r="O73" i="24"/>
  <c r="O111" i="24" s="1"/>
  <c r="O150" i="24" s="1"/>
  <c r="P73" i="24"/>
  <c r="P111" i="24" s="1"/>
  <c r="P150" i="24" s="1"/>
  <c r="Q73" i="24"/>
  <c r="Q111" i="24" s="1"/>
  <c r="Q150" i="24" s="1"/>
  <c r="R73" i="24"/>
  <c r="R111" i="24" s="1"/>
  <c r="R150" i="24" s="1"/>
  <c r="S73" i="24"/>
  <c r="S111" i="24" s="1"/>
  <c r="S150" i="24" s="1"/>
  <c r="T73" i="24"/>
  <c r="T111" i="24" s="1"/>
  <c r="T150" i="24" s="1"/>
  <c r="U73" i="24"/>
  <c r="U111" i="24" s="1"/>
  <c r="U150" i="24" s="1"/>
  <c r="V73" i="24"/>
  <c r="V111" i="24" s="1"/>
  <c r="V150" i="24" s="1"/>
  <c r="W73" i="24"/>
  <c r="W111" i="24" s="1"/>
  <c r="W150" i="24" s="1"/>
  <c r="X73" i="24"/>
  <c r="X111" i="24" s="1"/>
  <c r="X150" i="24" s="1"/>
  <c r="Y73" i="24"/>
  <c r="Y111" i="24" s="1"/>
  <c r="Y150" i="24" s="1"/>
  <c r="C74" i="24"/>
  <c r="C112" i="24" s="1"/>
  <c r="C151" i="24" s="1"/>
  <c r="D74" i="24"/>
  <c r="D112" i="24" s="1"/>
  <c r="D151" i="24" s="1"/>
  <c r="E74" i="24"/>
  <c r="E112" i="24" s="1"/>
  <c r="E151" i="24" s="1"/>
  <c r="F74" i="24"/>
  <c r="F112" i="24" s="1"/>
  <c r="F151" i="24" s="1"/>
  <c r="G74" i="24"/>
  <c r="G112" i="24" s="1"/>
  <c r="G151" i="24" s="1"/>
  <c r="H74" i="24"/>
  <c r="H112" i="24" s="1"/>
  <c r="H151" i="24" s="1"/>
  <c r="I74" i="24"/>
  <c r="I112" i="24" s="1"/>
  <c r="I151" i="24" s="1"/>
  <c r="J74" i="24"/>
  <c r="J112" i="24" s="1"/>
  <c r="J151" i="24" s="1"/>
  <c r="K74" i="24"/>
  <c r="K112" i="24" s="1"/>
  <c r="K151" i="24" s="1"/>
  <c r="L74" i="24"/>
  <c r="L112" i="24" s="1"/>
  <c r="L151" i="24" s="1"/>
  <c r="M74" i="24"/>
  <c r="M112" i="24" s="1"/>
  <c r="M151" i="24" s="1"/>
  <c r="N74" i="24"/>
  <c r="N112" i="24" s="1"/>
  <c r="N151" i="24" s="1"/>
  <c r="O74" i="24"/>
  <c r="O112" i="24" s="1"/>
  <c r="O151" i="24" s="1"/>
  <c r="P74" i="24"/>
  <c r="P112" i="24" s="1"/>
  <c r="P151" i="24" s="1"/>
  <c r="Q74" i="24"/>
  <c r="Q112" i="24" s="1"/>
  <c r="Q151" i="24" s="1"/>
  <c r="R74" i="24"/>
  <c r="R112" i="24" s="1"/>
  <c r="R151" i="24" s="1"/>
  <c r="S74" i="24"/>
  <c r="S112" i="24" s="1"/>
  <c r="S151" i="24" s="1"/>
  <c r="T74" i="24"/>
  <c r="T112" i="24" s="1"/>
  <c r="T151" i="24" s="1"/>
  <c r="U74" i="24"/>
  <c r="U112" i="24" s="1"/>
  <c r="U151" i="24" s="1"/>
  <c r="V74" i="24"/>
  <c r="V112" i="24" s="1"/>
  <c r="V151" i="24" s="1"/>
  <c r="W74" i="24"/>
  <c r="W112" i="24" s="1"/>
  <c r="W151" i="24" s="1"/>
  <c r="X74" i="24"/>
  <c r="X112" i="24" s="1"/>
  <c r="X151" i="24" s="1"/>
  <c r="Y74" i="24"/>
  <c r="Y112" i="24" s="1"/>
  <c r="Y151" i="24" s="1"/>
  <c r="C75" i="24"/>
  <c r="C113" i="24" s="1"/>
  <c r="C152" i="24" s="1"/>
  <c r="D75" i="24"/>
  <c r="D113" i="24" s="1"/>
  <c r="D152" i="24" s="1"/>
  <c r="E75" i="24"/>
  <c r="E113" i="24" s="1"/>
  <c r="E152" i="24" s="1"/>
  <c r="F75" i="24"/>
  <c r="F113" i="24" s="1"/>
  <c r="F152" i="24" s="1"/>
  <c r="G75" i="24"/>
  <c r="G113" i="24" s="1"/>
  <c r="G152" i="24" s="1"/>
  <c r="H75" i="24"/>
  <c r="H113" i="24" s="1"/>
  <c r="H152" i="24" s="1"/>
  <c r="I75" i="24"/>
  <c r="I113" i="24" s="1"/>
  <c r="I152" i="24" s="1"/>
  <c r="J75" i="24"/>
  <c r="J113" i="24" s="1"/>
  <c r="J152" i="24" s="1"/>
  <c r="K75" i="24"/>
  <c r="K113" i="24" s="1"/>
  <c r="K152" i="24" s="1"/>
  <c r="L75" i="24"/>
  <c r="L113" i="24" s="1"/>
  <c r="L152" i="24" s="1"/>
  <c r="M75" i="24"/>
  <c r="M113" i="24" s="1"/>
  <c r="M152" i="24" s="1"/>
  <c r="N75" i="24"/>
  <c r="N113" i="24" s="1"/>
  <c r="N152" i="24" s="1"/>
  <c r="O75" i="24"/>
  <c r="O113" i="24" s="1"/>
  <c r="O152" i="24" s="1"/>
  <c r="P75" i="24"/>
  <c r="P113" i="24" s="1"/>
  <c r="P152" i="24" s="1"/>
  <c r="Q75" i="24"/>
  <c r="Q113" i="24" s="1"/>
  <c r="Q152" i="24" s="1"/>
  <c r="R75" i="24"/>
  <c r="R113" i="24" s="1"/>
  <c r="R152" i="24" s="1"/>
  <c r="S75" i="24"/>
  <c r="S113" i="24" s="1"/>
  <c r="S152" i="24" s="1"/>
  <c r="T75" i="24"/>
  <c r="T113" i="24" s="1"/>
  <c r="T152" i="24" s="1"/>
  <c r="U75" i="24"/>
  <c r="U113" i="24" s="1"/>
  <c r="U152" i="24" s="1"/>
  <c r="V75" i="24"/>
  <c r="V113" i="24" s="1"/>
  <c r="V152" i="24" s="1"/>
  <c r="W75" i="24"/>
  <c r="W113" i="24" s="1"/>
  <c r="W152" i="24" s="1"/>
  <c r="X75" i="24"/>
  <c r="X113" i="24" s="1"/>
  <c r="X152" i="24" s="1"/>
  <c r="Y75" i="24"/>
  <c r="Y113" i="24" s="1"/>
  <c r="Y152" i="24" s="1"/>
  <c r="C76" i="24"/>
  <c r="C114" i="24" s="1"/>
  <c r="C153" i="24" s="1"/>
  <c r="D76" i="24"/>
  <c r="D114" i="24" s="1"/>
  <c r="D153" i="24" s="1"/>
  <c r="E76" i="24"/>
  <c r="E114" i="24" s="1"/>
  <c r="E153" i="24" s="1"/>
  <c r="F76" i="24"/>
  <c r="F114" i="24" s="1"/>
  <c r="F153" i="24" s="1"/>
  <c r="G76" i="24"/>
  <c r="G114" i="24" s="1"/>
  <c r="G153" i="24" s="1"/>
  <c r="H76" i="24"/>
  <c r="H114" i="24" s="1"/>
  <c r="H153" i="24" s="1"/>
  <c r="I76" i="24"/>
  <c r="I114" i="24" s="1"/>
  <c r="I153" i="24" s="1"/>
  <c r="J76" i="24"/>
  <c r="J114" i="24" s="1"/>
  <c r="J153" i="24" s="1"/>
  <c r="K76" i="24"/>
  <c r="K114" i="24" s="1"/>
  <c r="K153" i="24" s="1"/>
  <c r="L76" i="24"/>
  <c r="L114" i="24" s="1"/>
  <c r="L153" i="24" s="1"/>
  <c r="M76" i="24"/>
  <c r="M114" i="24" s="1"/>
  <c r="M153" i="24" s="1"/>
  <c r="N76" i="24"/>
  <c r="N114" i="24" s="1"/>
  <c r="N153" i="24" s="1"/>
  <c r="O76" i="24"/>
  <c r="O114" i="24" s="1"/>
  <c r="O153" i="24" s="1"/>
  <c r="P76" i="24"/>
  <c r="P114" i="24" s="1"/>
  <c r="P153" i="24" s="1"/>
  <c r="Q76" i="24"/>
  <c r="Q114" i="24" s="1"/>
  <c r="Q153" i="24" s="1"/>
  <c r="R76" i="24"/>
  <c r="R114" i="24" s="1"/>
  <c r="R153" i="24" s="1"/>
  <c r="S76" i="24"/>
  <c r="S114" i="24" s="1"/>
  <c r="S153" i="24" s="1"/>
  <c r="T76" i="24"/>
  <c r="T114" i="24" s="1"/>
  <c r="T153" i="24" s="1"/>
  <c r="U76" i="24"/>
  <c r="U114" i="24" s="1"/>
  <c r="U153" i="24" s="1"/>
  <c r="V76" i="24"/>
  <c r="V114" i="24" s="1"/>
  <c r="V153" i="24" s="1"/>
  <c r="W76" i="24"/>
  <c r="W114" i="24" s="1"/>
  <c r="W153" i="24" s="1"/>
  <c r="X76" i="24"/>
  <c r="X114" i="24" s="1"/>
  <c r="X153" i="24" s="1"/>
  <c r="Y76" i="24"/>
  <c r="Y114" i="24" s="1"/>
  <c r="Y153" i="24" s="1"/>
  <c r="C77" i="24"/>
  <c r="C115" i="24" s="1"/>
  <c r="C154" i="24" s="1"/>
  <c r="D77" i="24"/>
  <c r="D115" i="24" s="1"/>
  <c r="D154" i="24" s="1"/>
  <c r="E77" i="24"/>
  <c r="E115" i="24" s="1"/>
  <c r="E154" i="24" s="1"/>
  <c r="F77" i="24"/>
  <c r="F115" i="24" s="1"/>
  <c r="F154" i="24" s="1"/>
  <c r="G77" i="24"/>
  <c r="G115" i="24" s="1"/>
  <c r="G154" i="24" s="1"/>
  <c r="H77" i="24"/>
  <c r="H115" i="24" s="1"/>
  <c r="H154" i="24" s="1"/>
  <c r="I77" i="24"/>
  <c r="I115" i="24" s="1"/>
  <c r="I154" i="24" s="1"/>
  <c r="J77" i="24"/>
  <c r="J115" i="24" s="1"/>
  <c r="J154" i="24" s="1"/>
  <c r="K77" i="24"/>
  <c r="K115" i="24" s="1"/>
  <c r="K154" i="24" s="1"/>
  <c r="L77" i="24"/>
  <c r="L115" i="24" s="1"/>
  <c r="L154" i="24" s="1"/>
  <c r="M77" i="24"/>
  <c r="M115" i="24" s="1"/>
  <c r="M154" i="24" s="1"/>
  <c r="N77" i="24"/>
  <c r="N115" i="24" s="1"/>
  <c r="N154" i="24" s="1"/>
  <c r="O77" i="24"/>
  <c r="O115" i="24" s="1"/>
  <c r="O154" i="24" s="1"/>
  <c r="P77" i="24"/>
  <c r="P115" i="24" s="1"/>
  <c r="P154" i="24" s="1"/>
  <c r="Q77" i="24"/>
  <c r="Q115" i="24" s="1"/>
  <c r="Q154" i="24" s="1"/>
  <c r="R77" i="24"/>
  <c r="R115" i="24" s="1"/>
  <c r="R154" i="24" s="1"/>
  <c r="S77" i="24"/>
  <c r="S115" i="24" s="1"/>
  <c r="S154" i="24" s="1"/>
  <c r="T77" i="24"/>
  <c r="T115" i="24" s="1"/>
  <c r="T154" i="24" s="1"/>
  <c r="U77" i="24"/>
  <c r="U115" i="24" s="1"/>
  <c r="U154" i="24" s="1"/>
  <c r="V77" i="24"/>
  <c r="V115" i="24" s="1"/>
  <c r="V154" i="24" s="1"/>
  <c r="W77" i="24"/>
  <c r="W115" i="24" s="1"/>
  <c r="W154" i="24" s="1"/>
  <c r="X77" i="24"/>
  <c r="X115" i="24" s="1"/>
  <c r="X154" i="24" s="1"/>
  <c r="Y77" i="24"/>
  <c r="Y115" i="24" s="1"/>
  <c r="Y154" i="24" s="1"/>
  <c r="C78" i="24"/>
  <c r="C116" i="24" s="1"/>
  <c r="C155" i="24" s="1"/>
  <c r="D78" i="24"/>
  <c r="D116" i="24" s="1"/>
  <c r="D155" i="24" s="1"/>
  <c r="E78" i="24"/>
  <c r="E116" i="24" s="1"/>
  <c r="E155" i="24" s="1"/>
  <c r="F78" i="24"/>
  <c r="F116" i="24" s="1"/>
  <c r="F155" i="24" s="1"/>
  <c r="G78" i="24"/>
  <c r="G116" i="24" s="1"/>
  <c r="G155" i="24" s="1"/>
  <c r="H78" i="24"/>
  <c r="H116" i="24" s="1"/>
  <c r="H155" i="24" s="1"/>
  <c r="I78" i="24"/>
  <c r="I116" i="24" s="1"/>
  <c r="I155" i="24" s="1"/>
  <c r="J78" i="24"/>
  <c r="J116" i="24" s="1"/>
  <c r="J155" i="24" s="1"/>
  <c r="K78" i="24"/>
  <c r="K116" i="24" s="1"/>
  <c r="K155" i="24" s="1"/>
  <c r="L78" i="24"/>
  <c r="L116" i="24" s="1"/>
  <c r="L155" i="24" s="1"/>
  <c r="M78" i="24"/>
  <c r="M116" i="24" s="1"/>
  <c r="M155" i="24" s="1"/>
  <c r="N78" i="24"/>
  <c r="N116" i="24" s="1"/>
  <c r="N155" i="24" s="1"/>
  <c r="O78" i="24"/>
  <c r="O116" i="24" s="1"/>
  <c r="O155" i="24" s="1"/>
  <c r="P78" i="24"/>
  <c r="P116" i="24" s="1"/>
  <c r="P155" i="24" s="1"/>
  <c r="Q78" i="24"/>
  <c r="Q116" i="24" s="1"/>
  <c r="Q155" i="24" s="1"/>
  <c r="R78" i="24"/>
  <c r="R116" i="24" s="1"/>
  <c r="R155" i="24" s="1"/>
  <c r="S78" i="24"/>
  <c r="S116" i="24" s="1"/>
  <c r="S155" i="24" s="1"/>
  <c r="T78" i="24"/>
  <c r="T116" i="24" s="1"/>
  <c r="T155" i="24" s="1"/>
  <c r="U78" i="24"/>
  <c r="U116" i="24" s="1"/>
  <c r="U155" i="24" s="1"/>
  <c r="V78" i="24"/>
  <c r="V116" i="24" s="1"/>
  <c r="V155" i="24" s="1"/>
  <c r="W78" i="24"/>
  <c r="W116" i="24" s="1"/>
  <c r="W155" i="24" s="1"/>
  <c r="X78" i="24"/>
  <c r="X116" i="24" s="1"/>
  <c r="X155" i="24" s="1"/>
  <c r="Y78" i="24"/>
  <c r="Y116" i="24" s="1"/>
  <c r="Y155" i="24" s="1"/>
  <c r="C79" i="24"/>
  <c r="C117" i="24" s="1"/>
  <c r="C156" i="24" s="1"/>
  <c r="D79" i="24"/>
  <c r="D117" i="24" s="1"/>
  <c r="D156" i="24" s="1"/>
  <c r="E79" i="24"/>
  <c r="E117" i="24" s="1"/>
  <c r="E156" i="24" s="1"/>
  <c r="F79" i="24"/>
  <c r="F117" i="24" s="1"/>
  <c r="F156" i="24" s="1"/>
  <c r="G79" i="24"/>
  <c r="G117" i="24" s="1"/>
  <c r="G156" i="24" s="1"/>
  <c r="H79" i="24"/>
  <c r="H117" i="24" s="1"/>
  <c r="H156" i="24" s="1"/>
  <c r="I79" i="24"/>
  <c r="I117" i="24" s="1"/>
  <c r="I156" i="24" s="1"/>
  <c r="J79" i="24"/>
  <c r="J117" i="24" s="1"/>
  <c r="J156" i="24" s="1"/>
  <c r="K79" i="24"/>
  <c r="K117" i="24" s="1"/>
  <c r="K156" i="24" s="1"/>
  <c r="L79" i="24"/>
  <c r="L117" i="24" s="1"/>
  <c r="L156" i="24" s="1"/>
  <c r="M79" i="24"/>
  <c r="M117" i="24" s="1"/>
  <c r="M156" i="24" s="1"/>
  <c r="N79" i="24"/>
  <c r="N117" i="24" s="1"/>
  <c r="N156" i="24" s="1"/>
  <c r="O79" i="24"/>
  <c r="O117" i="24" s="1"/>
  <c r="O156" i="24" s="1"/>
  <c r="P79" i="24"/>
  <c r="P117" i="24" s="1"/>
  <c r="P156" i="24" s="1"/>
  <c r="Q79" i="24"/>
  <c r="Q117" i="24" s="1"/>
  <c r="Q156" i="24" s="1"/>
  <c r="R79" i="24"/>
  <c r="R117" i="24" s="1"/>
  <c r="R156" i="24" s="1"/>
  <c r="S79" i="24"/>
  <c r="S117" i="24" s="1"/>
  <c r="S156" i="24" s="1"/>
  <c r="T79" i="24"/>
  <c r="T117" i="24" s="1"/>
  <c r="T156" i="24" s="1"/>
  <c r="U79" i="24"/>
  <c r="U117" i="24" s="1"/>
  <c r="U156" i="24" s="1"/>
  <c r="V79" i="24"/>
  <c r="V117" i="24" s="1"/>
  <c r="V156" i="24" s="1"/>
  <c r="W79" i="24"/>
  <c r="W117" i="24" s="1"/>
  <c r="W156" i="24" s="1"/>
  <c r="X79" i="24"/>
  <c r="X117" i="24" s="1"/>
  <c r="X156" i="24" s="1"/>
  <c r="Y79" i="24"/>
  <c r="Y117" i="24" s="1"/>
  <c r="Y156" i="24" s="1"/>
  <c r="B55" i="24"/>
  <c r="B93" i="24" s="1"/>
  <c r="B132" i="24" s="1"/>
  <c r="B56" i="24"/>
  <c r="B94" i="24" s="1"/>
  <c r="B133" i="24" s="1"/>
  <c r="B57" i="24"/>
  <c r="B95" i="24" s="1"/>
  <c r="B134" i="24" s="1"/>
  <c r="B58" i="24"/>
  <c r="B96" i="24" s="1"/>
  <c r="B135" i="24" s="1"/>
  <c r="B59" i="24"/>
  <c r="B97" i="24" s="1"/>
  <c r="B136" i="24" s="1"/>
  <c r="B60" i="24"/>
  <c r="B98" i="24" s="1"/>
  <c r="B137" i="24" s="1"/>
  <c r="B61" i="24"/>
  <c r="B99" i="24" s="1"/>
  <c r="B138" i="24" s="1"/>
  <c r="B62" i="24"/>
  <c r="B100" i="24" s="1"/>
  <c r="B139" i="24" s="1"/>
  <c r="B63" i="24"/>
  <c r="B101" i="24" s="1"/>
  <c r="B140" i="24" s="1"/>
  <c r="B64" i="24"/>
  <c r="B102" i="24" s="1"/>
  <c r="B141" i="24" s="1"/>
  <c r="B65" i="24"/>
  <c r="B103" i="24" s="1"/>
  <c r="B142" i="24" s="1"/>
  <c r="B66" i="24"/>
  <c r="B104" i="24" s="1"/>
  <c r="B143" i="24" s="1"/>
  <c r="B67" i="24"/>
  <c r="B105" i="24" s="1"/>
  <c r="B144" i="24" s="1"/>
  <c r="B68" i="24"/>
  <c r="B106" i="24" s="1"/>
  <c r="B145" i="24" s="1"/>
  <c r="B69" i="24"/>
  <c r="B107" i="24" s="1"/>
  <c r="B146" i="24" s="1"/>
  <c r="B70" i="24"/>
  <c r="B108" i="24" s="1"/>
  <c r="B147" i="24" s="1"/>
  <c r="B71" i="24"/>
  <c r="B109" i="24" s="1"/>
  <c r="B148" i="24" s="1"/>
  <c r="B72" i="24"/>
  <c r="B110" i="24" s="1"/>
  <c r="B149" i="24" s="1"/>
  <c r="B73" i="24"/>
  <c r="B111" i="24" s="1"/>
  <c r="B150" i="24" s="1"/>
  <c r="B74" i="24"/>
  <c r="B112" i="24" s="1"/>
  <c r="B151" i="24" s="1"/>
  <c r="B75" i="24"/>
  <c r="B113" i="24" s="1"/>
  <c r="B152" i="24" s="1"/>
  <c r="B76" i="24"/>
  <c r="B114" i="24" s="1"/>
  <c r="B153" i="24" s="1"/>
  <c r="B77" i="24"/>
  <c r="B115" i="24" s="1"/>
  <c r="B154" i="24" s="1"/>
  <c r="B78" i="24"/>
  <c r="B116" i="24" s="1"/>
  <c r="B155" i="24" s="1"/>
  <c r="B79" i="24"/>
  <c r="B117" i="24" s="1"/>
  <c r="B156" i="24" s="1"/>
  <c r="B47" i="24"/>
  <c r="B85" i="24" s="1"/>
  <c r="B124" i="24" s="1"/>
  <c r="B48" i="24"/>
  <c r="B86" i="24" s="1"/>
  <c r="B125" i="24" s="1"/>
  <c r="B49" i="24"/>
  <c r="B87" i="24" s="1"/>
  <c r="B126" i="24" s="1"/>
  <c r="B50" i="24"/>
  <c r="B88" i="24" s="1"/>
  <c r="B127" i="24" s="1"/>
  <c r="B51" i="24"/>
  <c r="B89" i="24" s="1"/>
  <c r="B128" i="24" s="1"/>
  <c r="B52" i="24"/>
  <c r="B90" i="24" s="1"/>
  <c r="B129" i="24" s="1"/>
  <c r="B53" i="24"/>
  <c r="B91" i="24" s="1"/>
  <c r="B130" i="24" s="1"/>
  <c r="B54" i="24"/>
  <c r="B92" i="24" s="1"/>
  <c r="B131" i="24" s="1"/>
  <c r="B46" i="24"/>
  <c r="B84" i="24" s="1"/>
  <c r="B123" i="24" s="1"/>
  <c r="AC6" i="24"/>
  <c r="AC7" i="24"/>
  <c r="AC8" i="24"/>
  <c r="AC9" i="24"/>
  <c r="AC10" i="24"/>
  <c r="I204" i="24" s="1"/>
  <c r="AC11" i="24"/>
  <c r="AC12" i="24"/>
  <c r="AC13" i="24"/>
  <c r="Q207" i="24" s="1"/>
  <c r="AC14" i="24"/>
  <c r="Q208" i="24" s="1"/>
  <c r="AC15" i="24"/>
  <c r="AC16" i="24"/>
  <c r="AC17" i="24"/>
  <c r="AC18" i="24"/>
  <c r="AC19" i="24"/>
  <c r="K213" i="24" s="1"/>
  <c r="AC20" i="24"/>
  <c r="T214" i="24" s="1"/>
  <c r="AC21" i="24"/>
  <c r="AC22" i="24"/>
  <c r="Q216" i="24" s="1"/>
  <c r="AC23" i="24"/>
  <c r="O217" i="24" s="1"/>
  <c r="AC24" i="24"/>
  <c r="P218" i="24" s="1"/>
  <c r="AC25" i="24"/>
  <c r="AC26" i="24"/>
  <c r="AC27" i="24"/>
  <c r="B221" i="24" s="1"/>
  <c r="AC28" i="24"/>
  <c r="L222" i="24" s="1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2" i="24"/>
  <c r="Z118" i="24"/>
  <c r="C40" i="24"/>
  <c r="C42" i="24" s="1"/>
  <c r="D40" i="24"/>
  <c r="D42" i="24" s="1"/>
  <c r="E40" i="24"/>
  <c r="E42" i="24" s="1"/>
  <c r="F40" i="24"/>
  <c r="F42" i="24" s="1"/>
  <c r="G40" i="24"/>
  <c r="G42" i="24" s="1"/>
  <c r="H40" i="24"/>
  <c r="H42" i="24" s="1"/>
  <c r="I40" i="24"/>
  <c r="I42" i="24" s="1"/>
  <c r="J40" i="24"/>
  <c r="J42" i="24" s="1"/>
  <c r="K40" i="24"/>
  <c r="K42" i="24" s="1"/>
  <c r="L40" i="24"/>
  <c r="L42" i="24" s="1"/>
  <c r="M40" i="24"/>
  <c r="M42" i="24" s="1"/>
  <c r="N40" i="24"/>
  <c r="N42" i="24" s="1"/>
  <c r="O40" i="24"/>
  <c r="O42" i="24" s="1"/>
  <c r="P40" i="24"/>
  <c r="P42" i="24" s="1"/>
  <c r="Q40" i="24"/>
  <c r="Q42" i="24" s="1"/>
  <c r="R40" i="24"/>
  <c r="R42" i="24" s="1"/>
  <c r="S40" i="24"/>
  <c r="S42" i="24" s="1"/>
  <c r="T40" i="24"/>
  <c r="T42" i="24" s="1"/>
  <c r="U40" i="24"/>
  <c r="U42" i="24" s="1"/>
  <c r="V40" i="24"/>
  <c r="V42" i="24" s="1"/>
  <c r="W40" i="24"/>
  <c r="W42" i="24" s="1"/>
  <c r="X40" i="24"/>
  <c r="X42" i="24" s="1"/>
  <c r="Y40" i="24"/>
  <c r="Y42" i="24" s="1"/>
  <c r="B40" i="24"/>
  <c r="B42" i="24" s="1"/>
  <c r="Z7" i="24"/>
  <c r="AB7" i="24" s="1"/>
  <c r="Z8" i="24"/>
  <c r="AB8" i="24" s="1"/>
  <c r="Z9" i="24"/>
  <c r="AB9" i="24" s="1"/>
  <c r="Z10" i="24"/>
  <c r="AB10" i="24" s="1"/>
  <c r="Z11" i="24"/>
  <c r="AB11" i="24" s="1"/>
  <c r="Z12" i="24"/>
  <c r="AB12" i="24" s="1"/>
  <c r="Z13" i="24"/>
  <c r="AB13" i="24" s="1"/>
  <c r="Z14" i="24"/>
  <c r="AB14" i="24" s="1"/>
  <c r="Z15" i="24"/>
  <c r="AB15" i="24" s="1"/>
  <c r="Z16" i="24"/>
  <c r="AB16" i="24" s="1"/>
  <c r="Z17" i="24"/>
  <c r="AB17" i="24" s="1"/>
  <c r="Z18" i="24"/>
  <c r="AB18" i="24" s="1"/>
  <c r="Z19" i="24"/>
  <c r="AB19" i="24" s="1"/>
  <c r="Z20" i="24"/>
  <c r="AB20" i="24" s="1"/>
  <c r="Z21" i="24"/>
  <c r="AB21" i="24" s="1"/>
  <c r="Z22" i="24"/>
  <c r="AB22" i="24" s="1"/>
  <c r="Z23" i="24"/>
  <c r="AB23" i="24" s="1"/>
  <c r="Z24" i="24"/>
  <c r="AB24" i="24" s="1"/>
  <c r="Z25" i="24"/>
  <c r="AB25" i="24" s="1"/>
  <c r="Z26" i="24"/>
  <c r="AB26" i="24" s="1"/>
  <c r="Z27" i="24"/>
  <c r="AB27" i="24" s="1"/>
  <c r="Z28" i="24"/>
  <c r="AB28" i="24" s="1"/>
  <c r="Z29" i="24"/>
  <c r="AB29" i="24" s="1"/>
  <c r="Z30" i="24"/>
  <c r="AB30" i="24" s="1"/>
  <c r="Z31" i="24"/>
  <c r="AB31" i="24" s="1"/>
  <c r="Z32" i="24"/>
  <c r="AB32" i="24" s="1"/>
  <c r="Z33" i="24"/>
  <c r="AB33" i="24" s="1"/>
  <c r="Z34" i="24"/>
  <c r="AB34" i="24" s="1"/>
  <c r="Z35" i="24"/>
  <c r="AB35" i="24" s="1"/>
  <c r="Z36" i="24"/>
  <c r="AB36" i="24" s="1"/>
  <c r="Z37" i="24"/>
  <c r="AB37" i="24" s="1"/>
  <c r="Z38" i="24"/>
  <c r="AB38" i="24" s="1"/>
  <c r="Z39" i="24"/>
  <c r="AB39" i="24" s="1"/>
  <c r="Z6" i="24"/>
  <c r="AB6" i="24" s="1"/>
  <c r="F228" i="24" l="1"/>
  <c r="F220" i="24"/>
  <c r="F212" i="24"/>
  <c r="F204" i="24"/>
  <c r="Y227" i="24"/>
  <c r="Y219" i="24"/>
  <c r="Y211" i="24"/>
  <c r="Y203" i="24"/>
  <c r="X228" i="24"/>
  <c r="X220" i="24"/>
  <c r="X212" i="24"/>
  <c r="X204" i="24"/>
  <c r="W229" i="24"/>
  <c r="W221" i="24"/>
  <c r="W213" i="24"/>
  <c r="W205" i="24"/>
  <c r="V230" i="24"/>
  <c r="V222" i="24"/>
  <c r="V214" i="24"/>
  <c r="V206" i="24"/>
  <c r="U231" i="24"/>
  <c r="U223" i="24"/>
  <c r="U215" i="24"/>
  <c r="U207" i="24"/>
  <c r="S233" i="24"/>
  <c r="S225" i="24"/>
  <c r="S217" i="24"/>
  <c r="S209" i="24"/>
  <c r="S201" i="24"/>
  <c r="B226" i="24"/>
  <c r="B218" i="24"/>
  <c r="B210" i="24"/>
  <c r="B202" i="24"/>
  <c r="C227" i="24"/>
  <c r="C219" i="24"/>
  <c r="C211" i="24"/>
  <c r="C203" i="24"/>
  <c r="D228" i="24"/>
  <c r="D220" i="24"/>
  <c r="D212" i="24"/>
  <c r="R157" i="24"/>
  <c r="P157" i="24"/>
  <c r="H157" i="24"/>
  <c r="N226" i="24"/>
  <c r="O226" i="24"/>
  <c r="C210" i="24"/>
  <c r="L210" i="24"/>
  <c r="D202" i="24"/>
  <c r="L202" i="24"/>
  <c r="O202" i="24"/>
  <c r="U157" i="24"/>
  <c r="M157" i="24"/>
  <c r="E157" i="24"/>
  <c r="F230" i="24"/>
  <c r="F222" i="24"/>
  <c r="F214" i="24"/>
  <c r="F206" i="24"/>
  <c r="C200" i="24"/>
  <c r="S200" i="24"/>
  <c r="K200" i="24"/>
  <c r="Y229" i="24"/>
  <c r="Y221" i="24"/>
  <c r="Y213" i="24"/>
  <c r="Y205" i="24"/>
  <c r="X230" i="24"/>
  <c r="X222" i="24"/>
  <c r="X214" i="24"/>
  <c r="X206" i="24"/>
  <c r="C157" i="24"/>
  <c r="Y200" i="24"/>
  <c r="E233" i="24"/>
  <c r="N233" i="24"/>
  <c r="N209" i="24"/>
  <c r="C209" i="24"/>
  <c r="R201" i="24"/>
  <c r="N201" i="24"/>
  <c r="T157" i="24"/>
  <c r="L157" i="24"/>
  <c r="D157" i="24"/>
  <c r="N224" i="24"/>
  <c r="Q224" i="24"/>
  <c r="S157" i="24"/>
  <c r="T232" i="24"/>
  <c r="T224" i="24"/>
  <c r="T216" i="24"/>
  <c r="T208" i="24"/>
  <c r="M215" i="24"/>
  <c r="P215" i="24"/>
  <c r="J157" i="24"/>
  <c r="F227" i="24"/>
  <c r="F219" i="24"/>
  <c r="F211" i="24"/>
  <c r="F203" i="24"/>
  <c r="X200" i="24"/>
  <c r="P200" i="24"/>
  <c r="H200" i="24"/>
  <c r="Y226" i="24"/>
  <c r="Y218" i="24"/>
  <c r="Y210" i="24"/>
  <c r="Y202" i="24"/>
  <c r="X227" i="24"/>
  <c r="X219" i="24"/>
  <c r="X211" i="24"/>
  <c r="X203" i="24"/>
  <c r="W228" i="24"/>
  <c r="W220" i="24"/>
  <c r="W212" i="24"/>
  <c r="W204" i="24"/>
  <c r="V229" i="24"/>
  <c r="V221" i="24"/>
  <c r="V213" i="24"/>
  <c r="V205" i="24"/>
  <c r="U230" i="24"/>
  <c r="U222" i="24"/>
  <c r="U214" i="24"/>
  <c r="U206" i="24"/>
  <c r="T231" i="24"/>
  <c r="T223" i="24"/>
  <c r="T215" i="24"/>
  <c r="T207" i="24"/>
  <c r="S232" i="24"/>
  <c r="S224" i="24"/>
  <c r="S216" i="24"/>
  <c r="S208" i="24"/>
  <c r="B233" i="24"/>
  <c r="B225" i="24"/>
  <c r="B217" i="24"/>
  <c r="B209" i="24"/>
  <c r="B201" i="24"/>
  <c r="C226" i="24"/>
  <c r="C218" i="24"/>
  <c r="C202" i="24"/>
  <c r="D211" i="24"/>
  <c r="E212" i="24"/>
  <c r="E204" i="24"/>
  <c r="G229" i="24"/>
  <c r="G221" i="24"/>
  <c r="K157" i="24"/>
  <c r="Q200" i="24"/>
  <c r="K230" i="24"/>
  <c r="J230" i="24"/>
  <c r="P206" i="24"/>
  <c r="H206" i="24"/>
  <c r="Y157" i="24"/>
  <c r="Q157" i="24"/>
  <c r="I157" i="24"/>
  <c r="R229" i="24"/>
  <c r="J229" i="24"/>
  <c r="R205" i="24"/>
  <c r="G205" i="24"/>
  <c r="J205" i="24"/>
  <c r="B157" i="24"/>
  <c r="X157" i="24"/>
  <c r="F233" i="24"/>
  <c r="F225" i="24"/>
  <c r="F217" i="24"/>
  <c r="F209" i="24"/>
  <c r="F201" i="24"/>
  <c r="V200" i="24"/>
  <c r="M232" i="24"/>
  <c r="D232" i="24"/>
  <c r="E232" i="24"/>
  <c r="Q232" i="24"/>
  <c r="I200" i="24"/>
  <c r="L231" i="24"/>
  <c r="D231" i="24"/>
  <c r="S231" i="24"/>
  <c r="E228" i="24"/>
  <c r="I228" i="24"/>
  <c r="E220" i="24"/>
  <c r="J220" i="24"/>
  <c r="I212" i="24"/>
  <c r="Q212" i="24"/>
  <c r="W157" i="24"/>
  <c r="O157" i="24"/>
  <c r="G157" i="24"/>
  <c r="Y207" i="24"/>
  <c r="E223" i="24"/>
  <c r="X223" i="24"/>
  <c r="P227" i="24"/>
  <c r="H227" i="24"/>
  <c r="D227" i="24"/>
  <c r="O227" i="24"/>
  <c r="Q219" i="24"/>
  <c r="D219" i="24"/>
  <c r="M203" i="24"/>
  <c r="D203" i="24"/>
  <c r="V157" i="24"/>
  <c r="N157" i="24"/>
  <c r="F157" i="24"/>
  <c r="F229" i="24"/>
  <c r="F221" i="24"/>
  <c r="F213" i="24"/>
  <c r="F205" i="24"/>
  <c r="B200" i="24"/>
  <c r="R200" i="24"/>
  <c r="J200" i="24"/>
  <c r="Y228" i="24"/>
  <c r="Y220" i="24"/>
  <c r="Y212" i="24"/>
  <c r="Y204" i="24"/>
  <c r="X229" i="24"/>
  <c r="X221" i="24"/>
  <c r="D204" i="24"/>
  <c r="E229" i="24"/>
  <c r="E221" i="24"/>
  <c r="E213" i="24"/>
  <c r="E205" i="24"/>
  <c r="G230" i="24"/>
  <c r="G222" i="24"/>
  <c r="G214" i="24"/>
  <c r="G206" i="24"/>
  <c r="H231" i="24"/>
  <c r="H223" i="24"/>
  <c r="H215" i="24"/>
  <c r="H207" i="24"/>
  <c r="I232" i="24"/>
  <c r="I224" i="24"/>
  <c r="I216" i="24"/>
  <c r="I208" i="24"/>
  <c r="J233" i="24"/>
  <c r="J225" i="24"/>
  <c r="J217" i="24"/>
  <c r="J209" i="24"/>
  <c r="G213" i="24"/>
  <c r="H230" i="24"/>
  <c r="H222" i="24"/>
  <c r="H214" i="24"/>
  <c r="I231" i="24"/>
  <c r="I223" i="24"/>
  <c r="I215" i="24"/>
  <c r="I207" i="24"/>
  <c r="J232" i="24"/>
  <c r="J224" i="24"/>
  <c r="J216" i="24"/>
  <c r="J208" i="24"/>
  <c r="K233" i="24"/>
  <c r="K225" i="24"/>
  <c r="K217" i="24"/>
  <c r="K209" i="24"/>
  <c r="K201" i="24"/>
  <c r="L226" i="24"/>
  <c r="L218" i="24"/>
  <c r="M227" i="24"/>
  <c r="M219" i="24"/>
  <c r="M211" i="24"/>
  <c r="N228" i="24"/>
  <c r="N220" i="24"/>
  <c r="N212" i="24"/>
  <c r="N204" i="24"/>
  <c r="O229" i="24"/>
  <c r="O221" i="24"/>
  <c r="O213" i="24"/>
  <c r="O205" i="24"/>
  <c r="R232" i="24"/>
  <c r="P230" i="24"/>
  <c r="Q227" i="24"/>
  <c r="R224" i="24"/>
  <c r="P222" i="24"/>
  <c r="R216" i="24"/>
  <c r="P214" i="24"/>
  <c r="R208" i="24"/>
  <c r="N200" i="24"/>
  <c r="Y232" i="24"/>
  <c r="Y224" i="24"/>
  <c r="Y216" i="24"/>
  <c r="Y208" i="24"/>
  <c r="X233" i="24"/>
  <c r="X225" i="24"/>
  <c r="X217" i="24"/>
  <c r="X209" i="24"/>
  <c r="X201" i="24"/>
  <c r="W226" i="24"/>
  <c r="W218" i="24"/>
  <c r="W210" i="24"/>
  <c r="W202" i="24"/>
  <c r="V227" i="24"/>
  <c r="V219" i="24"/>
  <c r="V211" i="24"/>
  <c r="V203" i="24"/>
  <c r="U228" i="24"/>
  <c r="U220" i="24"/>
  <c r="F232" i="24"/>
  <c r="F224" i="24"/>
  <c r="F216" i="24"/>
  <c r="F208" i="24"/>
  <c r="E200" i="24"/>
  <c r="U200" i="24"/>
  <c r="M200" i="24"/>
  <c r="Y231" i="24"/>
  <c r="Y223" i="24"/>
  <c r="Y215" i="24"/>
  <c r="X232" i="24"/>
  <c r="X224" i="24"/>
  <c r="X216" i="24"/>
  <c r="X208" i="24"/>
  <c r="W233" i="24"/>
  <c r="W225" i="24"/>
  <c r="W231" i="24"/>
  <c r="W223" i="24"/>
  <c r="W215" i="24"/>
  <c r="W207" i="24"/>
  <c r="V232" i="24"/>
  <c r="V224" i="24"/>
  <c r="V216" i="24"/>
  <c r="V208" i="24"/>
  <c r="U233" i="24"/>
  <c r="U225" i="24"/>
  <c r="U217" i="24"/>
  <c r="U209" i="24"/>
  <c r="U201" i="24"/>
  <c r="T226" i="24"/>
  <c r="T218" i="24"/>
  <c r="T210" i="24"/>
  <c r="T202" i="24"/>
  <c r="B220" i="24"/>
  <c r="B212" i="24"/>
  <c r="C221" i="24"/>
  <c r="X213" i="24"/>
  <c r="X205" i="24"/>
  <c r="W230" i="24"/>
  <c r="W222" i="24"/>
  <c r="W214" i="24"/>
  <c r="W206" i="24"/>
  <c r="V231" i="24"/>
  <c r="V223" i="24"/>
  <c r="V215" i="24"/>
  <c r="V207" i="24"/>
  <c r="J201" i="24"/>
  <c r="K226" i="24"/>
  <c r="K218" i="24"/>
  <c r="K210" i="24"/>
  <c r="K202" i="24"/>
  <c r="L227" i="24"/>
  <c r="L219" i="24"/>
  <c r="L211" i="24"/>
  <c r="L203" i="24"/>
  <c r="M228" i="24"/>
  <c r="M220" i="24"/>
  <c r="M212" i="24"/>
  <c r="M204" i="24"/>
  <c r="N213" i="24"/>
  <c r="U212" i="24"/>
  <c r="U204" i="24"/>
  <c r="T229" i="24"/>
  <c r="T221" i="24"/>
  <c r="T213" i="24"/>
  <c r="T205" i="24"/>
  <c r="S230" i="24"/>
  <c r="S206" i="24"/>
  <c r="I229" i="24"/>
  <c r="F231" i="24"/>
  <c r="F223" i="24"/>
  <c r="F215" i="24"/>
  <c r="F207" i="24"/>
  <c r="D200" i="24"/>
  <c r="T200" i="24"/>
  <c r="L200" i="24"/>
  <c r="V233" i="24"/>
  <c r="T211" i="24"/>
  <c r="X218" i="24"/>
  <c r="W227" i="24"/>
  <c r="V204" i="24"/>
  <c r="S222" i="24"/>
  <c r="S214" i="24"/>
  <c r="B231" i="24"/>
  <c r="B223" i="24"/>
  <c r="B215" i="24"/>
  <c r="B207" i="24"/>
  <c r="C232" i="24"/>
  <c r="C224" i="24"/>
  <c r="C216" i="24"/>
  <c r="C208" i="24"/>
  <c r="D233" i="24"/>
  <c r="D225" i="24"/>
  <c r="D217" i="24"/>
  <c r="D209" i="24"/>
  <c r="D201" i="24"/>
  <c r="E226" i="24"/>
  <c r="E218" i="24"/>
  <c r="E210" i="24"/>
  <c r="E202" i="24"/>
  <c r="G227" i="24"/>
  <c r="G219" i="24"/>
  <c r="G211" i="24"/>
  <c r="G203" i="24"/>
  <c r="H228" i="24"/>
  <c r="H220" i="24"/>
  <c r="H212" i="24"/>
  <c r="H204" i="24"/>
  <c r="I221" i="24"/>
  <c r="I213" i="24"/>
  <c r="I205" i="24"/>
  <c r="J222" i="24"/>
  <c r="J214" i="24"/>
  <c r="J206" i="24"/>
  <c r="K231" i="24"/>
  <c r="K223" i="24"/>
  <c r="K215" i="24"/>
  <c r="K207" i="24"/>
  <c r="L232" i="24"/>
  <c r="M233" i="24"/>
  <c r="Q229" i="24"/>
  <c r="W217" i="24"/>
  <c r="W209" i="24"/>
  <c r="W201" i="24"/>
  <c r="V226" i="24"/>
  <c r="V218" i="24"/>
  <c r="V210" i="24"/>
  <c r="V202" i="24"/>
  <c r="U227" i="24"/>
  <c r="U219" i="24"/>
  <c r="U211" i="24"/>
  <c r="U203" i="24"/>
  <c r="T228" i="24"/>
  <c r="T220" i="24"/>
  <c r="T212" i="24"/>
  <c r="T204" i="24"/>
  <c r="S229" i="24"/>
  <c r="S221" i="24"/>
  <c r="S213" i="24"/>
  <c r="S205" i="24"/>
  <c r="B230" i="24"/>
  <c r="B222" i="24"/>
  <c r="B214" i="24"/>
  <c r="B206" i="24"/>
  <c r="C231" i="24"/>
  <c r="C223" i="24"/>
  <c r="C215" i="24"/>
  <c r="G226" i="24"/>
  <c r="G218" i="24"/>
  <c r="G210" i="24"/>
  <c r="G202" i="24"/>
  <c r="H219" i="24"/>
  <c r="H211" i="24"/>
  <c r="H203" i="24"/>
  <c r="I220" i="24"/>
  <c r="J221" i="24"/>
  <c r="J213" i="24"/>
  <c r="K222" i="24"/>
  <c r="K214" i="24"/>
  <c r="K206" i="24"/>
  <c r="L223" i="24"/>
  <c r="L215" i="24"/>
  <c r="L207" i="24"/>
  <c r="M224" i="24"/>
  <c r="M216" i="24"/>
  <c r="M208" i="24"/>
  <c r="N225" i="24"/>
  <c r="N217" i="24"/>
  <c r="O218" i="24"/>
  <c r="O210" i="24"/>
  <c r="R231" i="24"/>
  <c r="P229" i="24"/>
  <c r="Q226" i="24"/>
  <c r="Y230" i="24"/>
  <c r="Y222" i="24"/>
  <c r="Y214" i="24"/>
  <c r="Y206" i="24"/>
  <c r="X231" i="24"/>
  <c r="X215" i="24"/>
  <c r="X207" i="24"/>
  <c r="W232" i="24"/>
  <c r="W224" i="24"/>
  <c r="W216" i="24"/>
  <c r="W208" i="24"/>
  <c r="V225" i="24"/>
  <c r="V217" i="24"/>
  <c r="V209" i="24"/>
  <c r="V201" i="24"/>
  <c r="U226" i="24"/>
  <c r="U218" i="24"/>
  <c r="U210" i="24"/>
  <c r="U202" i="24"/>
  <c r="T227" i="24"/>
  <c r="T219" i="24"/>
  <c r="T203" i="24"/>
  <c r="S228" i="24"/>
  <c r="S220" i="24"/>
  <c r="S212" i="24"/>
  <c r="S204" i="24"/>
  <c r="B229" i="24"/>
  <c r="B213" i="24"/>
  <c r="B205" i="24"/>
  <c r="C230" i="24"/>
  <c r="C222" i="24"/>
  <c r="C214" i="24"/>
  <c r="C206" i="24"/>
  <c r="D207" i="24"/>
  <c r="E208" i="24"/>
  <c r="G225" i="24"/>
  <c r="H218" i="24"/>
  <c r="S227" i="24"/>
  <c r="S219" i="24"/>
  <c r="S211" i="24"/>
  <c r="S203" i="24"/>
  <c r="B228" i="24"/>
  <c r="B204" i="24"/>
  <c r="C229" i="24"/>
  <c r="C213" i="24"/>
  <c r="C205" i="24"/>
  <c r="D230" i="24"/>
  <c r="D222" i="24"/>
  <c r="D214" i="24"/>
  <c r="D206" i="24"/>
  <c r="E231" i="24"/>
  <c r="E215" i="24"/>
  <c r="E207" i="24"/>
  <c r="G232" i="24"/>
  <c r="G224" i="24"/>
  <c r="G216" i="24"/>
  <c r="G208" i="24"/>
  <c r="H233" i="24"/>
  <c r="H225" i="24"/>
  <c r="H217" i="24"/>
  <c r="H209" i="24"/>
  <c r="H201" i="24"/>
  <c r="I226" i="24"/>
  <c r="I218" i="24"/>
  <c r="I210" i="24"/>
  <c r="I202" i="24"/>
  <c r="J227" i="24"/>
  <c r="J219" i="24"/>
  <c r="J211" i="24"/>
  <c r="R233" i="24"/>
  <c r="P231" i="24"/>
  <c r="Q228" i="24"/>
  <c r="R225" i="24"/>
  <c r="P223" i="24"/>
  <c r="R217" i="24"/>
  <c r="U232" i="24"/>
  <c r="U224" i="24"/>
  <c r="U216" i="24"/>
  <c r="U208" i="24"/>
  <c r="T233" i="24"/>
  <c r="T225" i="24"/>
  <c r="T217" i="24"/>
  <c r="T209" i="24"/>
  <c r="T201" i="24"/>
  <c r="S226" i="24"/>
  <c r="S218" i="24"/>
  <c r="S210" i="24"/>
  <c r="S202" i="24"/>
  <c r="B227" i="24"/>
  <c r="B219" i="24"/>
  <c r="B211" i="24"/>
  <c r="B203" i="24"/>
  <c r="C228" i="24"/>
  <c r="C220" i="24"/>
  <c r="C212" i="24"/>
  <c r="C204" i="24"/>
  <c r="D229" i="24"/>
  <c r="D221" i="24"/>
  <c r="D213" i="24"/>
  <c r="D205" i="24"/>
  <c r="E230" i="24"/>
  <c r="E222" i="24"/>
  <c r="E214" i="24"/>
  <c r="E206" i="24"/>
  <c r="G231" i="24"/>
  <c r="G223" i="24"/>
  <c r="G215" i="24"/>
  <c r="G207" i="24"/>
  <c r="H232" i="24"/>
  <c r="H224" i="24"/>
  <c r="H216" i="24"/>
  <c r="H208" i="24"/>
  <c r="I233" i="24"/>
  <c r="I225" i="24"/>
  <c r="I217" i="24"/>
  <c r="I209" i="24"/>
  <c r="R230" i="24"/>
  <c r="P228" i="24"/>
  <c r="N229" i="24"/>
  <c r="N221" i="24"/>
  <c r="N205" i="24"/>
  <c r="O230" i="24"/>
  <c r="O222" i="24"/>
  <c r="O214" i="24"/>
  <c r="O206" i="24"/>
  <c r="P233" i="24"/>
  <c r="Q230" i="24"/>
  <c r="R227" i="24"/>
  <c r="P225" i="24"/>
  <c r="Q222" i="24"/>
  <c r="R219" i="24"/>
  <c r="P217" i="24"/>
  <c r="Q214" i="24"/>
  <c r="R211" i="24"/>
  <c r="P209" i="24"/>
  <c r="Q206" i="24"/>
  <c r="R203" i="24"/>
  <c r="P201" i="24"/>
  <c r="F200" i="24"/>
  <c r="F226" i="24"/>
  <c r="F218" i="24"/>
  <c r="F210" i="24"/>
  <c r="F202" i="24"/>
  <c r="W200" i="24"/>
  <c r="O200" i="24"/>
  <c r="Y233" i="24"/>
  <c r="Y225" i="24"/>
  <c r="Y217" i="24"/>
  <c r="Y209" i="24"/>
  <c r="Y201" i="24"/>
  <c r="X226" i="24"/>
  <c r="X210" i="24"/>
  <c r="X202" i="24"/>
  <c r="W219" i="24"/>
  <c r="W211" i="24"/>
  <c r="W203" i="24"/>
  <c r="V228" i="24"/>
  <c r="V220" i="24"/>
  <c r="V212" i="24"/>
  <c r="U229" i="24"/>
  <c r="U221" i="24"/>
  <c r="U213" i="24"/>
  <c r="U205" i="24"/>
  <c r="T230" i="24"/>
  <c r="T222" i="24"/>
  <c r="B232" i="24"/>
  <c r="B224" i="24"/>
  <c r="B216" i="24"/>
  <c r="B208" i="24"/>
  <c r="C233" i="24"/>
  <c r="C225" i="24"/>
  <c r="C217" i="24"/>
  <c r="C201" i="24"/>
  <c r="D226" i="24"/>
  <c r="D218" i="24"/>
  <c r="D210" i="24"/>
  <c r="E227" i="24"/>
  <c r="E219" i="24"/>
  <c r="E211" i="24"/>
  <c r="E203" i="24"/>
  <c r="G228" i="24"/>
  <c r="H229" i="24"/>
  <c r="I230" i="24"/>
  <c r="J231" i="24"/>
  <c r="K232" i="24"/>
  <c r="L233" i="24"/>
  <c r="M226" i="24"/>
  <c r="N227" i="24"/>
  <c r="O228" i="24"/>
  <c r="R221" i="24"/>
  <c r="P219" i="24"/>
  <c r="R213" i="24"/>
  <c r="P211" i="24"/>
  <c r="P203" i="24"/>
  <c r="L224" i="24"/>
  <c r="L216" i="24"/>
  <c r="L208" i="24"/>
  <c r="M225" i="24"/>
  <c r="M217" i="24"/>
  <c r="M209" i="24"/>
  <c r="M201" i="24"/>
  <c r="N218" i="24"/>
  <c r="N210" i="24"/>
  <c r="N202" i="24"/>
  <c r="O219" i="24"/>
  <c r="O211" i="24"/>
  <c r="O203" i="24"/>
  <c r="P232" i="24"/>
  <c r="R226" i="24"/>
  <c r="P224" i="24"/>
  <c r="Q221" i="24"/>
  <c r="R218" i="24"/>
  <c r="P216" i="24"/>
  <c r="Q213" i="24"/>
  <c r="R210" i="24"/>
  <c r="P208" i="24"/>
  <c r="Q205" i="24"/>
  <c r="R202" i="24"/>
  <c r="D223" i="24"/>
  <c r="D215" i="24"/>
  <c r="E224" i="24"/>
  <c r="E216" i="24"/>
  <c r="G233" i="24"/>
  <c r="G217" i="24"/>
  <c r="G209" i="24"/>
  <c r="G201" i="24"/>
  <c r="H226" i="24"/>
  <c r="H210" i="24"/>
  <c r="H202" i="24"/>
  <c r="I227" i="24"/>
  <c r="I219" i="24"/>
  <c r="I211" i="24"/>
  <c r="I203" i="24"/>
  <c r="J228" i="24"/>
  <c r="K229" i="24"/>
  <c r="K221" i="24"/>
  <c r="L230" i="24"/>
  <c r="L214" i="24"/>
  <c r="M231" i="24"/>
  <c r="M223" i="24"/>
  <c r="N232" i="24"/>
  <c r="N216" i="24"/>
  <c r="O233" i="24"/>
  <c r="O225" i="24"/>
  <c r="Q231" i="24"/>
  <c r="R228" i="24"/>
  <c r="P226" i="24"/>
  <c r="Q223" i="24"/>
  <c r="R220" i="24"/>
  <c r="Q215" i="24"/>
  <c r="J203" i="24"/>
  <c r="K228" i="24"/>
  <c r="K220" i="24"/>
  <c r="K212" i="24"/>
  <c r="K204" i="24"/>
  <c r="L229" i="24"/>
  <c r="L221" i="24"/>
  <c r="L213" i="24"/>
  <c r="L205" i="24"/>
  <c r="M230" i="24"/>
  <c r="M222" i="24"/>
  <c r="M214" i="24"/>
  <c r="M206" i="24"/>
  <c r="N231" i="24"/>
  <c r="N223" i="24"/>
  <c r="N215" i="24"/>
  <c r="N207" i="24"/>
  <c r="O232" i="24"/>
  <c r="O224" i="24"/>
  <c r="O216" i="24"/>
  <c r="O208" i="24"/>
  <c r="Q220" i="24"/>
  <c r="R209" i="24"/>
  <c r="P207" i="24"/>
  <c r="Q204" i="24"/>
  <c r="I201" i="24"/>
  <c r="J226" i="24"/>
  <c r="J218" i="24"/>
  <c r="J210" i="24"/>
  <c r="J202" i="24"/>
  <c r="K227" i="24"/>
  <c r="K219" i="24"/>
  <c r="K211" i="24"/>
  <c r="K203" i="24"/>
  <c r="L228" i="24"/>
  <c r="L220" i="24"/>
  <c r="L212" i="24"/>
  <c r="L204" i="24"/>
  <c r="M229" i="24"/>
  <c r="M221" i="24"/>
  <c r="M213" i="24"/>
  <c r="M205" i="24"/>
  <c r="N230" i="24"/>
  <c r="N222" i="24"/>
  <c r="N214" i="24"/>
  <c r="N206" i="24"/>
  <c r="O231" i="24"/>
  <c r="O223" i="24"/>
  <c r="O215" i="24"/>
  <c r="O207" i="24"/>
  <c r="Q233" i="24"/>
  <c r="Q225" i="24"/>
  <c r="R222" i="24"/>
  <c r="P220" i="24"/>
  <c r="Q217" i="24"/>
  <c r="R214" i="24"/>
  <c r="P212" i="24"/>
  <c r="Q209" i="24"/>
  <c r="R206" i="24"/>
  <c r="P204" i="24"/>
  <c r="Q201" i="24"/>
  <c r="Q211" i="24"/>
  <c r="Q203" i="24"/>
  <c r="T206" i="24"/>
  <c r="S223" i="24"/>
  <c r="S215" i="24"/>
  <c r="S207" i="24"/>
  <c r="G220" i="24"/>
  <c r="G212" i="24"/>
  <c r="G204" i="24"/>
  <c r="H221" i="24"/>
  <c r="H213" i="24"/>
  <c r="H205" i="24"/>
  <c r="I222" i="24"/>
  <c r="I214" i="24"/>
  <c r="I206" i="24"/>
  <c r="J223" i="24"/>
  <c r="J215" i="24"/>
  <c r="J207" i="24"/>
  <c r="K224" i="24"/>
  <c r="K216" i="24"/>
  <c r="K208" i="24"/>
  <c r="L225" i="24"/>
  <c r="L217" i="24"/>
  <c r="L209" i="24"/>
  <c r="L201" i="24"/>
  <c r="M218" i="24"/>
  <c r="M210" i="24"/>
  <c r="M202" i="24"/>
  <c r="N219" i="24"/>
  <c r="N211" i="24"/>
  <c r="N203" i="24"/>
  <c r="O220" i="24"/>
  <c r="O212" i="24"/>
  <c r="O204" i="24"/>
  <c r="C207" i="24"/>
  <c r="D224" i="24"/>
  <c r="D216" i="24"/>
  <c r="D208" i="24"/>
  <c r="E225" i="24"/>
  <c r="E217" i="24"/>
  <c r="E209" i="24"/>
  <c r="E201" i="24"/>
  <c r="R223" i="24"/>
  <c r="P221" i="24"/>
  <c r="Q218" i="24"/>
  <c r="R215" i="24"/>
  <c r="P213" i="24"/>
  <c r="Q210" i="24"/>
  <c r="R207" i="24"/>
  <c r="P205" i="24"/>
  <c r="Q202" i="24"/>
  <c r="G200" i="24"/>
  <c r="J212" i="24"/>
  <c r="J204" i="24"/>
  <c r="K205" i="24"/>
  <c r="L206" i="24"/>
  <c r="M207" i="24"/>
  <c r="N208" i="24"/>
  <c r="O209" i="24"/>
  <c r="O201" i="24"/>
  <c r="R212" i="24"/>
  <c r="P210" i="24"/>
  <c r="R204" i="24"/>
  <c r="P202" i="24"/>
  <c r="D5" i="25"/>
  <c r="B118" i="24"/>
  <c r="X118" i="24"/>
  <c r="P118" i="24"/>
  <c r="T118" i="24"/>
  <c r="L118" i="24"/>
  <c r="D118" i="24"/>
  <c r="S118" i="24"/>
  <c r="K118" i="24"/>
  <c r="C118" i="24"/>
  <c r="R118" i="24"/>
  <c r="J118" i="24"/>
  <c r="H118" i="24"/>
  <c r="Y118" i="24"/>
  <c r="Q118" i="24"/>
  <c r="I118" i="24"/>
  <c r="U118" i="24"/>
  <c r="M118" i="24"/>
  <c r="E118" i="24"/>
  <c r="W118" i="24"/>
  <c r="O118" i="24"/>
  <c r="G118" i="24"/>
  <c r="V118" i="24"/>
  <c r="N118" i="24"/>
  <c r="F118" i="24"/>
  <c r="F158" i="24" l="1"/>
  <c r="W158" i="24"/>
  <c r="L158" i="24"/>
  <c r="Y234" i="24"/>
  <c r="T158" i="24"/>
  <c r="O234" i="24"/>
  <c r="U234" i="24"/>
  <c r="G158" i="24"/>
  <c r="B158" i="24"/>
  <c r="Y158" i="24"/>
  <c r="H234" i="24"/>
  <c r="W234" i="24"/>
  <c r="E234" i="24"/>
  <c r="N234" i="24"/>
  <c r="O158" i="24"/>
  <c r="V234" i="24"/>
  <c r="P234" i="24"/>
  <c r="D158" i="24"/>
  <c r="D234" i="24"/>
  <c r="R234" i="24"/>
  <c r="V158" i="24"/>
  <c r="I234" i="24"/>
  <c r="K234" i="24"/>
  <c r="M158" i="24"/>
  <c r="X234" i="24"/>
  <c r="N158" i="24"/>
  <c r="E158" i="24"/>
  <c r="B234" i="24"/>
  <c r="Q234" i="24"/>
  <c r="S234" i="24"/>
  <c r="U158" i="24"/>
  <c r="H158" i="24"/>
  <c r="L234" i="24"/>
  <c r="G234" i="24"/>
  <c r="F234" i="24"/>
  <c r="I158" i="24"/>
  <c r="K158" i="24"/>
  <c r="S158" i="24"/>
  <c r="C234" i="24"/>
  <c r="R158" i="24"/>
  <c r="T234" i="24"/>
  <c r="J234" i="24"/>
  <c r="C158" i="24"/>
  <c r="M234" i="24"/>
  <c r="X158" i="24"/>
  <c r="Q158" i="24"/>
  <c r="J158" i="24"/>
  <c r="P158" i="24"/>
  <c r="D6" i="25"/>
  <c r="D7" i="25" s="1"/>
  <c r="E5" i="25" s="1"/>
  <c r="Y236" i="24" l="1"/>
  <c r="U159" i="24"/>
  <c r="M159" i="24"/>
  <c r="X159" i="24"/>
  <c r="C159" i="24"/>
  <c r="W159" i="24"/>
  <c r="L236" i="24"/>
  <c r="L235" i="24"/>
  <c r="X236" i="24"/>
  <c r="X235" i="24"/>
  <c r="D159" i="24"/>
  <c r="H236" i="24"/>
  <c r="H235" i="24"/>
  <c r="J159" i="24"/>
  <c r="Q159" i="24"/>
  <c r="R159" i="24"/>
  <c r="H159" i="24"/>
  <c r="P236" i="24"/>
  <c r="P235" i="24"/>
  <c r="Y159" i="24"/>
  <c r="S159" i="24"/>
  <c r="S236" i="24"/>
  <c r="S235" i="24"/>
  <c r="K236" i="24"/>
  <c r="K235" i="24"/>
  <c r="O159" i="24"/>
  <c r="G159" i="24"/>
  <c r="Q236" i="24"/>
  <c r="Q235" i="24"/>
  <c r="I236" i="24"/>
  <c r="I235" i="24"/>
  <c r="N236" i="24"/>
  <c r="N235" i="24"/>
  <c r="U236" i="24"/>
  <c r="U235" i="24"/>
  <c r="C236" i="24"/>
  <c r="C235" i="24"/>
  <c r="B159" i="24"/>
  <c r="J235" i="24"/>
  <c r="J236" i="24"/>
  <c r="I159" i="24"/>
  <c r="B235" i="24"/>
  <c r="B236" i="24"/>
  <c r="V159" i="24"/>
  <c r="E236" i="24"/>
  <c r="E235" i="24"/>
  <c r="O236" i="24"/>
  <c r="O235" i="24"/>
  <c r="M236" i="24"/>
  <c r="M235" i="24"/>
  <c r="T236" i="24"/>
  <c r="T235" i="24"/>
  <c r="F236" i="24"/>
  <c r="F235" i="24"/>
  <c r="E159" i="24"/>
  <c r="R236" i="24"/>
  <c r="R235" i="24"/>
  <c r="W236" i="24"/>
  <c r="W235" i="24"/>
  <c r="T159" i="24"/>
  <c r="V236" i="24"/>
  <c r="V235" i="24"/>
  <c r="K159" i="24"/>
  <c r="P159" i="24"/>
  <c r="Y235" i="24"/>
  <c r="G236" i="24"/>
  <c r="G235" i="24"/>
  <c r="N159" i="24"/>
  <c r="D236" i="24"/>
  <c r="D235" i="24"/>
  <c r="L159" i="24"/>
  <c r="F159" i="24"/>
  <c r="E6" i="25"/>
  <c r="E7" i="25" s="1"/>
  <c r="F5" i="25" s="1"/>
  <c r="F6" i="25" l="1"/>
  <c r="F7" i="25" s="1"/>
  <c r="G5" i="25" s="1"/>
  <c r="G6" i="25" l="1"/>
  <c r="G7" i="25" s="1"/>
  <c r="H5" i="25" s="1"/>
  <c r="H6" i="25" l="1"/>
  <c r="H7" i="25" s="1"/>
  <c r="I5" i="25" s="1"/>
  <c r="I6" i="25" l="1"/>
  <c r="I7" i="25" s="1"/>
  <c r="J5" i="25" s="1"/>
  <c r="J6" i="25" l="1"/>
  <c r="J7" i="25" s="1"/>
  <c r="K5" i="25" s="1"/>
  <c r="K6" i="25" l="1"/>
  <c r="K7" i="25" s="1"/>
  <c r="D299" i="23"/>
  <c r="E299" i="23" s="1"/>
  <c r="D240" i="23"/>
  <c r="E240" i="23" s="1"/>
  <c r="D212" i="23"/>
  <c r="E212" i="23" s="1"/>
  <c r="D157" i="23"/>
  <c r="E157" i="23" s="1"/>
  <c r="B2" i="27"/>
  <c r="C2" i="27" s="1"/>
  <c r="B70" i="27" l="1"/>
  <c r="C70" i="27" s="1"/>
  <c r="D64" i="23" l="1"/>
  <c r="E64" i="23" s="1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1" i="23" l="1"/>
  <c r="I121" i="23" s="1"/>
  <c r="D119" i="23" s="1"/>
  <c r="E119" i="23" s="1"/>
  <c r="E4" i="27" l="1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72" i="27"/>
  <c r="E73" i="27"/>
  <c r="E74" i="27"/>
  <c r="E75" i="27"/>
  <c r="E76" i="27"/>
  <c r="E77" i="27"/>
  <c r="E78" i="27"/>
  <c r="E79" i="27"/>
  <c r="E80" i="27"/>
  <c r="E81" i="27"/>
  <c r="E82" i="27"/>
  <c r="E83" i="27"/>
  <c r="E84" i="27"/>
  <c r="E85" i="27"/>
  <c r="E86" i="27"/>
  <c r="E87" i="27"/>
  <c r="E88" i="27"/>
  <c r="E89" i="27"/>
  <c r="E90" i="27"/>
  <c r="E91" i="27"/>
  <c r="E92" i="27"/>
  <c r="E93" i="27"/>
  <c r="E94" i="27"/>
  <c r="E95" i="27"/>
  <c r="E96" i="27"/>
  <c r="E97" i="27"/>
  <c r="E98" i="27"/>
  <c r="E99" i="27"/>
  <c r="E100" i="27"/>
  <c r="E101" i="27"/>
  <c r="E102" i="27"/>
  <c r="E103" i="27"/>
  <c r="E104" i="27"/>
  <c r="D4" i="23"/>
  <c r="E4" i="23"/>
  <c r="D8" i="23"/>
  <c r="E8" i="23"/>
  <c r="G10" i="23"/>
  <c r="I10" i="23"/>
  <c r="G11" i="23"/>
  <c r="I11" i="23"/>
  <c r="G12" i="23"/>
  <c r="I12" i="23"/>
  <c r="G13" i="23"/>
  <c r="I13" i="23"/>
  <c r="G14" i="23"/>
  <c r="I14" i="23"/>
  <c r="G15" i="23"/>
  <c r="I15" i="23"/>
  <c r="G16" i="23"/>
  <c r="I16" i="23"/>
  <c r="G17" i="23"/>
  <c r="I17" i="23"/>
  <c r="G18" i="23"/>
  <c r="I18" i="23"/>
  <c r="G19" i="23"/>
  <c r="I19" i="23"/>
  <c r="G20" i="23"/>
  <c r="I20" i="23"/>
  <c r="G21" i="23"/>
  <c r="I21" i="23"/>
  <c r="G22" i="23"/>
  <c r="I22" i="23"/>
  <c r="G23" i="23"/>
  <c r="I23" i="23"/>
  <c r="G24" i="23"/>
  <c r="I24" i="23"/>
  <c r="G25" i="23"/>
  <c r="I25" i="23"/>
  <c r="G26" i="23"/>
  <c r="I26" i="23"/>
  <c r="G27" i="23"/>
  <c r="I27" i="23"/>
  <c r="G28" i="23"/>
  <c r="I28" i="23"/>
  <c r="G29" i="23"/>
  <c r="I29" i="23"/>
  <c r="G30" i="23"/>
  <c r="I30" i="23"/>
  <c r="G31" i="23"/>
  <c r="I31" i="23"/>
  <c r="G32" i="23"/>
  <c r="I32" i="23"/>
  <c r="G33" i="23"/>
  <c r="I33" i="23"/>
  <c r="G34" i="23"/>
  <c r="I34" i="23"/>
  <c r="G35" i="23"/>
  <c r="I35" i="23"/>
  <c r="G36" i="23"/>
  <c r="I36" i="23"/>
  <c r="G37" i="23"/>
  <c r="I37" i="23"/>
  <c r="G38" i="23"/>
  <c r="I38" i="23"/>
  <c r="G39" i="23"/>
  <c r="I39" i="23"/>
  <c r="G40" i="23"/>
  <c r="I40" i="23"/>
  <c r="G41" i="23"/>
  <c r="I41" i="23"/>
  <c r="G42" i="23"/>
  <c r="I42" i="23"/>
  <c r="G43" i="23"/>
  <c r="I43" i="23"/>
  <c r="G44" i="23"/>
  <c r="I44" i="23"/>
  <c r="G45" i="23"/>
  <c r="I45" i="23"/>
  <c r="G46" i="23"/>
  <c r="I46" i="23"/>
  <c r="G47" i="23"/>
  <c r="I47" i="23"/>
  <c r="G48" i="23"/>
  <c r="I48" i="23"/>
  <c r="G49" i="23"/>
  <c r="I49" i="23"/>
  <c r="G50" i="23"/>
  <c r="I50" i="23"/>
  <c r="G51" i="23"/>
  <c r="I51" i="23"/>
  <c r="G52" i="23"/>
  <c r="I52" i="23"/>
  <c r="G53" i="23"/>
  <c r="I53" i="23"/>
  <c r="G54" i="23"/>
  <c r="I54" i="23"/>
  <c r="G55" i="23"/>
  <c r="I55" i="23"/>
  <c r="G56" i="23"/>
  <c r="I56" i="23"/>
  <c r="G57" i="23"/>
  <c r="I57" i="23"/>
  <c r="G58" i="23"/>
  <c r="I58" i="23"/>
  <c r="G59" i="23"/>
  <c r="I59" i="23"/>
  <c r="G60" i="23"/>
  <c r="I60" i="23"/>
  <c r="G61" i="23"/>
  <c r="I61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hasee</author>
  </authors>
  <commentList>
    <comment ref="F1" authorId="0" shapeId="0" xr:uid="{2595D53F-7116-4EF1-9996-C0AEE37AEEE4}">
      <text>
        <r>
          <rPr>
            <sz val="9"/>
            <color indexed="81"/>
            <rFont val="宋体"/>
            <family val="3"/>
            <charset val="134"/>
          </rPr>
          <t>2019-05-12 17:22原内容：原始数据 修改为：默认参数</t>
        </r>
      </text>
    </comment>
    <comment ref="G1" authorId="0" shapeId="0" xr:uid="{B757CEF2-05F8-459A-B34A-3F08547EBD2D}">
      <text>
        <r>
          <rPr>
            <sz val="9"/>
            <color indexed="81"/>
            <rFont val="宋体"/>
            <family val="3"/>
            <charset val="134"/>
          </rPr>
          <t>2019-05-12 17:22原内容：包含函数或特定样式 修改为：特定样式区域
2019-05-13 10:18原内容：特定样式区域 修改为：特定样式展示区域
2019-05-27 13:15原内容：特定样式展示区域 修改为：二级选项展示区域</t>
        </r>
      </text>
    </comment>
    <comment ref="H1" authorId="0" shapeId="0" xr:uid="{529AAB7A-EE79-44C5-9CC8-6D5A28C0168C}">
      <text>
        <r>
          <rPr>
            <sz val="9"/>
            <color indexed="81"/>
            <rFont val="宋体"/>
            <family val="3"/>
            <charset val="134"/>
          </rPr>
          <t>2019-05-12 17:22原内容：VBA结果输出单元格 修改为：VBA引用单元格</t>
        </r>
      </text>
    </comment>
    <comment ref="I1" authorId="0" shapeId="0" xr:uid="{8C23F4E4-C622-4C5F-9C62-A7F89BB24E8A}">
      <text>
        <r>
          <rPr>
            <sz val="9"/>
            <color indexed="81"/>
            <rFont val="宋体"/>
            <family val="3"/>
            <charset val="134"/>
          </rPr>
          <t>2019-05-27 16:39原内容： 修改为：边框区域单元格变化会被记录为批注</t>
        </r>
      </text>
    </comment>
    <comment ref="J5" authorId="0" shapeId="0" xr:uid="{227A1D8B-EF58-46F7-8EFA-6E068C8B2D76}">
      <text>
        <r>
          <rPr>
            <b/>
            <sz val="9"/>
            <color indexed="81"/>
            <rFont val="宋体"/>
            <family val="3"/>
            <charset val="134"/>
          </rPr>
          <t>hasee:</t>
        </r>
        <r>
          <rPr>
            <sz val="9"/>
            <color indexed="81"/>
            <rFont val="宋体"/>
            <family val="3"/>
            <charset val="134"/>
          </rPr>
          <t xml:space="preserve">
评分区域formula是公式,本身无变化,因此value变化无变化批注</t>
        </r>
      </text>
    </comment>
    <comment ref="H7" authorId="0" shapeId="0" xr:uid="{112A40A1-AF0E-4FEE-81B4-93F110653E01}">
      <text>
        <r>
          <rPr>
            <sz val="9"/>
            <color indexed="81"/>
            <rFont val="宋体"/>
            <family val="3"/>
            <charset val="134"/>
          </rPr>
          <t>2019-05-27 16:39原内容：财务 修改为：审计</t>
        </r>
      </text>
    </comment>
    <comment ref="I7" authorId="0" shapeId="0" xr:uid="{6B3C68D8-8974-4236-AE84-ECBBBF29A977}">
      <text>
        <r>
          <rPr>
            <sz val="9"/>
            <color indexed="81"/>
            <rFont val="宋体"/>
            <family val="3"/>
            <charset val="134"/>
          </rPr>
          <t>2019-05-27 16:39原内容：张慕青 修改为：钱明杰</t>
        </r>
      </text>
    </comment>
    <comment ref="G14" authorId="0" shapeId="0" xr:uid="{00831758-0D56-40F7-BF8F-08ED7A0F6A53}">
      <text>
        <r>
          <rPr>
            <sz val="9"/>
            <color indexed="81"/>
            <rFont val="宋体"/>
            <family val="3"/>
            <charset val="134"/>
          </rPr>
          <t>2019-05-12 17:11原内容：按Ctrl+F4刷新求π 修改为：按Ctrl+F5刷新求π</t>
        </r>
      </text>
    </comment>
    <comment ref="F15" authorId="0" shapeId="0" xr:uid="{8938CE45-3300-4EAE-BC12-6685E06B8FFD}">
      <text>
        <r>
          <rPr>
            <sz val="9"/>
            <color indexed="81"/>
            <rFont val="宋体"/>
            <family val="3"/>
            <charset val="134"/>
          </rPr>
          <t>参数最好低于1000万</t>
        </r>
      </text>
    </comment>
    <comment ref="G15" authorId="0" shapeId="0" xr:uid="{00000000-0006-0000-0200-000001000000}">
      <text>
        <r>
          <rPr>
            <sz val="9"/>
            <color indexed="81"/>
            <rFont val="宋体"/>
            <family val="3"/>
            <charset val="134"/>
          </rPr>
          <t>2019-05-12 17:12原内容：1121080 修改为：5000000
2019-05-27 13:12原内容：5000000 修改为：=2^23
2019-05-27 18:35原内容：=2^23 修改为：5000000
2019-05-27 18:36原内容：5000000 修改为：8000000
2019-05-27 18:38原内容：8000000 修改为：16000000</t>
        </r>
      </text>
    </comment>
    <comment ref="F16" authorId="0" shapeId="0" xr:uid="{D8C7B377-30B2-4B2A-9998-E6EDB115D1F7}">
      <text>
        <r>
          <rPr>
            <sz val="9"/>
            <color indexed="81"/>
            <rFont val="宋体"/>
            <family val="3"/>
            <charset val="134"/>
          </rPr>
          <t>参数超过一定数值,由于尾数限制,π值不再变化</t>
        </r>
      </text>
    </comment>
    <comment ref="G16" authorId="0" shapeId="0" xr:uid="{00000000-0006-0000-0200-000002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修改为：3.1415025
2019-05-27 18:37原内容：空 修改为：3.1415055
2019-05-27 18:38原内容：8000000 修改为：3.1416905
2019-05-27 18:39原内容：3.1416905 修改为：3.141423
2019-05-27 19:21原内容：π值 修改为：3.1415885</t>
        </r>
      </text>
    </comment>
    <comment ref="G17" authorId="0" shapeId="0" xr:uid="{00000000-0006-0000-0200-000003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修改为：4.625秒
2019-05-27 18:37原内容：空 修改为：4.664秒
2019-05-27 18:38原内容：8000000 修改为：9.258秒
2019-05-27 18:39原内容：3.1416905 修改为：9.242秒
2019-05-27 19:21原内容：π值 修改为：9.234秒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529066-F6BF-4CC7-8B17-A9C941A8EB9C}" keepAlive="1" name="MySQL.runoob.tb1" description="Created by MySQL for Excel, for its internal use only." type="5" refreshedVersion="0" saveData="1">
    <dbPr connection="Driver={MySQL ODBC 5.3 ANSI Driver};Provider=MSDASQL;Server=localhost;Port=3306;Database=runoob;User=root;Option=3;" command="SELECT * FROM runoob.tb1" commandType="4"/>
  </connection>
  <connection id="2" xr16:uid="{410C360E-93C7-469E-8D17-0D9B92025495}" keepAlive="1" name="查询 - tb1" description="与工作簿中“tb1”查询的连接。" type="5" refreshedVersion="6" background="1" saveData="1">
    <dbPr connection="Provider=Microsoft.Mashup.OleDb.1;Data Source=$Workbook$;Location=tb1;Extended Properties=&quot;&quot;" command="SELECT * FROM [tb1]"/>
  </connection>
  <connection id="3" xr16:uid="{48D7B872-7C8C-4BA1-AF24-D973AD83AF04}" keepAlive="1" name="查询 - 教师档案表" description="与工作簿中“教师档案表”查询的连接。" type="5" refreshedVersion="6" background="1" saveData="1">
    <dbPr connection="Provider=Microsoft.Mashup.OleDb.1;Data Source=$Workbook$;Location=教师档案表;Extended Properties=&quot;&quot;" command="SELECT * FROM [教师档案表]"/>
  </connection>
</connections>
</file>

<file path=xl/sharedStrings.xml><?xml version="1.0" encoding="utf-8"?>
<sst xmlns="http://schemas.openxmlformats.org/spreadsheetml/2006/main" count="3083" uniqueCount="2025">
  <si>
    <t>编号</t>
    <phoneticPr fontId="2" type="noConversion"/>
  </si>
  <si>
    <t>姓名</t>
    <phoneticPr fontId="1" type="noConversion"/>
  </si>
  <si>
    <t>入职时间</t>
    <phoneticPr fontId="1" type="noConversion"/>
  </si>
  <si>
    <t>李诗诗</t>
    <phoneticPr fontId="2" type="noConversion"/>
  </si>
  <si>
    <t>钱明杰</t>
  </si>
  <si>
    <t>崔靖易</t>
  </si>
  <si>
    <t>康含玉</t>
  </si>
  <si>
    <t>张慕青</t>
  </si>
  <si>
    <t>李若雁</t>
  </si>
  <si>
    <t>李诗</t>
  </si>
  <si>
    <t>康梦菡</t>
  </si>
  <si>
    <t>袁艳</t>
  </si>
  <si>
    <t>康传平</t>
  </si>
  <si>
    <t>王の禁域</t>
    <phoneticPr fontId="2" type="noConversion"/>
  </si>
  <si>
    <t>刘伟</t>
    <phoneticPr fontId="2" type="noConversion"/>
  </si>
  <si>
    <t>王凤</t>
    <phoneticPr fontId="2" type="noConversion"/>
  </si>
  <si>
    <t>评分</t>
    <phoneticPr fontId="1" type="noConversion"/>
  </si>
  <si>
    <t>刑法</t>
    <phoneticPr fontId="7" type="noConversion"/>
  </si>
  <si>
    <t>民法</t>
    <phoneticPr fontId="7" type="noConversion"/>
  </si>
  <si>
    <t>商经法</t>
    <phoneticPr fontId="7" type="noConversion"/>
  </si>
  <si>
    <t>理论法</t>
    <phoneticPr fontId="7" type="noConversion"/>
  </si>
  <si>
    <t>刑诉</t>
    <phoneticPr fontId="7" type="noConversion"/>
  </si>
  <si>
    <t>民诉</t>
    <phoneticPr fontId="7" type="noConversion"/>
  </si>
  <si>
    <t>三国法</t>
    <phoneticPr fontId="7" type="noConversion"/>
  </si>
  <si>
    <t>行政法</t>
    <phoneticPr fontId="7" type="noConversion"/>
  </si>
  <si>
    <t>Philippines</t>
  </si>
  <si>
    <t>Philippines</t>
    <phoneticPr fontId="7" type="noConversion"/>
  </si>
  <si>
    <t>Singapore</t>
  </si>
  <si>
    <t>Singapore</t>
    <phoneticPr fontId="7" type="noConversion"/>
  </si>
  <si>
    <t>Australia</t>
  </si>
  <si>
    <t>Australia</t>
    <phoneticPr fontId="7" type="noConversion"/>
  </si>
  <si>
    <t>UAE</t>
  </si>
  <si>
    <t>UAE</t>
    <phoneticPr fontId="7" type="noConversion"/>
  </si>
  <si>
    <t>Hong Kong</t>
  </si>
  <si>
    <t>Hong Kong</t>
    <phoneticPr fontId="7" type="noConversion"/>
  </si>
  <si>
    <t>Britain</t>
  </si>
  <si>
    <t>Britain</t>
    <phoneticPr fontId="7" type="noConversion"/>
  </si>
  <si>
    <t>Taiwan</t>
  </si>
  <si>
    <t>Taiwan</t>
    <phoneticPr fontId="7" type="noConversion"/>
  </si>
  <si>
    <t>Finland</t>
  </si>
  <si>
    <t>Finland</t>
    <phoneticPr fontId="7" type="noConversion"/>
  </si>
  <si>
    <t>India</t>
  </si>
  <si>
    <t>India</t>
    <phoneticPr fontId="7" type="noConversion"/>
  </si>
  <si>
    <t>France</t>
  </si>
  <si>
    <t>France</t>
    <phoneticPr fontId="7" type="noConversion"/>
  </si>
  <si>
    <t>USA</t>
  </si>
  <si>
    <t>USA</t>
    <phoneticPr fontId="7" type="noConversion"/>
  </si>
  <si>
    <t>Norway</t>
  </si>
  <si>
    <t>Norway</t>
    <phoneticPr fontId="7" type="noConversion"/>
  </si>
  <si>
    <t>Sweden</t>
  </si>
  <si>
    <t>Sweden</t>
    <phoneticPr fontId="7" type="noConversion"/>
  </si>
  <si>
    <t>Malaysia</t>
  </si>
  <si>
    <t>Malaysia</t>
    <phoneticPr fontId="7" type="noConversion"/>
  </si>
  <si>
    <t>Vietnam</t>
  </si>
  <si>
    <t>Vietnam</t>
    <phoneticPr fontId="7" type="noConversion"/>
  </si>
  <si>
    <t>Germany</t>
  </si>
  <si>
    <t>Germany</t>
    <phoneticPr fontId="7" type="noConversion"/>
  </si>
  <si>
    <t>Denmark</t>
  </si>
  <si>
    <t>Denmark</t>
    <phoneticPr fontId="7" type="noConversion"/>
  </si>
  <si>
    <t>Spain</t>
  </si>
  <si>
    <t>Spain</t>
    <phoneticPr fontId="7" type="noConversion"/>
  </si>
  <si>
    <t>Saudi Arabia</t>
  </si>
  <si>
    <t>Saudi Arabia</t>
    <phoneticPr fontId="7" type="noConversion"/>
  </si>
  <si>
    <t>Italy</t>
  </si>
  <si>
    <t>Italy</t>
    <phoneticPr fontId="7" type="noConversion"/>
  </si>
  <si>
    <t>Indonesia</t>
  </si>
  <si>
    <t>Indonesia</t>
    <phoneticPr fontId="7" type="noConversion"/>
  </si>
  <si>
    <t>Thailand</t>
  </si>
  <si>
    <t>Thailand</t>
    <phoneticPr fontId="7" type="noConversion"/>
  </si>
  <si>
    <t>China</t>
  </si>
  <si>
    <t>China</t>
    <phoneticPr fontId="7" type="noConversion"/>
  </si>
  <si>
    <t>Japan</t>
  </si>
  <si>
    <t>Japan</t>
    <phoneticPr fontId="7" type="noConversion"/>
  </si>
  <si>
    <t>Italian cuisine</t>
  </si>
  <si>
    <t>Chinese cuisine</t>
  </si>
  <si>
    <t>Japanese cuisine</t>
  </si>
  <si>
    <t>Thai cuisine</t>
  </si>
  <si>
    <t>French cuisine</t>
  </si>
  <si>
    <t>Spanish cuisine</t>
  </si>
  <si>
    <t>American cuisine</t>
  </si>
  <si>
    <t>Mexican cuisine</t>
  </si>
  <si>
    <t>Indian cuisine</t>
  </si>
  <si>
    <t>Turkish cuisine</t>
  </si>
  <si>
    <t>Korean cuisine</t>
  </si>
  <si>
    <t>Greek cuisine</t>
  </si>
  <si>
    <t>Vietnamese cuisine</t>
  </si>
  <si>
    <t>Hong Kong cuisine</t>
  </si>
  <si>
    <t>German cuisine</t>
  </si>
  <si>
    <t>British cuisine</t>
  </si>
  <si>
    <t>Taiwanese cuisine</t>
  </si>
  <si>
    <t>Singaporean cuisine</t>
  </si>
  <si>
    <t>Indonesian cuisine</t>
  </si>
  <si>
    <t>Malaysian cuisine</t>
  </si>
  <si>
    <t>Australian cuisine</t>
  </si>
  <si>
    <t>Moroccan cuisine</t>
  </si>
  <si>
    <t>Lebanese cuisine</t>
  </si>
  <si>
    <t>Caribbean cuisine</t>
  </si>
  <si>
    <t>Brazilian cuisine</t>
  </si>
  <si>
    <t>Swedish cuisine</t>
  </si>
  <si>
    <t>Argentinan cuisine</t>
  </si>
  <si>
    <t>Danish cuisine</t>
  </si>
  <si>
    <t>Emirati cuisine</t>
  </si>
  <si>
    <t>Norwegian cuisine</t>
  </si>
  <si>
    <t>Filipino cuisine</t>
  </si>
  <si>
    <t>Saudi Arabian cuisine</t>
  </si>
  <si>
    <t>Finnish cuisine</t>
  </si>
  <si>
    <t>Peruvian cuisine</t>
  </si>
  <si>
    <t>平均分</t>
    <phoneticPr fontId="7" type="noConversion"/>
  </si>
  <si>
    <t>Y</t>
    <phoneticPr fontId="7" type="noConversion"/>
  </si>
  <si>
    <t>N</t>
    <phoneticPr fontId="7" type="noConversion"/>
  </si>
  <si>
    <t>校验</t>
    <phoneticPr fontId="7" type="noConversion"/>
  </si>
  <si>
    <t>计算平均分</t>
    <phoneticPr fontId="7" type="noConversion"/>
  </si>
  <si>
    <t>偏离值</t>
    <phoneticPr fontId="7" type="noConversion"/>
  </si>
  <si>
    <t>偏离绝对值</t>
    <phoneticPr fontId="7" type="noConversion"/>
  </si>
  <si>
    <t>偏离绝对值平均数</t>
    <phoneticPr fontId="7" type="noConversion"/>
  </si>
  <si>
    <t>平均偏离度</t>
    <phoneticPr fontId="7" type="noConversion"/>
  </si>
  <si>
    <t>偏离度</t>
    <phoneticPr fontId="7" type="noConversion"/>
  </si>
  <si>
    <t>排名</t>
    <phoneticPr fontId="7" type="noConversion"/>
  </si>
  <si>
    <t>排名</t>
    <phoneticPr fontId="7" type="noConversion"/>
  </si>
  <si>
    <t>偏差度降序排名（偏见度）</t>
    <phoneticPr fontId="7" type="noConversion"/>
  </si>
  <si>
    <t>偏差度升序排名（客观度）</t>
    <phoneticPr fontId="7" type="noConversion"/>
  </si>
  <si>
    <t>数据来源：</t>
    <phoneticPr fontId="7" type="noConversion"/>
  </si>
  <si>
    <t>国际菜品评价</t>
  </si>
  <si>
    <t>排名平均偏差度</t>
    <phoneticPr fontId="7" type="noConversion"/>
  </si>
  <si>
    <t>公正度排名</t>
    <phoneticPr fontId="7" type="noConversion"/>
  </si>
  <si>
    <t>偏见度排名</t>
    <phoneticPr fontId="7" type="noConversion"/>
  </si>
  <si>
    <t>排名偏离度</t>
    <phoneticPr fontId="7" type="noConversion"/>
  </si>
  <si>
    <t>收益率</t>
    <phoneticPr fontId="7" type="noConversion"/>
  </si>
  <si>
    <t>年份</t>
    <phoneticPr fontId="7" type="noConversion"/>
  </si>
  <si>
    <t>本息和</t>
    <phoneticPr fontId="7" type="noConversion"/>
  </si>
  <si>
    <t>当年新增</t>
    <phoneticPr fontId="7" type="noConversion"/>
  </si>
  <si>
    <t>当年本金</t>
    <phoneticPr fontId="7" type="noConversion"/>
  </si>
  <si>
    <t>当年利息</t>
    <phoneticPr fontId="7" type="noConversion"/>
  </si>
  <si>
    <t>民法</t>
    <phoneticPr fontId="7" type="noConversion"/>
  </si>
  <si>
    <t>韩祥波</t>
    <phoneticPr fontId="7" type="noConversion"/>
  </si>
  <si>
    <t>笔记</t>
    <phoneticPr fontId="7" type="noConversion"/>
  </si>
  <si>
    <t>学习方法</t>
    <phoneticPr fontId="7" type="noConversion"/>
  </si>
  <si>
    <t>知识体系</t>
    <phoneticPr fontId="7" type="noConversion"/>
  </si>
  <si>
    <t>民事法律关系</t>
    <phoneticPr fontId="7" type="noConversion"/>
  </si>
  <si>
    <t>主体</t>
    <phoneticPr fontId="7" type="noConversion"/>
  </si>
  <si>
    <t>主体</t>
    <phoneticPr fontId="7" type="noConversion"/>
  </si>
  <si>
    <t>权利和义务</t>
    <phoneticPr fontId="7" type="noConversion"/>
  </si>
  <si>
    <t>权利和义务</t>
    <phoneticPr fontId="7" type="noConversion"/>
  </si>
  <si>
    <t>民事法律行为</t>
    <phoneticPr fontId="7" type="noConversion"/>
  </si>
  <si>
    <t>代理</t>
    <phoneticPr fontId="7" type="noConversion"/>
  </si>
  <si>
    <t>民法上的时间</t>
    <phoneticPr fontId="7" type="noConversion"/>
  </si>
  <si>
    <t>物权法概述</t>
    <phoneticPr fontId="7" type="noConversion"/>
  </si>
  <si>
    <t>物权变动</t>
    <phoneticPr fontId="7" type="noConversion"/>
  </si>
  <si>
    <t>物权变动</t>
    <phoneticPr fontId="7" type="noConversion"/>
  </si>
  <si>
    <t>所有权</t>
    <phoneticPr fontId="7" type="noConversion"/>
  </si>
  <si>
    <t>用益物权</t>
    <phoneticPr fontId="7" type="noConversion"/>
  </si>
  <si>
    <t>章节号</t>
    <phoneticPr fontId="7" type="noConversion"/>
  </si>
  <si>
    <t>内容</t>
    <phoneticPr fontId="7" type="noConversion"/>
  </si>
  <si>
    <t>担保物权概述</t>
    <phoneticPr fontId="7" type="noConversion"/>
  </si>
  <si>
    <t>抵押权</t>
    <phoneticPr fontId="7" type="noConversion"/>
  </si>
  <si>
    <t>质权/留置权/占有</t>
    <phoneticPr fontId="7" type="noConversion"/>
  </si>
  <si>
    <t>债权法概述</t>
    <phoneticPr fontId="7" type="noConversion"/>
  </si>
  <si>
    <t>单方允诺/无因管理</t>
    <phoneticPr fontId="7" type="noConversion"/>
  </si>
  <si>
    <t>不当得利</t>
    <phoneticPr fontId="7" type="noConversion"/>
  </si>
  <si>
    <t>保证</t>
    <phoneticPr fontId="7" type="noConversion"/>
  </si>
  <si>
    <t>保证</t>
    <phoneticPr fontId="7" type="noConversion"/>
  </si>
  <si>
    <t>定金</t>
    <phoneticPr fontId="7" type="noConversion"/>
  </si>
  <si>
    <t>合同法概述</t>
    <phoneticPr fontId="7" type="noConversion"/>
  </si>
  <si>
    <t>合同成立</t>
    <phoneticPr fontId="7" type="noConversion"/>
  </si>
  <si>
    <t>合同履行</t>
    <phoneticPr fontId="7" type="noConversion"/>
  </si>
  <si>
    <t>合同保全</t>
    <phoneticPr fontId="7" type="noConversion"/>
  </si>
  <si>
    <t>合同转移与变更</t>
    <phoneticPr fontId="7" type="noConversion"/>
  </si>
  <si>
    <t>合同消灭</t>
    <phoneticPr fontId="7" type="noConversion"/>
  </si>
  <si>
    <t>侵权责任</t>
    <phoneticPr fontId="7" type="noConversion"/>
  </si>
  <si>
    <t>买卖合同</t>
    <phoneticPr fontId="7" type="noConversion"/>
  </si>
  <si>
    <t>买卖合同</t>
    <phoneticPr fontId="7" type="noConversion"/>
  </si>
  <si>
    <t>供应合同、赠与合同</t>
    <phoneticPr fontId="7" type="noConversion"/>
  </si>
  <si>
    <t>借款合同、租赁合同</t>
    <phoneticPr fontId="7" type="noConversion"/>
  </si>
  <si>
    <t>承揽、建设、运输、保管与仓储合同</t>
    <phoneticPr fontId="7" type="noConversion"/>
  </si>
  <si>
    <t>技术、委托与行纪、居间与旅游合同</t>
    <phoneticPr fontId="7" type="noConversion"/>
  </si>
  <si>
    <t>侵权法基本原理</t>
    <phoneticPr fontId="7" type="noConversion"/>
  </si>
  <si>
    <t>规定侵权</t>
    <phoneticPr fontId="7" type="noConversion"/>
  </si>
  <si>
    <t>婚姻关系</t>
    <phoneticPr fontId="7" type="noConversion"/>
  </si>
  <si>
    <t>继承法</t>
    <phoneticPr fontId="7" type="noConversion"/>
  </si>
  <si>
    <t>民法基本原则及应用</t>
    <phoneticPr fontId="7" type="noConversion"/>
  </si>
  <si>
    <t>听课</t>
    <phoneticPr fontId="7" type="noConversion"/>
  </si>
  <si>
    <t>行政法</t>
    <phoneticPr fontId="7" type="noConversion"/>
  </si>
  <si>
    <t>李佳</t>
    <phoneticPr fontId="7" type="noConversion"/>
  </si>
  <si>
    <t>基本概念及知识体系</t>
    <phoneticPr fontId="7" type="noConversion"/>
  </si>
  <si>
    <t>基本原则</t>
    <phoneticPr fontId="7" type="noConversion"/>
  </si>
  <si>
    <t>行政主体</t>
    <phoneticPr fontId="7" type="noConversion"/>
  </si>
  <si>
    <t>行政主体</t>
    <phoneticPr fontId="7" type="noConversion"/>
  </si>
  <si>
    <t>新公务员法</t>
    <phoneticPr fontId="7" type="noConversion"/>
  </si>
  <si>
    <t>抽象行政行为</t>
    <phoneticPr fontId="7" type="noConversion"/>
  </si>
  <si>
    <t>具体行政行为概述</t>
    <phoneticPr fontId="7" type="noConversion"/>
  </si>
  <si>
    <t>具体行政行为概述</t>
    <phoneticPr fontId="7" type="noConversion"/>
  </si>
  <si>
    <t>行政许可</t>
    <phoneticPr fontId="7" type="noConversion"/>
  </si>
  <si>
    <t>行政许可</t>
    <phoneticPr fontId="7" type="noConversion"/>
  </si>
  <si>
    <t>行政处罚</t>
    <phoneticPr fontId="7" type="noConversion"/>
  </si>
  <si>
    <t>行政强制</t>
    <phoneticPr fontId="7" type="noConversion"/>
  </si>
  <si>
    <t>行政强制</t>
    <phoneticPr fontId="7" type="noConversion"/>
  </si>
  <si>
    <t>政府信息公开</t>
    <phoneticPr fontId="7" type="noConversion"/>
  </si>
  <si>
    <t>行政诉讼参加人</t>
    <phoneticPr fontId="7" type="noConversion"/>
  </si>
  <si>
    <t>行政争议法总论</t>
    <phoneticPr fontId="7" type="noConversion"/>
  </si>
  <si>
    <t>行政诉讼受案范围</t>
    <phoneticPr fontId="7" type="noConversion"/>
  </si>
  <si>
    <t>行政诉讼管辖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</si>
  <si>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</si>
  <si>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</si>
  <si>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</si>
  <si>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</si>
  <si>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行政诉讼证据</t>
    <phoneticPr fontId="7" type="noConversion"/>
  </si>
  <si>
    <t>行政诉讼的裁判与执行</t>
    <phoneticPr fontId="7" type="noConversion"/>
  </si>
  <si>
    <t>行政诉讼的裁判与之相</t>
    <phoneticPr fontId="7" type="noConversion"/>
  </si>
  <si>
    <t>行政复议</t>
    <phoneticPr fontId="7" type="noConversion"/>
  </si>
  <si>
    <t>国家赔偿</t>
    <phoneticPr fontId="7" type="noConversion"/>
  </si>
  <si>
    <t>国家赔偿</t>
    <phoneticPr fontId="7" type="noConversion"/>
  </si>
  <si>
    <t>刑诉</t>
    <phoneticPr fontId="7" type="noConversion"/>
  </si>
  <si>
    <t>左宁</t>
    <phoneticPr fontId="7" type="noConversion"/>
  </si>
  <si>
    <t>全局架构</t>
    <phoneticPr fontId="7" type="noConversion"/>
  </si>
  <si>
    <t>刑诉概述</t>
    <phoneticPr fontId="7" type="noConversion"/>
  </si>
  <si>
    <t>刑诉概述</t>
    <phoneticPr fontId="7" type="noConversion"/>
  </si>
  <si>
    <t>刑诉基本原则</t>
    <phoneticPr fontId="7" type="noConversion"/>
  </si>
  <si>
    <t>刑诉专门机关和参与人</t>
    <phoneticPr fontId="7" type="noConversion"/>
  </si>
  <si>
    <t>管辖</t>
    <phoneticPr fontId="7" type="noConversion"/>
  </si>
  <si>
    <t>管辖</t>
    <phoneticPr fontId="7" type="noConversion"/>
  </si>
  <si>
    <t>回避</t>
    <phoneticPr fontId="7" type="noConversion"/>
  </si>
  <si>
    <t>辩诉与代理</t>
    <phoneticPr fontId="7" type="noConversion"/>
  </si>
  <si>
    <t>辩诉与代理</t>
    <phoneticPr fontId="7" type="noConversion"/>
  </si>
  <si>
    <t>刑事证据</t>
    <phoneticPr fontId="7" type="noConversion"/>
  </si>
  <si>
    <t>刑事证据</t>
    <phoneticPr fontId="7" type="noConversion"/>
  </si>
  <si>
    <t>强制措施</t>
    <phoneticPr fontId="7" type="noConversion"/>
  </si>
  <si>
    <t>强制措施</t>
    <phoneticPr fontId="7" type="noConversion"/>
  </si>
  <si>
    <t>附带民事诉讼</t>
    <phoneticPr fontId="7" type="noConversion"/>
  </si>
  <si>
    <t>期间、送达</t>
    <phoneticPr fontId="7" type="noConversion"/>
  </si>
  <si>
    <t>立案</t>
    <phoneticPr fontId="7" type="noConversion"/>
  </si>
  <si>
    <t>侦查</t>
    <phoneticPr fontId="7" type="noConversion"/>
  </si>
  <si>
    <t>起诉</t>
    <phoneticPr fontId="7" type="noConversion"/>
  </si>
  <si>
    <t>刑事审判概述</t>
    <phoneticPr fontId="7" type="noConversion"/>
  </si>
  <si>
    <t>死刑复核</t>
    <phoneticPr fontId="7" type="noConversion"/>
  </si>
  <si>
    <t>审判监督程序</t>
    <phoneticPr fontId="7" type="noConversion"/>
  </si>
  <si>
    <t>一审程序</t>
    <phoneticPr fontId="7" type="noConversion"/>
  </si>
  <si>
    <t>二审程序</t>
    <phoneticPr fontId="7" type="noConversion"/>
  </si>
  <si>
    <t>执行</t>
    <phoneticPr fontId="7" type="noConversion"/>
  </si>
  <si>
    <t>未成年人案件</t>
    <phoneticPr fontId="7" type="noConversion"/>
  </si>
  <si>
    <t>和解公诉案件、缺席审判程序</t>
    <phoneticPr fontId="7" type="noConversion"/>
  </si>
  <si>
    <t>没收程序、涉外案件、司法协助</t>
    <phoneticPr fontId="7" type="noConversion"/>
  </si>
  <si>
    <t>民诉</t>
    <phoneticPr fontId="7" type="noConversion"/>
  </si>
  <si>
    <t>戴鹏</t>
    <phoneticPr fontId="7" type="noConversion"/>
  </si>
  <si>
    <t>民诉基本原理</t>
    <phoneticPr fontId="7" type="noConversion"/>
  </si>
  <si>
    <t>民诉基本制度</t>
    <phoneticPr fontId="7" type="noConversion"/>
  </si>
  <si>
    <t>主管与管辖</t>
    <phoneticPr fontId="7" type="noConversion"/>
  </si>
  <si>
    <t>主管与管辖</t>
    <phoneticPr fontId="7" type="noConversion"/>
  </si>
  <si>
    <t>当事人</t>
    <phoneticPr fontId="7" type="noConversion"/>
  </si>
  <si>
    <t>共同诉讼</t>
    <phoneticPr fontId="7" type="noConversion"/>
  </si>
  <si>
    <t>第三人、诉讼代理人</t>
    <phoneticPr fontId="7" type="noConversion"/>
  </si>
  <si>
    <t>证据</t>
    <phoneticPr fontId="7" type="noConversion"/>
  </si>
  <si>
    <t>证明</t>
    <phoneticPr fontId="7" type="noConversion"/>
  </si>
  <si>
    <t>证明</t>
    <phoneticPr fontId="7" type="noConversion"/>
  </si>
  <si>
    <t>保全与先予执行、强制措施</t>
    <phoneticPr fontId="7" type="noConversion"/>
  </si>
  <si>
    <t>期间与送达、和解</t>
    <phoneticPr fontId="7" type="noConversion"/>
  </si>
  <si>
    <t>一审普通程序</t>
    <phoneticPr fontId="7" type="noConversion"/>
  </si>
  <si>
    <t>简易程序</t>
    <phoneticPr fontId="7" type="noConversion"/>
  </si>
  <si>
    <t>公益诉讼、第三人撤销之诉</t>
    <phoneticPr fontId="7" type="noConversion"/>
  </si>
  <si>
    <t>特别程序</t>
    <phoneticPr fontId="7" type="noConversion"/>
  </si>
  <si>
    <t>执行程序</t>
    <phoneticPr fontId="7" type="noConversion"/>
  </si>
  <si>
    <t>执行程序</t>
    <phoneticPr fontId="7" type="noConversion"/>
  </si>
  <si>
    <t>涉外程序、仲裁</t>
    <phoneticPr fontId="7" type="noConversion"/>
  </si>
  <si>
    <t>三国法</t>
    <phoneticPr fontId="7" type="noConversion"/>
  </si>
  <si>
    <t>陆寰</t>
  </si>
  <si>
    <t>国际法基本问题</t>
    <phoneticPr fontId="7" type="noConversion"/>
  </si>
  <si>
    <t>国际法主体与国际法律责任</t>
    <phoneticPr fontId="7" type="noConversion"/>
  </si>
  <si>
    <t>国际法空间划分</t>
    <phoneticPr fontId="7" type="noConversion"/>
  </si>
  <si>
    <t>国际法的个人</t>
    <phoneticPr fontId="7" type="noConversion"/>
  </si>
  <si>
    <t>外交和领事关系法、和平解决、战争法</t>
    <phoneticPr fontId="7" type="noConversion"/>
  </si>
  <si>
    <t>国际私法导论、法律冲突和准据法</t>
    <phoneticPr fontId="7" type="noConversion"/>
  </si>
  <si>
    <t>冲突规范制度</t>
    <phoneticPr fontId="7" type="noConversion"/>
  </si>
  <si>
    <t>国际民商事争议解决</t>
    <phoneticPr fontId="7" type="noConversion"/>
  </si>
  <si>
    <t>国际民商事法律关系适用</t>
    <phoneticPr fontId="7" type="noConversion"/>
  </si>
  <si>
    <t>区际司法协助</t>
    <phoneticPr fontId="7" type="noConversion"/>
  </si>
  <si>
    <t>国际货物买卖</t>
    <phoneticPr fontId="7" type="noConversion"/>
  </si>
  <si>
    <t>国际货物运输与保险</t>
    <phoneticPr fontId="7" type="noConversion"/>
  </si>
  <si>
    <t>国际贸易支付</t>
    <phoneticPr fontId="7" type="noConversion"/>
  </si>
  <si>
    <t>对外贸易管理制度</t>
    <phoneticPr fontId="7" type="noConversion"/>
  </si>
  <si>
    <t>世贸组织法律制度</t>
    <phoneticPr fontId="7" type="noConversion"/>
  </si>
  <si>
    <t>国际经济法其他制度</t>
    <phoneticPr fontId="7" type="noConversion"/>
  </si>
  <si>
    <t>理论法</t>
    <phoneticPr fontId="7" type="noConversion"/>
  </si>
  <si>
    <t>杜洪波</t>
    <phoneticPr fontId="7" type="noConversion"/>
  </si>
  <si>
    <t>法的概念与本质</t>
    <phoneticPr fontId="7" type="noConversion"/>
  </si>
  <si>
    <t>法的形式与特征</t>
    <phoneticPr fontId="7" type="noConversion"/>
  </si>
  <si>
    <t>法的作用和价值</t>
    <phoneticPr fontId="7" type="noConversion"/>
  </si>
  <si>
    <t>法律原则</t>
    <phoneticPr fontId="7" type="noConversion"/>
  </si>
  <si>
    <t>法的要素</t>
    <phoneticPr fontId="7" type="noConversion"/>
  </si>
  <si>
    <t>法的渊源</t>
    <phoneticPr fontId="7" type="noConversion"/>
  </si>
  <si>
    <t>法律体系</t>
    <phoneticPr fontId="7" type="noConversion"/>
  </si>
  <si>
    <t>法律关系</t>
    <phoneticPr fontId="7" type="noConversion"/>
  </si>
  <si>
    <t>法的制定、实施</t>
    <phoneticPr fontId="7" type="noConversion"/>
  </si>
  <si>
    <t>法律适用一般原理</t>
    <phoneticPr fontId="7" type="noConversion"/>
  </si>
  <si>
    <t>法律方法</t>
    <phoneticPr fontId="7" type="noConversion"/>
  </si>
  <si>
    <t>法的产生与发展</t>
    <phoneticPr fontId="7" type="noConversion"/>
  </si>
  <si>
    <t>法与社会</t>
    <phoneticPr fontId="7" type="noConversion"/>
  </si>
  <si>
    <t>宪法的渊源与分类</t>
    <phoneticPr fontId="7" type="noConversion"/>
  </si>
  <si>
    <t>宪法的产生与发展</t>
    <phoneticPr fontId="7" type="noConversion"/>
  </si>
  <si>
    <t>宪法的实施与保障</t>
    <phoneticPr fontId="7" type="noConversion"/>
  </si>
  <si>
    <t>宪法的效力与作用</t>
    <phoneticPr fontId="7" type="noConversion"/>
  </si>
  <si>
    <t>我国基本制度</t>
    <phoneticPr fontId="7" type="noConversion"/>
  </si>
  <si>
    <t>民族自治制度</t>
    <phoneticPr fontId="7" type="noConversion"/>
  </si>
  <si>
    <t>特别行政区制度</t>
    <phoneticPr fontId="7" type="noConversion"/>
  </si>
  <si>
    <t>我国选举制度</t>
    <phoneticPr fontId="7" type="noConversion"/>
  </si>
  <si>
    <t>全国人大</t>
    <phoneticPr fontId="7" type="noConversion"/>
  </si>
  <si>
    <t>各级人大的监督制度</t>
    <phoneticPr fontId="7" type="noConversion"/>
  </si>
  <si>
    <t>国务院、国家主席</t>
    <phoneticPr fontId="7" type="noConversion"/>
  </si>
  <si>
    <t>中国特色法治理论</t>
    <phoneticPr fontId="7" type="noConversion"/>
  </si>
  <si>
    <t>法治工作基本格局</t>
    <phoneticPr fontId="7" type="noConversion"/>
  </si>
  <si>
    <t>依法行政</t>
    <phoneticPr fontId="7" type="noConversion"/>
  </si>
  <si>
    <t>司法公正</t>
    <phoneticPr fontId="7" type="noConversion"/>
  </si>
  <si>
    <t>法治的保障</t>
    <phoneticPr fontId="7" type="noConversion"/>
  </si>
  <si>
    <t>司法制度与法律职业道德</t>
    <phoneticPr fontId="7" type="noConversion"/>
  </si>
  <si>
    <t>法律职业道德</t>
    <phoneticPr fontId="7" type="noConversion"/>
  </si>
  <si>
    <t>法官职业道德</t>
    <phoneticPr fontId="7" type="noConversion"/>
  </si>
  <si>
    <t>律师制度</t>
    <phoneticPr fontId="7" type="noConversion"/>
  </si>
  <si>
    <t>先秦魏晋法制</t>
    <phoneticPr fontId="7" type="noConversion"/>
  </si>
  <si>
    <t>唐宋明清法制</t>
    <phoneticPr fontId="7" type="noConversion"/>
  </si>
  <si>
    <t>商经</t>
    <phoneticPr fontId="7" type="noConversion"/>
  </si>
  <si>
    <t>郄鹏恩</t>
    <phoneticPr fontId="7" type="noConversion"/>
  </si>
  <si>
    <t>公司法概述</t>
    <phoneticPr fontId="7" type="noConversion"/>
  </si>
  <si>
    <t>公司产生</t>
    <phoneticPr fontId="7" type="noConversion"/>
  </si>
  <si>
    <t>公司运行</t>
    <phoneticPr fontId="7" type="noConversion"/>
  </si>
  <si>
    <t>公司变更</t>
    <phoneticPr fontId="7" type="noConversion"/>
  </si>
  <si>
    <t>公司消亡、一人、国独、上市公司</t>
    <phoneticPr fontId="7" type="noConversion"/>
  </si>
  <si>
    <t>合伙企业法</t>
    <phoneticPr fontId="7" type="noConversion"/>
  </si>
  <si>
    <t>个人独资企业法、外商投资企业法</t>
    <phoneticPr fontId="7" type="noConversion"/>
  </si>
  <si>
    <t>企业破产法总则</t>
    <phoneticPr fontId="7" type="noConversion"/>
  </si>
  <si>
    <t>重整、和解、清算</t>
    <phoneticPr fontId="7" type="noConversion"/>
  </si>
  <si>
    <t>票据法</t>
    <phoneticPr fontId="7" type="noConversion"/>
  </si>
  <si>
    <t>证券法</t>
    <phoneticPr fontId="7" type="noConversion"/>
  </si>
  <si>
    <t>证券法</t>
    <phoneticPr fontId="7" type="noConversion"/>
  </si>
  <si>
    <t>保险法</t>
    <phoneticPr fontId="7" type="noConversion"/>
  </si>
  <si>
    <t>海商法</t>
    <phoneticPr fontId="7" type="noConversion"/>
  </si>
  <si>
    <t>反垄断法</t>
    <phoneticPr fontId="7" type="noConversion"/>
  </si>
  <si>
    <t>反不正当竞争法</t>
    <phoneticPr fontId="7" type="noConversion"/>
  </si>
  <si>
    <t>消费者权益保护法、产品质量法</t>
    <phoneticPr fontId="7" type="noConversion"/>
  </si>
  <si>
    <t>食品安全法</t>
    <phoneticPr fontId="7" type="noConversion"/>
  </si>
  <si>
    <t>银行业监督管理法</t>
    <phoneticPr fontId="7" type="noConversion"/>
  </si>
  <si>
    <t>财税法</t>
    <phoneticPr fontId="7" type="noConversion"/>
  </si>
  <si>
    <t>土地和房地产管理法</t>
    <phoneticPr fontId="7" type="noConversion"/>
  </si>
  <si>
    <t>劳动法</t>
    <phoneticPr fontId="7" type="noConversion"/>
  </si>
  <si>
    <t>劳动法</t>
    <phoneticPr fontId="7" type="noConversion"/>
  </si>
  <si>
    <t>社会保障法</t>
    <phoneticPr fontId="7" type="noConversion"/>
  </si>
  <si>
    <t>环境保护法</t>
    <phoneticPr fontId="7" type="noConversion"/>
  </si>
  <si>
    <t>森林法、矿产法</t>
    <phoneticPr fontId="7" type="noConversion"/>
  </si>
  <si>
    <t>著作权法</t>
    <phoneticPr fontId="7" type="noConversion"/>
  </si>
  <si>
    <t>专利法</t>
    <phoneticPr fontId="7" type="noConversion"/>
  </si>
  <si>
    <t>商标法、知识产权诉讼对比</t>
    <phoneticPr fontId="7" type="noConversion"/>
  </si>
  <si>
    <t>进度</t>
    <phoneticPr fontId="7" type="noConversion"/>
  </si>
  <si>
    <t>累计时长</t>
    <phoneticPr fontId="7" type="noConversion"/>
  </si>
  <si>
    <t>审计</t>
  </si>
  <si>
    <t>审计</t>
    <phoneticPr fontId="1" type="noConversion"/>
  </si>
  <si>
    <t>财务</t>
  </si>
  <si>
    <t>财务</t>
    <phoneticPr fontId="1" type="noConversion"/>
  </si>
  <si>
    <t>市场</t>
    <phoneticPr fontId="1" type="noConversion"/>
  </si>
  <si>
    <t>刑法</t>
    <phoneticPr fontId="7" type="noConversion"/>
  </si>
  <si>
    <t>柏浪涛</t>
    <phoneticPr fontId="7" type="noConversion"/>
  </si>
  <si>
    <t>总体进度</t>
    <phoneticPr fontId="7" type="noConversion"/>
  </si>
  <si>
    <t>合计时长（min)=</t>
  </si>
  <si>
    <t>合计时长（min)=</t>
    <phoneticPr fontId="7" type="noConversion"/>
  </si>
  <si>
    <t>刑法概说</t>
    <phoneticPr fontId="7" type="noConversion"/>
  </si>
  <si>
    <t>刑法的解释</t>
    <phoneticPr fontId="7" type="noConversion"/>
  </si>
  <si>
    <t>刑法基本原则、刑法效力</t>
    <phoneticPr fontId="7" type="noConversion"/>
  </si>
  <si>
    <t>犯罪构成</t>
    <phoneticPr fontId="7" type="noConversion"/>
  </si>
  <si>
    <t>行为主体</t>
    <phoneticPr fontId="7" type="noConversion"/>
  </si>
  <si>
    <t>行为</t>
    <phoneticPr fontId="7" type="noConversion"/>
  </si>
  <si>
    <t>行为</t>
    <phoneticPr fontId="7" type="noConversion"/>
  </si>
  <si>
    <t>因果关系</t>
    <phoneticPr fontId="7" type="noConversion"/>
  </si>
  <si>
    <t>违法阻却事由</t>
    <phoneticPr fontId="7" type="noConversion"/>
  </si>
  <si>
    <t>违法阻却事由</t>
    <phoneticPr fontId="7" type="noConversion"/>
  </si>
  <si>
    <t>主观要件</t>
    <phoneticPr fontId="7" type="noConversion"/>
  </si>
  <si>
    <t>主观要件</t>
    <phoneticPr fontId="7" type="noConversion"/>
  </si>
  <si>
    <t>责任阻却事由</t>
    <phoneticPr fontId="7" type="noConversion"/>
  </si>
  <si>
    <t>犯罪形态</t>
    <phoneticPr fontId="7" type="noConversion"/>
  </si>
  <si>
    <t>共同犯罪</t>
    <phoneticPr fontId="7" type="noConversion"/>
  </si>
  <si>
    <t>罪数</t>
    <phoneticPr fontId="7" type="noConversion"/>
  </si>
  <si>
    <t>刑法的裁量</t>
    <phoneticPr fontId="7" type="noConversion"/>
  </si>
  <si>
    <t>刑罚体系</t>
    <phoneticPr fontId="7" type="noConversion"/>
  </si>
  <si>
    <t>刑法的裁量、执行和消灭</t>
    <phoneticPr fontId="7" type="noConversion"/>
  </si>
  <si>
    <t>分论概述</t>
    <phoneticPr fontId="7" type="noConversion"/>
  </si>
  <si>
    <t>侵犯生命、身体的犯罪</t>
    <phoneticPr fontId="7" type="noConversion"/>
  </si>
  <si>
    <t>侵犯人身自由的犯罪</t>
    <phoneticPr fontId="7" type="noConversion"/>
  </si>
  <si>
    <t>侵犯名誉、司法、婚姻家庭的犯罪及其他</t>
    <phoneticPr fontId="7" type="noConversion"/>
  </si>
  <si>
    <t>财产犯罪</t>
    <phoneticPr fontId="7" type="noConversion"/>
  </si>
  <si>
    <t>危害公共安全的犯罪</t>
    <phoneticPr fontId="7" type="noConversion"/>
  </si>
  <si>
    <t>交通型犯罪</t>
    <phoneticPr fontId="7" type="noConversion"/>
  </si>
  <si>
    <t>恐怖型犯罪、走私罪</t>
    <phoneticPr fontId="7" type="noConversion"/>
  </si>
  <si>
    <t>妨害企业管理的犯罪、破坏金融秩序罪</t>
    <phoneticPr fontId="7" type="noConversion"/>
  </si>
  <si>
    <t>金融诈骗罪</t>
    <phoneticPr fontId="7" type="noConversion"/>
  </si>
  <si>
    <t>侵犯知识产权罪、扰乱市场秩序罪</t>
    <phoneticPr fontId="7" type="noConversion"/>
  </si>
  <si>
    <t>金融诈骗罪、危害税收征管罪</t>
    <phoneticPr fontId="7" type="noConversion"/>
  </si>
  <si>
    <t>扰乱公共秩序罪</t>
    <phoneticPr fontId="7" type="noConversion"/>
  </si>
  <si>
    <t>妨害司法罪</t>
    <phoneticPr fontId="7" type="noConversion"/>
  </si>
  <si>
    <t>妨害司法罪、毒品罪</t>
    <phoneticPr fontId="7" type="noConversion"/>
  </si>
  <si>
    <t>毒品罪、挪用公款罪</t>
    <phoneticPr fontId="7" type="noConversion"/>
  </si>
  <si>
    <t>受贿罪、渎职罪</t>
    <phoneticPr fontId="7" type="noConversion"/>
  </si>
  <si>
    <t>时长（min）</t>
    <phoneticPr fontId="7" type="noConversion"/>
  </si>
  <si>
    <t>总时长</t>
    <phoneticPr fontId="7" type="noConversion"/>
  </si>
  <si>
    <t>合计</t>
    <phoneticPr fontId="7" type="noConversion"/>
  </si>
  <si>
    <t>括号</t>
    <phoneticPr fontId="1" type="noConversion"/>
  </si>
  <si>
    <t>指数</t>
    <phoneticPr fontId="1" type="noConversion"/>
  </si>
  <si>
    <t>相反数</t>
    <phoneticPr fontId="1" type="noConversion"/>
  </si>
  <si>
    <t>乘除</t>
    <phoneticPr fontId="1" type="noConversion"/>
  </si>
  <si>
    <t>整除</t>
    <phoneticPr fontId="1" type="noConversion"/>
  </si>
  <si>
    <t>余数（求模）</t>
    <phoneticPr fontId="1" type="noConversion"/>
  </si>
  <si>
    <t>加减</t>
    <phoneticPr fontId="1" type="noConversion"/>
  </si>
  <si>
    <t>连接符</t>
    <phoneticPr fontId="1" type="noConversion"/>
  </si>
  <si>
    <t>比较符</t>
    <phoneticPr fontId="1" type="noConversion"/>
  </si>
  <si>
    <t>逻辑运算</t>
    <phoneticPr fontId="1" type="noConversion"/>
  </si>
  <si>
    <t>Not</t>
    <phoneticPr fontId="1" type="noConversion"/>
  </si>
  <si>
    <t>And</t>
    <phoneticPr fontId="1" type="noConversion"/>
  </si>
  <si>
    <t>Or</t>
    <phoneticPr fontId="1" type="noConversion"/>
  </si>
  <si>
    <t>Xor</t>
    <phoneticPr fontId="1" type="noConversion"/>
  </si>
  <si>
    <t>Imp</t>
    <phoneticPr fontId="1" type="noConversion"/>
  </si>
  <si>
    <t>Eqv</t>
    <phoneticPr fontId="1" type="noConversion"/>
  </si>
  <si>
    <r>
      <t>(</t>
    </r>
    <r>
      <rPr>
        <sz val="11"/>
        <color theme="1"/>
        <rFont val="宋体"/>
        <family val="3"/>
        <charset val="134"/>
        <scheme val="minor"/>
      </rPr>
      <t>)</t>
    </r>
    <phoneticPr fontId="1" type="noConversion"/>
  </si>
  <si>
    <t>^</t>
    <phoneticPr fontId="1" type="noConversion"/>
  </si>
  <si>
    <t>-</t>
    <phoneticPr fontId="1" type="noConversion"/>
  </si>
  <si>
    <t>\</t>
    <phoneticPr fontId="1" type="noConversion"/>
  </si>
  <si>
    <t>Mod</t>
    <phoneticPr fontId="1" type="noConversion"/>
  </si>
  <si>
    <t>+,-</t>
    <phoneticPr fontId="1" type="noConversion"/>
  </si>
  <si>
    <t>*,/</t>
    <phoneticPr fontId="1" type="noConversion"/>
  </si>
  <si>
    <t>+,&amp;</t>
    <phoneticPr fontId="1" type="noConversion"/>
  </si>
  <si>
    <t>=,&lt;&gt;,&lt;,&gt;,&lt;=,&gt;=,Like,Is</t>
    <phoneticPr fontId="1" type="noConversion"/>
  </si>
  <si>
    <t>*</t>
    <phoneticPr fontId="1" type="noConversion"/>
  </si>
  <si>
    <t>#</t>
    <phoneticPr fontId="1" type="noConversion"/>
  </si>
  <si>
    <t>?</t>
    <phoneticPr fontId="1" type="noConversion"/>
  </si>
  <si>
    <t>[a-z]</t>
    <phoneticPr fontId="1" type="noConversion"/>
  </si>
  <si>
    <t>[!a-z]</t>
    <phoneticPr fontId="1" type="noConversion"/>
  </si>
  <si>
    <t>通配符</t>
    <phoneticPr fontId="1" type="noConversion"/>
  </si>
  <si>
    <t>代替任意单个字符</t>
    <phoneticPr fontId="1" type="noConversion"/>
  </si>
  <si>
    <t>代替任意单个数字</t>
    <phoneticPr fontId="1" type="noConversion"/>
  </si>
  <si>
    <t>代替A-Z任意单个字母</t>
    <phoneticPr fontId="1" type="noConversion"/>
  </si>
  <si>
    <t>代替不在A-Z任意单个字母</t>
    <phoneticPr fontId="1" type="noConversion"/>
  </si>
  <si>
    <t>代替任意多个字符</t>
    <phoneticPr fontId="1" type="noConversion"/>
  </si>
  <si>
    <t>通配符</t>
    <phoneticPr fontId="1" type="noConversion"/>
  </si>
  <si>
    <t>作用</t>
    <phoneticPr fontId="1" type="noConversion"/>
  </si>
  <si>
    <t>代码举例</t>
    <phoneticPr fontId="1" type="noConversion"/>
  </si>
  <si>
    <t>"I"Like"[A-Z]"=True</t>
    <phoneticPr fontId="1" type="noConversion"/>
  </si>
  <si>
    <t>"I"Like"[!H-J]"=False</t>
    <phoneticPr fontId="1" type="noConversion"/>
  </si>
  <si>
    <t>"商品5"Like"商品#"=True</t>
    <phoneticPr fontId="1" type="noConversion"/>
  </si>
  <si>
    <t>"李家俊"Like"李??"=True</t>
    <phoneticPr fontId="1" type="noConversion"/>
  </si>
  <si>
    <t>"李家俊"Like"*俊"=True</t>
    <phoneticPr fontId="1" type="noConversion"/>
  </si>
  <si>
    <t>多级菜单示范</t>
  </si>
  <si>
    <t>部门</t>
    <phoneticPr fontId="1" type="noConversion"/>
  </si>
  <si>
    <t>人员</t>
    <phoneticPr fontId="1" type="noConversion"/>
  </si>
  <si>
    <t>评分</t>
    <phoneticPr fontId="1" type="noConversion"/>
  </si>
  <si>
    <t>评价</t>
    <phoneticPr fontId="1" type="noConversion"/>
  </si>
  <si>
    <t>多级菜单步骤1</t>
    <phoneticPr fontId="1" type="noConversion"/>
  </si>
  <si>
    <t>章节号</t>
  </si>
  <si>
    <t>内容</t>
  </si>
  <si>
    <t>笔记</t>
  </si>
  <si>
    <t>判断语句、循环语句、goto、with</t>
    <phoneticPr fontId="1" type="noConversion"/>
  </si>
  <si>
    <t>起始页码</t>
    <phoneticPr fontId="1" type="noConversion"/>
  </si>
  <si>
    <t>宏及VBA概述</t>
    <phoneticPr fontId="1" type="noConversion"/>
  </si>
  <si>
    <t>本节页数</t>
    <phoneticPr fontId="1" type="noConversion"/>
  </si>
  <si>
    <t>累计页数</t>
    <phoneticPr fontId="1" type="noConversion"/>
  </si>
  <si>
    <t>看书</t>
    <phoneticPr fontId="1" type="noConversion"/>
  </si>
  <si>
    <t>总页码数</t>
    <phoneticPr fontId="1" type="noConversion"/>
  </si>
  <si>
    <t>进度</t>
    <phoneticPr fontId="1" type="noConversion"/>
  </si>
  <si>
    <t>sub过程</t>
    <phoneticPr fontId="1" type="noConversion"/>
  </si>
  <si>
    <r>
      <t>V</t>
    </r>
    <r>
      <rPr>
        <sz val="11"/>
        <color theme="1"/>
        <rFont val="宋体"/>
        <family val="3"/>
        <charset val="134"/>
        <scheme val="minor"/>
      </rPr>
      <t>BE</t>
    </r>
    <phoneticPr fontId="1" type="noConversion"/>
  </si>
  <si>
    <t>常量、变量、数组、运算符</t>
    <phoneticPr fontId="1" type="noConversion"/>
  </si>
  <si>
    <t>function过程</t>
    <phoneticPr fontId="1" type="noConversion"/>
  </si>
  <si>
    <t>判断列</t>
    <phoneticPr fontId="1" type="noConversion"/>
  </si>
  <si>
    <t>排版、注释</t>
    <phoneticPr fontId="1" type="noConversion"/>
  </si>
  <si>
    <t>VBA常用对象</t>
    <phoneticPr fontId="1" type="noConversion"/>
  </si>
  <si>
    <t>application对象</t>
    <phoneticPr fontId="1" type="noConversion"/>
  </si>
  <si>
    <t>workbook对象</t>
    <phoneticPr fontId="1" type="noConversion"/>
  </si>
  <si>
    <t>range对象</t>
    <phoneticPr fontId="1" type="noConversion"/>
  </si>
  <si>
    <t>对象操作实例</t>
    <phoneticPr fontId="1" type="noConversion"/>
  </si>
  <si>
    <t>事件概论</t>
    <phoneticPr fontId="1" type="noConversion"/>
  </si>
  <si>
    <t>工作表事件</t>
    <phoneticPr fontId="1" type="noConversion"/>
  </si>
  <si>
    <t>工作簿事件</t>
    <phoneticPr fontId="1" type="noConversion"/>
  </si>
  <si>
    <t>不是事件的事件（application事件）</t>
    <phoneticPr fontId="1" type="noConversion"/>
  </si>
  <si>
    <t>界面控件</t>
    <phoneticPr fontId="1" type="noConversion"/>
  </si>
  <si>
    <t>对话框</t>
    <phoneticPr fontId="1" type="noConversion"/>
  </si>
  <si>
    <t>交互界面</t>
    <phoneticPr fontId="1" type="noConversion"/>
  </si>
  <si>
    <t>操作窗体</t>
    <phoneticPr fontId="1" type="noConversion"/>
  </si>
  <si>
    <t>窗体事件</t>
    <phoneticPr fontId="1" type="noConversion"/>
  </si>
  <si>
    <t>控件添加功能</t>
    <phoneticPr fontId="1" type="noConversion"/>
  </si>
  <si>
    <t>制作简易窗体</t>
    <phoneticPr fontId="1" type="noConversion"/>
  </si>
  <si>
    <t>代码错误分类</t>
    <phoneticPr fontId="1" type="noConversion"/>
  </si>
  <si>
    <t>VBA程序状态</t>
    <phoneticPr fontId="1" type="noConversion"/>
  </si>
  <si>
    <t>调试工具</t>
    <phoneticPr fontId="1" type="noConversion"/>
  </si>
  <si>
    <t>错误处理语句on error</t>
    <phoneticPr fontId="1" type="noConversion"/>
  </si>
  <si>
    <t>编程习惯</t>
    <phoneticPr fontId="1" type="noConversion"/>
  </si>
  <si>
    <t>worksheets对象</t>
    <phoneticPr fontId="1" type="noConversion"/>
  </si>
  <si>
    <t>3_9</t>
    <phoneticPr fontId="1" type="noConversion"/>
  </si>
  <si>
    <t>3_10</t>
  </si>
  <si>
    <t>3_11</t>
    <phoneticPr fontId="1" type="noConversion"/>
  </si>
  <si>
    <t>4_1</t>
    <phoneticPr fontId="1" type="noConversion"/>
  </si>
  <si>
    <r>
      <t>4</t>
    </r>
    <r>
      <rPr>
        <sz val="11"/>
        <color theme="1"/>
        <rFont val="宋体"/>
        <family val="3"/>
        <charset val="134"/>
        <scheme val="minor"/>
      </rPr>
      <t>_1</t>
    </r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</si>
  <si>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01</t>
    </r>
    <phoneticPr fontId="1" type="noConversion"/>
  </si>
  <si>
    <t>4_1新建文件名=</t>
    <phoneticPr fontId="1" type="noConversion"/>
  </si>
  <si>
    <t>新建文件夹名=</t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</si>
  <si>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02</t>
    </r>
    <phoneticPr fontId="1" type="noConversion"/>
  </si>
  <si>
    <t>4_5</t>
    <phoneticPr fontId="1" type="noConversion"/>
  </si>
  <si>
    <t>4_6</t>
  </si>
  <si>
    <t>5_1</t>
  </si>
  <si>
    <t>5_2</t>
  </si>
  <si>
    <t>5_3</t>
  </si>
  <si>
    <t>5_4</t>
  </si>
  <si>
    <t>6_1</t>
  </si>
  <si>
    <t>6_2</t>
  </si>
  <si>
    <t>6_3</t>
  </si>
  <si>
    <t>6_4</t>
  </si>
  <si>
    <t>6_5</t>
  </si>
  <si>
    <t>6_6</t>
  </si>
  <si>
    <t>6_7</t>
  </si>
  <si>
    <t>7_1</t>
  </si>
  <si>
    <t>7_2</t>
  </si>
  <si>
    <t>7_3</t>
  </si>
  <si>
    <t>7_4</t>
  </si>
  <si>
    <t>7_5</t>
  </si>
  <si>
    <t>3_11</t>
  </si>
  <si>
    <t>3_12</t>
  </si>
  <si>
    <t>3_13</t>
  </si>
  <si>
    <t>4_1</t>
  </si>
  <si>
    <t>4_2</t>
  </si>
  <si>
    <t>4_3</t>
  </si>
  <si>
    <t>4_4</t>
  </si>
  <si>
    <t>4_5</t>
  </si>
  <si>
    <t>姓名</t>
    <phoneticPr fontId="13" type="noConversion"/>
  </si>
  <si>
    <t>语文</t>
    <phoneticPr fontId="13" type="noConversion"/>
  </si>
  <si>
    <t>数学</t>
    <phoneticPr fontId="13" type="noConversion"/>
  </si>
  <si>
    <t>英语</t>
    <phoneticPr fontId="13" type="noConversion"/>
  </si>
  <si>
    <t>VBA_实例_原始数据</t>
  </si>
  <si>
    <t>VBA演示表</t>
  </si>
  <si>
    <t>法考学习进度表</t>
  </si>
  <si>
    <t>目录</t>
  </si>
  <si>
    <t>序号</t>
    <phoneticPr fontId="1" type="noConversion"/>
  </si>
  <si>
    <t>VBA高亮显示
活动单元格所在行和列</t>
    <phoneticPr fontId="1" type="noConversion"/>
  </si>
  <si>
    <t>Excel打造多级菜单</t>
  </si>
  <si>
    <t>选定需要高亮显示的目标区域</t>
    <phoneticPr fontId="1" type="noConversion"/>
  </si>
  <si>
    <t>VBA自定义快捷键</t>
  </si>
  <si>
    <t>利用“公式——定义名称”分类下级菜单元素</t>
  </si>
  <si>
    <t>队目标区域设置“使用公式”的高亮条件格式
条件公式为“=row(区域内任一单元格)=row(活动单元格名称)”
“=column(区域内任一单元格)=column(活动单元格名称)”</t>
    <phoneticPr fontId="1" type="noConversion"/>
  </si>
  <si>
    <t>下级菜单所在单元格“数据验证”为“序列</t>
    <phoneticPr fontId="1" type="noConversion"/>
  </si>
  <si>
    <t>下级菜单“数据验证”使用“=indirect（上级菜单所在单元格）”函数</t>
    <phoneticPr fontId="1" type="noConversion"/>
  </si>
  <si>
    <t>右键需要自定义的工具栏图标</t>
    <phoneticPr fontId="1" type="noConversion"/>
  </si>
  <si>
    <t>选择“图标和文字”</t>
    <phoneticPr fontId="1" type="noConversion"/>
  </si>
  <si>
    <t>给图标重命名添加”(&amp;1)”</t>
    <phoneticPr fontId="1" type="noConversion"/>
  </si>
  <si>
    <t>Thisworkbook</t>
  </si>
  <si>
    <t>对VBE工具栏图标选择“自定义”</t>
    <phoneticPr fontId="1" type="noConversion"/>
  </si>
  <si>
    <t>实现VBE自定义工具栏图标快捷键为“alt加1</t>
    <phoneticPr fontId="1" type="noConversion"/>
  </si>
  <si>
    <t>Office VBA 官方参考文档库</t>
  </si>
  <si>
    <t>计算用时</t>
    <phoneticPr fontId="1" type="noConversion"/>
  </si>
  <si>
    <t>键</t>
  </si>
  <si>
    <t>代码</t>
  </si>
  <si>
    <t>Backspace</t>
  </si>
  <si>
    <r>
      <t>{BACKSPACE}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{BS}</t>
    </r>
  </si>
  <si>
    <t>Break</t>
  </si>
  <si>
    <t>{BREAK}</t>
  </si>
  <si>
    <t>Caps Lock</t>
  </si>
  <si>
    <t>{CAPSLOCK}</t>
  </si>
  <si>
    <t>清除</t>
  </si>
  <si>
    <t>{CLEAR}</t>
  </si>
  <si>
    <t>Delete 或 Del</t>
  </si>
  <si>
    <r>
      <t>{DELETE}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{DEL}</t>
    </r>
  </si>
  <si>
    <t>向下键</t>
  </si>
  <si>
    <t>{DOWN}</t>
  </si>
  <si>
    <t>结束</t>
  </si>
  <si>
    <t>{END}</t>
  </si>
  <si>
    <t>Enter（数字小键盘）</t>
  </si>
  <si>
    <t>{ENTER}</t>
  </si>
  <si>
    <t>Enter</t>
  </si>
  <si>
    <r>
      <t>~</t>
    </r>
    <r>
      <rPr>
        <sz val="10"/>
        <color theme="1"/>
        <rFont val="Segoe UI"/>
        <family val="2"/>
      </rPr>
      <t>（波形符）</t>
    </r>
  </si>
  <si>
    <t>Esc</t>
  </si>
  <si>
    <r>
      <t xml:space="preserve">{ </t>
    </r>
    <r>
      <rPr>
        <sz val="10"/>
        <color theme="1"/>
        <rFont val="Consolas"/>
        <family val="3"/>
      </rPr>
      <t>ESCAPE}</t>
    </r>
    <r>
      <rPr>
        <sz val="10"/>
        <color theme="1"/>
        <rFont val="Segoe UI"/>
        <family val="2"/>
      </rPr>
      <t>或</t>
    </r>
    <r>
      <rPr>
        <sz val="10"/>
        <color theme="1"/>
        <rFont val="Consolas"/>
        <family val="3"/>
      </rPr>
      <t>{ESC}</t>
    </r>
  </si>
  <si>
    <t>帮助</t>
  </si>
  <si>
    <t>{HELP}</t>
  </si>
  <si>
    <t>主页</t>
  </si>
  <si>
    <t>{HOME}</t>
  </si>
  <si>
    <t>Ins</t>
  </si>
  <si>
    <t>{INSERT}</t>
  </si>
  <si>
    <t>向左键</t>
  </si>
  <si>
    <t>{LEFT}</t>
  </si>
  <si>
    <t>Num Lock</t>
  </si>
  <si>
    <t>{NUMLOCK}</t>
  </si>
  <si>
    <t>PageDown</t>
  </si>
  <si>
    <t>{PGDN}</t>
  </si>
  <si>
    <t>PageUp</t>
  </si>
  <si>
    <t>{PGUP}</t>
  </si>
  <si>
    <t>Return</t>
  </si>
  <si>
    <t>{RETURN}</t>
  </si>
  <si>
    <t>向右键</t>
  </si>
  <si>
    <t>{RIGHT}</t>
  </si>
  <si>
    <t>Scroll Lock</t>
  </si>
  <si>
    <t>{SCROLLLOCK}</t>
  </si>
  <si>
    <t>Tab</t>
  </si>
  <si>
    <t>{TAB}</t>
  </si>
  <si>
    <t>向上键</t>
  </si>
  <si>
    <t>{UP}</t>
  </si>
  <si>
    <t>F1 到 F15</t>
  </si>
  <si>
    <r>
      <t>{F1}</t>
    </r>
    <r>
      <rPr>
        <sz val="10"/>
        <color theme="1"/>
        <rFont val="Segoe UI"/>
        <family val="2"/>
      </rPr>
      <t xml:space="preserve"> 到 </t>
    </r>
    <r>
      <rPr>
        <sz val="10"/>
        <color theme="1"/>
        <rFont val="Consolas"/>
        <family val="3"/>
      </rPr>
      <t>{F15}</t>
    </r>
  </si>
  <si>
    <t>要组合的键</t>
  </si>
  <si>
    <t>在键代码之前添加</t>
  </si>
  <si>
    <t>Shift</t>
  </si>
  <si>
    <r>
      <t>+</t>
    </r>
    <r>
      <rPr>
        <sz val="10"/>
        <color theme="1"/>
        <rFont val="Segoe UI"/>
        <family val="2"/>
      </rPr>
      <t>（加号）</t>
    </r>
  </si>
  <si>
    <t>Ctrl</t>
  </si>
  <si>
    <r>
      <t>^</t>
    </r>
    <r>
      <rPr>
        <sz val="10"/>
        <color theme="1"/>
        <rFont val="Segoe UI"/>
        <family val="2"/>
      </rPr>
      <t>（插入符号）</t>
    </r>
  </si>
  <si>
    <t>Alt</t>
  </si>
  <si>
    <r>
      <t>%</t>
    </r>
    <r>
      <rPr>
        <sz val="10"/>
        <color theme="1"/>
        <rFont val="Segoe UI"/>
        <family val="2"/>
      </rPr>
      <t>（百分号）</t>
    </r>
  </si>
  <si>
    <t>笔记onkey,笔记ontime</t>
    <phoneticPr fontId="1" type="noConversion"/>
  </si>
  <si>
    <t>denglu</t>
    <phoneticPr fontId="1" type="noConversion"/>
  </si>
  <si>
    <t>表名(按Ctrl+F3刷新目录）</t>
    <phoneticPr fontId="1" type="noConversion"/>
  </si>
  <si>
    <r>
      <t>按Ctrl+F5刷新求</t>
    </r>
    <r>
      <rPr>
        <sz val="11"/>
        <color theme="1"/>
        <rFont val="Calibri"/>
        <family val="3"/>
        <charset val="161"/>
      </rPr>
      <t>π</t>
    </r>
    <phoneticPr fontId="1" type="noConversion"/>
  </si>
  <si>
    <t>VBA引用单元格</t>
    <phoneticPr fontId="1" type="noConversion"/>
  </si>
  <si>
    <t>默认参数</t>
    <phoneticPr fontId="1" type="noConversion"/>
  </si>
  <si>
    <t>按Ctrl+F1启动登录界面，用户名user，密码1234</t>
    <phoneticPr fontId="1" type="noConversion"/>
  </si>
  <si>
    <t>目前是sheet激活启动
可改为按Ctrl+F4开启时钟</t>
    <phoneticPr fontId="1" type="noConversion"/>
  </si>
  <si>
    <t>编程学习进度表</t>
  </si>
  <si>
    <t>access</t>
    <phoneticPr fontId="1" type="noConversion"/>
  </si>
  <si>
    <t>VBA</t>
    <phoneticPr fontId="1" type="noConversion"/>
  </si>
  <si>
    <t>Python</t>
    <phoneticPr fontId="1" type="noConversion"/>
  </si>
  <si>
    <t>高等数学学习进度</t>
  </si>
  <si>
    <t>迭代运算取消函数易失性</t>
    <phoneticPr fontId="1" type="noConversion"/>
  </si>
  <si>
    <t>账号root</t>
    <phoneticPr fontId="1" type="noConversion"/>
  </si>
  <si>
    <t>密码1234</t>
    <phoneticPr fontId="1" type="noConversion"/>
  </si>
  <si>
    <t>微积分</t>
    <phoneticPr fontId="1" type="noConversion"/>
  </si>
  <si>
    <t>线性代数</t>
    <phoneticPr fontId="1" type="noConversion"/>
  </si>
  <si>
    <t>统计学</t>
    <phoneticPr fontId="1" type="noConversion"/>
  </si>
  <si>
    <t>概率论与数理统计</t>
    <phoneticPr fontId="1" type="noConversion"/>
  </si>
  <si>
    <t>Python数据分析进阶</t>
    <phoneticPr fontId="1" type="noConversion"/>
  </si>
  <si>
    <t>HTML/css/JavaScript</t>
    <phoneticPr fontId="1" type="noConversion"/>
  </si>
  <si>
    <t>在worksheet的selection_change事件中
对targe.cell(1).name赋值
相当于对selection单元格定义名称</t>
    <phoneticPr fontId="1" type="noConversion"/>
  </si>
  <si>
    <t>见</t>
    <phoneticPr fontId="1" type="noConversion"/>
  </si>
  <si>
    <t>1</t>
    <phoneticPr fontId="1" type="noConversion"/>
  </si>
  <si>
    <t>2_1</t>
    <phoneticPr fontId="1" type="noConversion"/>
  </si>
  <si>
    <t>2_2</t>
    <phoneticPr fontId="1" type="noConversion"/>
  </si>
  <si>
    <t>时长</t>
    <phoneticPr fontId="1" type="noConversion"/>
  </si>
  <si>
    <t>3_1</t>
    <phoneticPr fontId="1" type="noConversion"/>
  </si>
  <si>
    <t>3_2</t>
    <phoneticPr fontId="1" type="noConversion"/>
  </si>
  <si>
    <t>3_3</t>
  </si>
  <si>
    <t>3_4</t>
  </si>
  <si>
    <t>3_5</t>
  </si>
  <si>
    <t>3_6</t>
  </si>
  <si>
    <t>4_1</t>
    <phoneticPr fontId="1" type="noConversion"/>
  </si>
  <si>
    <t>5_1</t>
    <phoneticPr fontId="1" type="noConversion"/>
  </si>
  <si>
    <t>6_1</t>
    <phoneticPr fontId="1" type="noConversion"/>
  </si>
  <si>
    <t>7</t>
    <phoneticPr fontId="1" type="noConversion"/>
  </si>
  <si>
    <t>8_1</t>
    <phoneticPr fontId="1" type="noConversion"/>
  </si>
  <si>
    <t>8_2</t>
  </si>
  <si>
    <t>8_3</t>
  </si>
  <si>
    <t>8_4</t>
  </si>
  <si>
    <t>数据库概述</t>
    <phoneticPr fontId="1" type="noConversion"/>
  </si>
  <si>
    <t>合计时长</t>
    <phoneticPr fontId="1" type="noConversion"/>
  </si>
  <si>
    <t>进度</t>
    <phoneticPr fontId="1" type="noConversion"/>
  </si>
  <si>
    <t>本节时长</t>
    <phoneticPr fontId="1" type="noConversion"/>
  </si>
  <si>
    <t>累计时长</t>
    <phoneticPr fontId="1" type="noConversion"/>
  </si>
  <si>
    <t>是</t>
    <phoneticPr fontId="1" type="noConversion"/>
  </si>
  <si>
    <t>启动程序和界面操作</t>
    <phoneticPr fontId="1" type="noConversion"/>
  </si>
  <si>
    <t>文件操作</t>
    <phoneticPr fontId="1" type="noConversion"/>
  </si>
  <si>
    <t>表操作1</t>
    <phoneticPr fontId="1" type="noConversion"/>
  </si>
  <si>
    <t>表操作2</t>
    <phoneticPr fontId="1" type="noConversion"/>
  </si>
  <si>
    <t>表操作3</t>
  </si>
  <si>
    <t>表操作4</t>
  </si>
  <si>
    <t>表操作5</t>
  </si>
  <si>
    <t>表操作6</t>
  </si>
  <si>
    <t>查询操作1</t>
    <phoneticPr fontId="1" type="noConversion"/>
  </si>
  <si>
    <t>查询操作2</t>
  </si>
  <si>
    <t>查询操作3</t>
  </si>
  <si>
    <t>查询操作4</t>
  </si>
  <si>
    <t>创建与设计窗体</t>
    <phoneticPr fontId="1" type="noConversion"/>
  </si>
  <si>
    <t>窗体属性与子窗体</t>
    <phoneticPr fontId="1" type="noConversion"/>
  </si>
  <si>
    <t>窗体控件</t>
    <phoneticPr fontId="1" type="noConversion"/>
  </si>
  <si>
    <t>页眉页脚的操作与实例练习</t>
    <phoneticPr fontId="1" type="noConversion"/>
  </si>
  <si>
    <t>创建与设计报表</t>
    <phoneticPr fontId="1" type="noConversion"/>
  </si>
  <si>
    <t>分组报表1</t>
    <phoneticPr fontId="1" type="noConversion"/>
  </si>
  <si>
    <t>分组报表2</t>
  </si>
  <si>
    <t>实例练习</t>
    <phoneticPr fontId="1" type="noConversion"/>
  </si>
  <si>
    <t>输出</t>
    <phoneticPr fontId="1" type="noConversion"/>
  </si>
  <si>
    <t>创建编辑宏与创建VBA</t>
    <phoneticPr fontId="1" type="noConversion"/>
  </si>
  <si>
    <t>参数与变量</t>
    <phoneticPr fontId="1" type="noConversion"/>
  </si>
  <si>
    <t>流程控制</t>
    <phoneticPr fontId="1" type="noConversion"/>
  </si>
  <si>
    <t>获取文件名</t>
    <phoneticPr fontId="1" type="noConversion"/>
  </si>
  <si>
    <t>第一种方法是定义名称,指定文件地址</t>
    <phoneticPr fontId="1" type="noConversion"/>
  </si>
  <si>
    <t>第二种方法是dir函数</t>
    <phoneticPr fontId="1" type="noConversion"/>
  </si>
  <si>
    <t>是</t>
    <phoneticPr fontId="1" type="noConversion"/>
  </si>
  <si>
    <t>服务为：MySQL</t>
    <phoneticPr fontId="1" type="noConversion"/>
  </si>
  <si>
    <t>学号</t>
    <phoneticPr fontId="13" type="noConversion"/>
  </si>
  <si>
    <t>年级</t>
    <phoneticPr fontId="13" type="noConversion"/>
  </si>
  <si>
    <t>班号</t>
    <phoneticPr fontId="13" type="noConversion"/>
  </si>
  <si>
    <t>巴心丽</t>
    <phoneticPr fontId="13" type="noConversion"/>
  </si>
  <si>
    <t>七</t>
    <phoneticPr fontId="13" type="noConversion"/>
  </si>
  <si>
    <t>李超</t>
    <phoneticPr fontId="13" type="noConversion"/>
  </si>
  <si>
    <t>陈蓉</t>
    <phoneticPr fontId="13" type="noConversion"/>
  </si>
  <si>
    <t>孙良晨</t>
    <phoneticPr fontId="13" type="noConversion"/>
  </si>
  <si>
    <t>孟兴卓</t>
    <phoneticPr fontId="13" type="noConversion"/>
  </si>
  <si>
    <t>张协洋</t>
    <phoneticPr fontId="13" type="noConversion"/>
  </si>
  <si>
    <t>宗安敏</t>
    <phoneticPr fontId="13" type="noConversion"/>
  </si>
  <si>
    <t>黄青</t>
    <phoneticPr fontId="13" type="noConversion"/>
  </si>
  <si>
    <t>廖先美</t>
    <phoneticPr fontId="13" type="noConversion"/>
  </si>
  <si>
    <t>王帆</t>
    <phoneticPr fontId="13" type="noConversion"/>
  </si>
  <si>
    <t>李文琴</t>
    <phoneticPr fontId="13" type="noConversion"/>
  </si>
  <si>
    <t>陈纤纤</t>
    <phoneticPr fontId="13" type="noConversion"/>
  </si>
  <si>
    <t>黎万荣</t>
    <phoneticPr fontId="13" type="noConversion"/>
  </si>
  <si>
    <t>胡成</t>
    <phoneticPr fontId="13" type="noConversion"/>
  </si>
  <si>
    <t>张金淇</t>
    <phoneticPr fontId="13" type="noConversion"/>
  </si>
  <si>
    <t>万兰</t>
    <phoneticPr fontId="13" type="noConversion"/>
  </si>
  <si>
    <t>马  超</t>
    <phoneticPr fontId="13" type="noConversion"/>
  </si>
  <si>
    <t>邓盛</t>
    <phoneticPr fontId="13" type="noConversion"/>
  </si>
  <si>
    <t>吴丹</t>
    <phoneticPr fontId="13" type="noConversion"/>
  </si>
  <si>
    <t>陈贵芳</t>
    <phoneticPr fontId="13" type="noConversion"/>
  </si>
  <si>
    <t>陈星星</t>
    <phoneticPr fontId="13" type="noConversion"/>
  </si>
  <si>
    <t>许祥</t>
    <phoneticPr fontId="13" type="noConversion"/>
  </si>
  <si>
    <t>冯成</t>
    <phoneticPr fontId="13" type="noConversion"/>
  </si>
  <si>
    <t>姬丽</t>
    <phoneticPr fontId="13" type="noConversion"/>
  </si>
  <si>
    <t>樊江湖</t>
    <phoneticPr fontId="13" type="noConversion"/>
  </si>
  <si>
    <t>龙建涛</t>
    <phoneticPr fontId="13" type="noConversion"/>
  </si>
  <si>
    <t>李姚</t>
    <phoneticPr fontId="13" type="noConversion"/>
  </si>
  <si>
    <t>邵松</t>
    <phoneticPr fontId="13" type="noConversion"/>
  </si>
  <si>
    <t>樊双强</t>
    <phoneticPr fontId="13" type="noConversion"/>
  </si>
  <si>
    <t>陈娟</t>
    <phoneticPr fontId="13" type="noConversion"/>
  </si>
  <si>
    <t>李恒昌</t>
    <phoneticPr fontId="13" type="noConversion"/>
  </si>
  <si>
    <t>张成龙</t>
    <phoneticPr fontId="13" type="noConversion"/>
  </si>
  <si>
    <t>张猛静</t>
    <phoneticPr fontId="13" type="noConversion"/>
  </si>
  <si>
    <t>祝丙林</t>
    <phoneticPr fontId="13" type="noConversion"/>
  </si>
  <si>
    <t>李春雷</t>
    <phoneticPr fontId="13" type="noConversion"/>
  </si>
  <si>
    <t>曹梅</t>
    <phoneticPr fontId="13" type="noConversion"/>
  </si>
  <si>
    <t>罗光明</t>
    <phoneticPr fontId="13" type="noConversion"/>
  </si>
  <si>
    <t>黄小燕</t>
    <phoneticPr fontId="13" type="noConversion"/>
  </si>
  <si>
    <t>冯德铭</t>
    <phoneticPr fontId="13" type="noConversion"/>
  </si>
  <si>
    <t>刘起滨</t>
    <phoneticPr fontId="13" type="noConversion"/>
  </si>
  <si>
    <t>韩立标</t>
    <phoneticPr fontId="13" type="noConversion"/>
  </si>
  <si>
    <t>陈志阳</t>
    <phoneticPr fontId="13" type="noConversion"/>
  </si>
  <si>
    <t>杨明华</t>
    <phoneticPr fontId="13" type="noConversion"/>
  </si>
  <si>
    <t>陈启浪</t>
    <phoneticPr fontId="13" type="noConversion"/>
  </si>
  <si>
    <t>罗小丽</t>
    <phoneticPr fontId="13" type="noConversion"/>
  </si>
  <si>
    <t>徐世碧</t>
    <phoneticPr fontId="13" type="noConversion"/>
  </si>
  <si>
    <t>赵祖德</t>
    <phoneticPr fontId="13" type="noConversion"/>
  </si>
  <si>
    <t>赵强</t>
    <phoneticPr fontId="13" type="noConversion"/>
  </si>
  <si>
    <t>雷明华</t>
    <phoneticPr fontId="13" type="noConversion"/>
  </si>
  <si>
    <t>张娴</t>
    <phoneticPr fontId="13" type="noConversion"/>
  </si>
  <si>
    <t>何小龙</t>
    <phoneticPr fontId="13" type="noConversion"/>
  </si>
  <si>
    <t>谢涛</t>
    <phoneticPr fontId="13" type="noConversion"/>
  </si>
  <si>
    <t>袁顺蓉</t>
    <phoneticPr fontId="13" type="noConversion"/>
  </si>
  <si>
    <t>赵有恒</t>
    <phoneticPr fontId="13" type="noConversion"/>
  </si>
  <si>
    <t>夏兴旺</t>
    <phoneticPr fontId="13" type="noConversion"/>
  </si>
  <si>
    <t>胡盼</t>
    <phoneticPr fontId="13" type="noConversion"/>
  </si>
  <si>
    <t>杨级巧</t>
    <phoneticPr fontId="13" type="noConversion"/>
  </si>
  <si>
    <t>岳涛</t>
    <phoneticPr fontId="13" type="noConversion"/>
  </si>
  <si>
    <t>刘星愿</t>
    <phoneticPr fontId="13" type="noConversion"/>
  </si>
  <si>
    <t>曹明月</t>
    <phoneticPr fontId="13" type="noConversion"/>
  </si>
  <si>
    <t>刘胜丽</t>
    <phoneticPr fontId="13" type="noConversion"/>
  </si>
  <si>
    <t>武亮</t>
    <phoneticPr fontId="13" type="noConversion"/>
  </si>
  <si>
    <t>陈启顺</t>
    <phoneticPr fontId="13" type="noConversion"/>
  </si>
  <si>
    <t>胡声发</t>
    <phoneticPr fontId="13" type="noConversion"/>
  </si>
  <si>
    <t>王杰</t>
    <phoneticPr fontId="13" type="noConversion"/>
  </si>
  <si>
    <t>周会</t>
    <phoneticPr fontId="13" type="noConversion"/>
  </si>
  <si>
    <t>郭芝兰</t>
    <phoneticPr fontId="13" type="noConversion"/>
  </si>
  <si>
    <t>吉翔</t>
    <phoneticPr fontId="13" type="noConversion"/>
  </si>
  <si>
    <t>朱茜</t>
    <phoneticPr fontId="13" type="noConversion"/>
  </si>
  <si>
    <t>陈苇</t>
    <phoneticPr fontId="13" type="noConversion"/>
  </si>
  <si>
    <t>苏海镜</t>
    <phoneticPr fontId="13" type="noConversion"/>
  </si>
  <si>
    <t>卢凤蝶</t>
    <phoneticPr fontId="13" type="noConversion"/>
  </si>
  <si>
    <t>陈磊</t>
    <phoneticPr fontId="13" type="noConversion"/>
  </si>
  <si>
    <t>高晓</t>
    <phoneticPr fontId="13" type="noConversion"/>
  </si>
  <si>
    <t>何志云</t>
    <phoneticPr fontId="13" type="noConversion"/>
  </si>
  <si>
    <t>李芸</t>
    <phoneticPr fontId="13" type="noConversion"/>
  </si>
  <si>
    <t>钱军良</t>
    <phoneticPr fontId="13" type="noConversion"/>
  </si>
  <si>
    <t>谢文杰</t>
    <phoneticPr fontId="13" type="noConversion"/>
  </si>
  <si>
    <t>张  涛</t>
    <phoneticPr fontId="13" type="noConversion"/>
  </si>
  <si>
    <t>万焦焦</t>
    <phoneticPr fontId="13" type="noConversion"/>
  </si>
  <si>
    <t>范彩霞</t>
    <phoneticPr fontId="13" type="noConversion"/>
  </si>
  <si>
    <t>张家莉</t>
    <phoneticPr fontId="13" type="noConversion"/>
  </si>
  <si>
    <t>苏银合</t>
    <phoneticPr fontId="13" type="noConversion"/>
  </si>
  <si>
    <t>李显娅</t>
    <phoneticPr fontId="13" type="noConversion"/>
  </si>
  <si>
    <t>向莉莉</t>
    <phoneticPr fontId="13" type="noConversion"/>
  </si>
  <si>
    <t>覃钦浩</t>
    <phoneticPr fontId="13" type="noConversion"/>
  </si>
  <si>
    <t>李梅</t>
    <phoneticPr fontId="13" type="noConversion"/>
  </si>
  <si>
    <t>顾莎</t>
    <phoneticPr fontId="13" type="noConversion"/>
  </si>
  <si>
    <t>冯吉军</t>
    <phoneticPr fontId="13" type="noConversion"/>
  </si>
  <si>
    <t>刘开辛</t>
    <phoneticPr fontId="13" type="noConversion"/>
  </si>
  <si>
    <t>王洪琴</t>
    <phoneticPr fontId="13" type="noConversion"/>
  </si>
  <si>
    <t>翟益缘</t>
    <phoneticPr fontId="13" type="noConversion"/>
  </si>
  <si>
    <t>何桃文</t>
    <phoneticPr fontId="13" type="noConversion"/>
  </si>
  <si>
    <t>甘志银</t>
    <phoneticPr fontId="13" type="noConversion"/>
  </si>
  <si>
    <t>杨芳</t>
    <phoneticPr fontId="13" type="noConversion"/>
  </si>
  <si>
    <t>向典典</t>
    <phoneticPr fontId="13" type="noConversion"/>
  </si>
  <si>
    <t>陈龙玉</t>
    <phoneticPr fontId="13" type="noConversion"/>
  </si>
  <si>
    <t>张利达</t>
    <phoneticPr fontId="13" type="noConversion"/>
  </si>
  <si>
    <t>胡倩</t>
    <phoneticPr fontId="13" type="noConversion"/>
  </si>
  <si>
    <t>余菊</t>
    <phoneticPr fontId="13" type="noConversion"/>
  </si>
  <si>
    <t>徐波</t>
    <phoneticPr fontId="13" type="noConversion"/>
  </si>
  <si>
    <t>李华</t>
    <phoneticPr fontId="13" type="noConversion"/>
  </si>
  <si>
    <t>王燕</t>
    <phoneticPr fontId="13" type="noConversion"/>
  </si>
  <si>
    <t>王玉萍</t>
    <phoneticPr fontId="13" type="noConversion"/>
  </si>
  <si>
    <t>袁波浪</t>
    <phoneticPr fontId="13" type="noConversion"/>
  </si>
  <si>
    <t>许建坤</t>
    <phoneticPr fontId="13" type="noConversion"/>
  </si>
  <si>
    <t>樊双全</t>
    <phoneticPr fontId="13" type="noConversion"/>
  </si>
  <si>
    <t>陈江</t>
    <phoneticPr fontId="13" type="noConversion"/>
  </si>
  <si>
    <t>陈泽</t>
    <phoneticPr fontId="13" type="noConversion"/>
  </si>
  <si>
    <t>徐  琴</t>
    <phoneticPr fontId="13" type="noConversion"/>
  </si>
  <si>
    <t>姚莹</t>
    <phoneticPr fontId="13" type="noConversion"/>
  </si>
  <si>
    <t>董湘雪</t>
    <phoneticPr fontId="13" type="noConversion"/>
  </si>
  <si>
    <t>张云鹏</t>
    <phoneticPr fontId="13" type="noConversion"/>
  </si>
  <si>
    <t>王建森</t>
    <phoneticPr fontId="13" type="noConversion"/>
  </si>
  <si>
    <t>王发钱</t>
    <phoneticPr fontId="13" type="noConversion"/>
  </si>
  <si>
    <t>黄普亮</t>
    <phoneticPr fontId="13" type="noConversion"/>
  </si>
  <si>
    <t>徐发财</t>
    <phoneticPr fontId="13" type="noConversion"/>
  </si>
  <si>
    <t>刘福</t>
    <phoneticPr fontId="13" type="noConversion"/>
  </si>
  <si>
    <t>车赵洋</t>
    <phoneticPr fontId="13" type="noConversion"/>
  </si>
  <si>
    <t>孙美</t>
    <phoneticPr fontId="13" type="noConversion"/>
  </si>
  <si>
    <t>王正义</t>
    <phoneticPr fontId="13" type="noConversion"/>
  </si>
  <si>
    <t>何文平</t>
    <phoneticPr fontId="13" type="noConversion"/>
  </si>
  <si>
    <t>郑美</t>
    <phoneticPr fontId="13" type="noConversion"/>
  </si>
  <si>
    <t>彭宏</t>
    <phoneticPr fontId="13" type="noConversion"/>
  </si>
  <si>
    <t>胡坤</t>
    <phoneticPr fontId="13" type="noConversion"/>
  </si>
  <si>
    <t>冯莹</t>
    <phoneticPr fontId="13" type="noConversion"/>
  </si>
  <si>
    <t>龙芳琼</t>
    <phoneticPr fontId="13" type="noConversion"/>
  </si>
  <si>
    <t>张厚康</t>
    <phoneticPr fontId="13" type="noConversion"/>
  </si>
  <si>
    <t>陈维礼</t>
    <phoneticPr fontId="13" type="noConversion"/>
  </si>
  <si>
    <t>高丹</t>
    <phoneticPr fontId="13" type="noConversion"/>
  </si>
  <si>
    <t>黄佳</t>
    <phoneticPr fontId="13" type="noConversion"/>
  </si>
  <si>
    <t>何飞鸿</t>
    <phoneticPr fontId="13" type="noConversion"/>
  </si>
  <si>
    <t>陈光虎</t>
    <phoneticPr fontId="13" type="noConversion"/>
  </si>
  <si>
    <t>彭秀萍</t>
    <phoneticPr fontId="13" type="noConversion"/>
  </si>
  <si>
    <t>卓福琴</t>
    <phoneticPr fontId="13" type="noConversion"/>
  </si>
  <si>
    <t>邓亮</t>
    <phoneticPr fontId="13" type="noConversion"/>
  </si>
  <si>
    <t>谢超</t>
    <phoneticPr fontId="13" type="noConversion"/>
  </si>
  <si>
    <t>陈娅</t>
    <phoneticPr fontId="13" type="noConversion"/>
  </si>
  <si>
    <t>谢江</t>
    <phoneticPr fontId="13" type="noConversion"/>
  </si>
  <si>
    <t>姚启文</t>
    <phoneticPr fontId="13" type="noConversion"/>
  </si>
  <si>
    <t>陈启银</t>
    <phoneticPr fontId="13" type="noConversion"/>
  </si>
  <si>
    <t>陶长欣</t>
    <phoneticPr fontId="13" type="noConversion"/>
  </si>
  <si>
    <t>邵仕英</t>
    <phoneticPr fontId="13" type="noConversion"/>
  </si>
  <si>
    <t>孟佳威</t>
    <phoneticPr fontId="13" type="noConversion"/>
  </si>
  <si>
    <t>刘艳明</t>
    <phoneticPr fontId="13" type="noConversion"/>
  </si>
  <si>
    <t>田秦羽</t>
    <phoneticPr fontId="13" type="noConversion"/>
  </si>
  <si>
    <t>邓迪匀</t>
    <phoneticPr fontId="13" type="noConversion"/>
  </si>
  <si>
    <t>吴谊</t>
    <phoneticPr fontId="13" type="noConversion"/>
  </si>
  <si>
    <t>胡俊</t>
    <phoneticPr fontId="13" type="noConversion"/>
  </si>
  <si>
    <t>李堂丽</t>
    <phoneticPr fontId="13" type="noConversion"/>
  </si>
  <si>
    <t>高芬</t>
    <phoneticPr fontId="13" type="noConversion"/>
  </si>
  <si>
    <t>王兴倩</t>
    <phoneticPr fontId="13" type="noConversion"/>
  </si>
  <si>
    <t>姚家琴</t>
    <phoneticPr fontId="13" type="noConversion"/>
  </si>
  <si>
    <t>周大全</t>
    <phoneticPr fontId="13" type="noConversion"/>
  </si>
  <si>
    <t>费旺</t>
    <phoneticPr fontId="13" type="noConversion"/>
  </si>
  <si>
    <t>张  贤</t>
    <phoneticPr fontId="13" type="noConversion"/>
  </si>
  <si>
    <t>冷文琴</t>
    <phoneticPr fontId="13" type="noConversion"/>
  </si>
  <si>
    <t>周杰</t>
    <phoneticPr fontId="13" type="noConversion"/>
  </si>
  <si>
    <t>胡勇</t>
    <phoneticPr fontId="13" type="noConversion"/>
  </si>
  <si>
    <t>刘铉</t>
    <phoneticPr fontId="13" type="noConversion"/>
  </si>
  <si>
    <t>张朝军</t>
    <phoneticPr fontId="13" type="noConversion"/>
  </si>
  <si>
    <t>邱倩</t>
    <phoneticPr fontId="13" type="noConversion"/>
  </si>
  <si>
    <t>姚建国</t>
    <phoneticPr fontId="13" type="noConversion"/>
  </si>
  <si>
    <t>王常青</t>
    <phoneticPr fontId="13" type="noConversion"/>
  </si>
  <si>
    <t>陈晓茜</t>
    <phoneticPr fontId="13" type="noConversion"/>
  </si>
  <si>
    <t>李恒群</t>
    <phoneticPr fontId="13" type="noConversion"/>
  </si>
  <si>
    <t>徐金宝</t>
    <phoneticPr fontId="13" type="noConversion"/>
  </si>
  <si>
    <t>何枭</t>
    <phoneticPr fontId="13" type="noConversion"/>
  </si>
  <si>
    <t>张静静</t>
    <phoneticPr fontId="13" type="noConversion"/>
  </si>
  <si>
    <t>王浩</t>
    <phoneticPr fontId="13" type="noConversion"/>
  </si>
  <si>
    <t>付义淑</t>
    <phoneticPr fontId="13" type="noConversion"/>
  </si>
  <si>
    <t>左轩</t>
    <phoneticPr fontId="13" type="noConversion"/>
  </si>
  <si>
    <t>付亮</t>
    <phoneticPr fontId="13" type="noConversion"/>
  </si>
  <si>
    <t>林娅</t>
    <phoneticPr fontId="13" type="noConversion"/>
  </si>
  <si>
    <t>周金阳</t>
    <phoneticPr fontId="13" type="noConversion"/>
  </si>
  <si>
    <t>罗  梅</t>
    <phoneticPr fontId="13" type="noConversion"/>
  </si>
  <si>
    <t>龙礼智</t>
    <phoneticPr fontId="13" type="noConversion"/>
  </si>
  <si>
    <t>张利亚</t>
    <phoneticPr fontId="13" type="noConversion"/>
  </si>
  <si>
    <t>李松芷</t>
    <phoneticPr fontId="13" type="noConversion"/>
  </si>
  <si>
    <t>张秀婷</t>
    <phoneticPr fontId="13" type="noConversion"/>
  </si>
  <si>
    <t>路丹琳</t>
    <phoneticPr fontId="13" type="noConversion"/>
  </si>
  <si>
    <t>肖健</t>
    <phoneticPr fontId="13" type="noConversion"/>
  </si>
  <si>
    <t>王祥伦</t>
    <phoneticPr fontId="13" type="noConversion"/>
  </si>
  <si>
    <t>张金香</t>
    <phoneticPr fontId="13" type="noConversion"/>
  </si>
  <si>
    <t>罗兴静</t>
    <phoneticPr fontId="13" type="noConversion"/>
  </si>
  <si>
    <t>龙睿</t>
    <phoneticPr fontId="13" type="noConversion"/>
  </si>
  <si>
    <t>赵美琳</t>
    <phoneticPr fontId="13" type="noConversion"/>
  </si>
  <si>
    <t>戴志豪</t>
    <phoneticPr fontId="13" type="noConversion"/>
  </si>
  <si>
    <t>谢兴巧</t>
    <phoneticPr fontId="13" type="noConversion"/>
  </si>
  <si>
    <t>罗芮先</t>
    <phoneticPr fontId="13" type="noConversion"/>
  </si>
  <si>
    <t>吴景亚</t>
    <phoneticPr fontId="13" type="noConversion"/>
  </si>
  <si>
    <t>张东</t>
    <phoneticPr fontId="13" type="noConversion"/>
  </si>
  <si>
    <t>陈欢欢</t>
    <phoneticPr fontId="13" type="noConversion"/>
  </si>
  <si>
    <t>陈志祥</t>
    <phoneticPr fontId="13" type="noConversion"/>
  </si>
  <si>
    <t>王家红</t>
    <phoneticPr fontId="13" type="noConversion"/>
  </si>
  <si>
    <t>曹婧</t>
    <phoneticPr fontId="13" type="noConversion"/>
  </si>
  <si>
    <t>郑逸</t>
    <phoneticPr fontId="13" type="noConversion"/>
  </si>
  <si>
    <t>陈豪</t>
    <phoneticPr fontId="13" type="noConversion"/>
  </si>
  <si>
    <t>唐荣华</t>
    <phoneticPr fontId="13" type="noConversion"/>
  </si>
  <si>
    <t>张露</t>
    <phoneticPr fontId="13" type="noConversion"/>
  </si>
  <si>
    <t>孙琴</t>
    <phoneticPr fontId="13" type="noConversion"/>
  </si>
  <si>
    <t>郭红艳</t>
    <phoneticPr fontId="13" type="noConversion"/>
  </si>
  <si>
    <t>吴雨</t>
    <phoneticPr fontId="13" type="noConversion"/>
  </si>
  <si>
    <t>刘巧</t>
    <phoneticPr fontId="13" type="noConversion"/>
  </si>
  <si>
    <t>陈佳佳</t>
    <phoneticPr fontId="13" type="noConversion"/>
  </si>
  <si>
    <t>代勇</t>
    <phoneticPr fontId="13" type="noConversion"/>
  </si>
  <si>
    <t>周贞辰</t>
    <phoneticPr fontId="13" type="noConversion"/>
  </si>
  <si>
    <t>袁杰</t>
    <phoneticPr fontId="13" type="noConversion"/>
  </si>
  <si>
    <t>姚丽</t>
    <phoneticPr fontId="13" type="noConversion"/>
  </si>
  <si>
    <t>班杰</t>
    <phoneticPr fontId="13" type="noConversion"/>
  </si>
  <si>
    <t>张光伟</t>
    <phoneticPr fontId="13" type="noConversion"/>
  </si>
  <si>
    <t>丰亿</t>
    <phoneticPr fontId="13" type="noConversion"/>
  </si>
  <si>
    <t>薛微</t>
    <phoneticPr fontId="13" type="noConversion"/>
  </si>
  <si>
    <t>马阳阳</t>
    <phoneticPr fontId="13" type="noConversion"/>
  </si>
  <si>
    <t>张定良</t>
    <phoneticPr fontId="13" type="noConversion"/>
  </si>
  <si>
    <t>汪诗军</t>
    <phoneticPr fontId="13" type="noConversion"/>
  </si>
  <si>
    <t>胡声乾</t>
    <phoneticPr fontId="13" type="noConversion"/>
  </si>
  <si>
    <t>李文倩</t>
    <phoneticPr fontId="13" type="noConversion"/>
  </si>
  <si>
    <t>付雨欣</t>
    <phoneticPr fontId="13" type="noConversion"/>
  </si>
  <si>
    <t>方鼎豪</t>
    <phoneticPr fontId="13" type="noConversion"/>
  </si>
  <si>
    <t>陈虹丽</t>
    <phoneticPr fontId="13" type="noConversion"/>
  </si>
  <si>
    <t>张洋</t>
    <phoneticPr fontId="13" type="noConversion"/>
  </si>
  <si>
    <t>何正兰</t>
    <phoneticPr fontId="13" type="noConversion"/>
  </si>
  <si>
    <t>王武义</t>
    <phoneticPr fontId="13" type="noConversion"/>
  </si>
  <si>
    <t>李玉玲</t>
    <phoneticPr fontId="13" type="noConversion"/>
  </si>
  <si>
    <t>胡梅</t>
    <phoneticPr fontId="13" type="noConversion"/>
  </si>
  <si>
    <t>周芮</t>
    <phoneticPr fontId="13" type="noConversion"/>
  </si>
  <si>
    <t>涂文武</t>
    <phoneticPr fontId="13" type="noConversion"/>
  </si>
  <si>
    <t>杨亚丽</t>
    <phoneticPr fontId="13" type="noConversion"/>
  </si>
  <si>
    <t>郭晨阳</t>
    <phoneticPr fontId="13" type="noConversion"/>
  </si>
  <si>
    <t>顾金武</t>
    <phoneticPr fontId="13" type="noConversion"/>
  </si>
  <si>
    <t>李腾达</t>
    <phoneticPr fontId="13" type="noConversion"/>
  </si>
  <si>
    <t>张竹</t>
    <phoneticPr fontId="13" type="noConversion"/>
  </si>
  <si>
    <t>周金梅</t>
    <phoneticPr fontId="13" type="noConversion"/>
  </si>
  <si>
    <t>刘晓丹</t>
    <phoneticPr fontId="13" type="noConversion"/>
  </si>
  <si>
    <t>颜克文</t>
    <phoneticPr fontId="13" type="noConversion"/>
  </si>
  <si>
    <t>孟林香</t>
    <phoneticPr fontId="13" type="noConversion"/>
  </si>
  <si>
    <t>杨蒙</t>
    <phoneticPr fontId="13" type="noConversion"/>
  </si>
  <si>
    <t>陶莉</t>
    <phoneticPr fontId="13" type="noConversion"/>
  </si>
  <si>
    <t>王才芝</t>
    <phoneticPr fontId="13" type="noConversion"/>
  </si>
  <si>
    <t>李艳</t>
    <phoneticPr fontId="13" type="noConversion"/>
  </si>
  <si>
    <t>杜鹏</t>
    <phoneticPr fontId="13" type="noConversion"/>
  </si>
  <si>
    <t>周礼贤</t>
    <phoneticPr fontId="13" type="noConversion"/>
  </si>
  <si>
    <t>陈敏</t>
    <phoneticPr fontId="13" type="noConversion"/>
  </si>
  <si>
    <t>陈孟</t>
    <phoneticPr fontId="13" type="noConversion"/>
  </si>
  <si>
    <t>邓洁</t>
    <phoneticPr fontId="13" type="noConversion"/>
  </si>
  <si>
    <t>王家会</t>
    <phoneticPr fontId="13" type="noConversion"/>
  </si>
  <si>
    <t>戴文</t>
    <phoneticPr fontId="13" type="noConversion"/>
  </si>
  <si>
    <t>夏兴念</t>
    <phoneticPr fontId="13" type="noConversion"/>
  </si>
  <si>
    <t>赵彤芬</t>
    <phoneticPr fontId="13" type="noConversion"/>
  </si>
  <si>
    <t>曾月婷</t>
    <phoneticPr fontId="13" type="noConversion"/>
  </si>
  <si>
    <t>王仁庆</t>
    <phoneticPr fontId="13" type="noConversion"/>
  </si>
  <si>
    <t>刘荧</t>
    <phoneticPr fontId="13" type="noConversion"/>
  </si>
  <si>
    <t>李娇</t>
    <phoneticPr fontId="13" type="noConversion"/>
  </si>
  <si>
    <t>彭安安</t>
    <phoneticPr fontId="13" type="noConversion"/>
  </si>
  <si>
    <t>王伟</t>
    <phoneticPr fontId="13" type="noConversion"/>
  </si>
  <si>
    <t>安丽</t>
    <phoneticPr fontId="13" type="noConversion"/>
  </si>
  <si>
    <t>何燚</t>
    <phoneticPr fontId="13" type="noConversion"/>
  </si>
  <si>
    <t>李丹</t>
    <phoneticPr fontId="13" type="noConversion"/>
  </si>
  <si>
    <t>李望</t>
    <phoneticPr fontId="13" type="noConversion"/>
  </si>
  <si>
    <t>罗兰琼</t>
    <phoneticPr fontId="13" type="noConversion"/>
  </si>
  <si>
    <t>王敏</t>
    <phoneticPr fontId="13" type="noConversion"/>
  </si>
  <si>
    <t>陈汝健</t>
    <phoneticPr fontId="13" type="noConversion"/>
  </si>
  <si>
    <t>姜龙</t>
    <phoneticPr fontId="13" type="noConversion"/>
  </si>
  <si>
    <t>李玉玺</t>
    <phoneticPr fontId="13" type="noConversion"/>
  </si>
  <si>
    <t>陈梅梅</t>
    <phoneticPr fontId="13" type="noConversion"/>
  </si>
  <si>
    <t>李金权</t>
    <phoneticPr fontId="13" type="noConversion"/>
  </si>
  <si>
    <t>袁雪梅</t>
    <phoneticPr fontId="13" type="noConversion"/>
  </si>
  <si>
    <t>王泽</t>
    <phoneticPr fontId="13" type="noConversion"/>
  </si>
  <si>
    <t>孟春</t>
    <phoneticPr fontId="13" type="noConversion"/>
  </si>
  <si>
    <t>宋涛</t>
    <phoneticPr fontId="13" type="noConversion"/>
  </si>
  <si>
    <t>张妹</t>
    <phoneticPr fontId="13" type="noConversion"/>
  </si>
  <si>
    <t>谢鑫</t>
    <phoneticPr fontId="13" type="noConversion"/>
  </si>
  <si>
    <t>陈飞</t>
    <phoneticPr fontId="13" type="noConversion"/>
  </si>
  <si>
    <t>丁胜</t>
    <phoneticPr fontId="13" type="noConversion"/>
  </si>
  <si>
    <t>田利佳</t>
    <phoneticPr fontId="13" type="noConversion"/>
  </si>
  <si>
    <t>顾芳</t>
    <phoneticPr fontId="13" type="noConversion"/>
  </si>
  <si>
    <t>韩立军</t>
    <phoneticPr fontId="13" type="noConversion"/>
  </si>
  <si>
    <t>邵定昌</t>
    <phoneticPr fontId="13" type="noConversion"/>
  </si>
  <si>
    <t>万玉梅</t>
    <phoneticPr fontId="13" type="noConversion"/>
  </si>
  <si>
    <t>王慧</t>
    <phoneticPr fontId="13" type="noConversion"/>
  </si>
  <si>
    <t>王义</t>
    <phoneticPr fontId="13" type="noConversion"/>
  </si>
  <si>
    <t>杨倩</t>
    <phoneticPr fontId="13" type="noConversion"/>
  </si>
  <si>
    <t>邓江敏</t>
    <phoneticPr fontId="13" type="noConversion"/>
  </si>
  <si>
    <t>王刚平</t>
    <phoneticPr fontId="13" type="noConversion"/>
  </si>
  <si>
    <t>余丽</t>
    <phoneticPr fontId="13" type="noConversion"/>
  </si>
  <si>
    <t>龙涛</t>
    <phoneticPr fontId="13" type="noConversion"/>
  </si>
  <si>
    <t>陈银</t>
    <phoneticPr fontId="13" type="noConversion"/>
  </si>
  <si>
    <t>曹明</t>
    <phoneticPr fontId="13" type="noConversion"/>
  </si>
  <si>
    <t>孔梅</t>
    <phoneticPr fontId="13" type="noConversion"/>
  </si>
  <si>
    <t>罗成丽</t>
    <phoneticPr fontId="13" type="noConversion"/>
  </si>
  <si>
    <t>王家利</t>
    <phoneticPr fontId="13" type="noConversion"/>
  </si>
  <si>
    <t>何启涛</t>
    <phoneticPr fontId="13" type="noConversion"/>
  </si>
  <si>
    <t>朱值权</t>
    <phoneticPr fontId="13" type="noConversion"/>
  </si>
  <si>
    <t>魏浪梅</t>
    <phoneticPr fontId="13" type="noConversion"/>
  </si>
  <si>
    <t>李莎</t>
    <phoneticPr fontId="13" type="noConversion"/>
  </si>
  <si>
    <t>徐浪</t>
    <phoneticPr fontId="13" type="noConversion"/>
  </si>
  <si>
    <t>王婷</t>
    <phoneticPr fontId="13" type="noConversion"/>
  </si>
  <si>
    <t>刘观艳</t>
    <phoneticPr fontId="13" type="noConversion"/>
  </si>
  <si>
    <t>赵微</t>
    <phoneticPr fontId="13" type="noConversion"/>
  </si>
  <si>
    <t>杨飞</t>
    <phoneticPr fontId="13" type="noConversion"/>
  </si>
  <si>
    <t>徐敏</t>
    <phoneticPr fontId="13" type="noConversion"/>
  </si>
  <si>
    <t>刘健</t>
    <phoneticPr fontId="13" type="noConversion"/>
  </si>
  <si>
    <t>刘恋</t>
    <phoneticPr fontId="13" type="noConversion"/>
  </si>
  <si>
    <t>吴健</t>
    <phoneticPr fontId="13" type="noConversion"/>
  </si>
  <si>
    <t>夏启义</t>
    <phoneticPr fontId="13" type="noConversion"/>
  </si>
  <si>
    <t>杨金玉</t>
    <phoneticPr fontId="13" type="noConversion"/>
  </si>
  <si>
    <t>周倩</t>
    <phoneticPr fontId="13" type="noConversion"/>
  </si>
  <si>
    <t>张劲松</t>
    <phoneticPr fontId="13" type="noConversion"/>
  </si>
  <si>
    <t>姚顺平</t>
    <phoneticPr fontId="13" type="noConversion"/>
  </si>
  <si>
    <t>靳方园</t>
    <phoneticPr fontId="13" type="noConversion"/>
  </si>
  <si>
    <t>张强红</t>
    <phoneticPr fontId="13" type="noConversion"/>
  </si>
  <si>
    <t>郭红运</t>
    <phoneticPr fontId="13" type="noConversion"/>
  </si>
  <si>
    <t>胡建锋</t>
    <phoneticPr fontId="13" type="noConversion"/>
  </si>
  <si>
    <t>胡声婷</t>
    <phoneticPr fontId="13" type="noConversion"/>
  </si>
  <si>
    <t>张礼腾</t>
    <phoneticPr fontId="13" type="noConversion"/>
  </si>
  <si>
    <t>徐凯</t>
    <phoneticPr fontId="13" type="noConversion"/>
  </si>
  <si>
    <t>吴英</t>
    <phoneticPr fontId="13" type="noConversion"/>
  </si>
  <si>
    <t>吴芳</t>
    <phoneticPr fontId="13" type="noConversion"/>
  </si>
  <si>
    <t>张和菊</t>
    <phoneticPr fontId="13" type="noConversion"/>
  </si>
  <si>
    <t>周波</t>
    <phoneticPr fontId="13" type="noConversion"/>
  </si>
  <si>
    <t>郭兴娜</t>
    <phoneticPr fontId="13" type="noConversion"/>
  </si>
  <si>
    <t>邱继玉</t>
    <phoneticPr fontId="13" type="noConversion"/>
  </si>
  <si>
    <t>李龙</t>
    <phoneticPr fontId="13" type="noConversion"/>
  </si>
  <si>
    <t>李仙</t>
    <phoneticPr fontId="13" type="noConversion"/>
  </si>
  <si>
    <t>曹明丽</t>
    <phoneticPr fontId="13" type="noConversion"/>
  </si>
  <si>
    <t>艾江兰</t>
    <phoneticPr fontId="13" type="noConversion"/>
  </si>
  <si>
    <t>吴华</t>
    <phoneticPr fontId="13" type="noConversion"/>
  </si>
  <si>
    <t>罗露</t>
    <phoneticPr fontId="13" type="noConversion"/>
  </si>
  <si>
    <t>夏启相</t>
    <phoneticPr fontId="13" type="noConversion"/>
  </si>
  <si>
    <t>张和兰</t>
    <phoneticPr fontId="13" type="noConversion"/>
  </si>
  <si>
    <t>苏荣</t>
    <phoneticPr fontId="13" type="noConversion"/>
  </si>
  <si>
    <t>吴红羽</t>
    <phoneticPr fontId="13" type="noConversion"/>
  </si>
  <si>
    <t>龚声洋</t>
    <phoneticPr fontId="13" type="noConversion"/>
  </si>
  <si>
    <t>卢敏慧</t>
    <phoneticPr fontId="13" type="noConversion"/>
  </si>
  <si>
    <t>李向银</t>
    <phoneticPr fontId="13" type="noConversion"/>
  </si>
  <si>
    <t>周金银</t>
    <phoneticPr fontId="13" type="noConversion"/>
  </si>
  <si>
    <t>周碧</t>
    <phoneticPr fontId="13" type="noConversion"/>
  </si>
  <si>
    <t>郭兴凯</t>
    <phoneticPr fontId="13" type="noConversion"/>
  </si>
  <si>
    <t>路停</t>
    <phoneticPr fontId="13" type="noConversion"/>
  </si>
  <si>
    <t>陈美</t>
    <phoneticPr fontId="13" type="noConversion"/>
  </si>
  <si>
    <t>李明</t>
    <phoneticPr fontId="13" type="noConversion"/>
  </si>
  <si>
    <t>陈时青</t>
    <phoneticPr fontId="13" type="noConversion"/>
  </si>
  <si>
    <t>穆琅</t>
    <phoneticPr fontId="13" type="noConversion"/>
  </si>
  <si>
    <t>陈丽萍</t>
    <phoneticPr fontId="13" type="noConversion"/>
  </si>
  <si>
    <t>付方兰</t>
    <phoneticPr fontId="13" type="noConversion"/>
  </si>
  <si>
    <t>徐飞</t>
    <phoneticPr fontId="13" type="noConversion"/>
  </si>
  <si>
    <t>李峰银</t>
    <phoneticPr fontId="13" type="noConversion"/>
  </si>
  <si>
    <t>胡安胤</t>
    <phoneticPr fontId="13" type="noConversion"/>
  </si>
  <si>
    <t>龙沿梅</t>
    <phoneticPr fontId="13" type="noConversion"/>
  </si>
  <si>
    <t>万洋</t>
    <phoneticPr fontId="13" type="noConversion"/>
  </si>
  <si>
    <t>彭思贵</t>
    <phoneticPr fontId="13" type="noConversion"/>
  </si>
  <si>
    <t>邵定莹</t>
    <phoneticPr fontId="13" type="noConversion"/>
  </si>
  <si>
    <t>龙启凤</t>
    <phoneticPr fontId="13" type="noConversion"/>
  </si>
  <si>
    <t>洪艳丽</t>
    <phoneticPr fontId="13" type="noConversion"/>
  </si>
  <si>
    <t>孙金艳</t>
    <phoneticPr fontId="13" type="noConversion"/>
  </si>
  <si>
    <t>郑梦兰</t>
    <phoneticPr fontId="13" type="noConversion"/>
  </si>
  <si>
    <t>顾东群</t>
    <phoneticPr fontId="13" type="noConversion"/>
  </si>
  <si>
    <t>陈方培</t>
    <phoneticPr fontId="13" type="noConversion"/>
  </si>
  <si>
    <t>曾青</t>
    <phoneticPr fontId="13" type="noConversion"/>
  </si>
  <si>
    <t>张祥凤</t>
    <phoneticPr fontId="13" type="noConversion"/>
  </si>
  <si>
    <t>查红</t>
    <phoneticPr fontId="13" type="noConversion"/>
  </si>
  <si>
    <t>陈红</t>
    <phoneticPr fontId="13" type="noConversion"/>
  </si>
  <si>
    <t>陈菊</t>
    <phoneticPr fontId="13" type="noConversion"/>
  </si>
  <si>
    <t>彭丽</t>
    <phoneticPr fontId="13" type="noConversion"/>
  </si>
  <si>
    <t>梁继蓉</t>
    <phoneticPr fontId="13" type="noConversion"/>
  </si>
  <si>
    <t>张美芳</t>
    <phoneticPr fontId="13" type="noConversion"/>
  </si>
  <si>
    <t>詹浪</t>
    <phoneticPr fontId="13" type="noConversion"/>
  </si>
  <si>
    <t>陈礼祥</t>
    <phoneticPr fontId="13" type="noConversion"/>
  </si>
  <si>
    <t>马顺丽</t>
    <phoneticPr fontId="13" type="noConversion"/>
  </si>
  <si>
    <t>薛倩</t>
    <phoneticPr fontId="13" type="noConversion"/>
  </si>
  <si>
    <t>肖华俊</t>
    <phoneticPr fontId="13" type="noConversion"/>
  </si>
  <si>
    <t>陈勇</t>
    <phoneticPr fontId="13" type="noConversion"/>
  </si>
  <si>
    <t>杨云云</t>
    <phoneticPr fontId="13" type="noConversion"/>
  </si>
  <si>
    <t>王跃军</t>
    <phoneticPr fontId="13" type="noConversion"/>
  </si>
  <si>
    <t>潘艺</t>
    <phoneticPr fontId="13" type="noConversion"/>
  </si>
  <si>
    <t>胡缘</t>
    <phoneticPr fontId="13" type="noConversion"/>
  </si>
  <si>
    <t>刘安凤</t>
    <phoneticPr fontId="13" type="noConversion"/>
  </si>
  <si>
    <t>曾江</t>
    <phoneticPr fontId="13" type="noConversion"/>
  </si>
  <si>
    <t>郭家飞</t>
    <phoneticPr fontId="13" type="noConversion"/>
  </si>
  <si>
    <t>吴学晶</t>
    <phoneticPr fontId="13" type="noConversion"/>
  </si>
  <si>
    <t>郭念琴</t>
    <phoneticPr fontId="13" type="noConversion"/>
  </si>
  <si>
    <t>任燕</t>
    <phoneticPr fontId="13" type="noConversion"/>
  </si>
  <si>
    <t>罗国兰</t>
    <phoneticPr fontId="13" type="noConversion"/>
  </si>
  <si>
    <t>杨桂园</t>
    <phoneticPr fontId="13" type="noConversion"/>
  </si>
  <si>
    <t>李旺</t>
    <phoneticPr fontId="13" type="noConversion"/>
  </si>
  <si>
    <t>王新新</t>
    <phoneticPr fontId="13" type="noConversion"/>
  </si>
  <si>
    <t>黄秀春</t>
    <phoneticPr fontId="13" type="noConversion"/>
  </si>
  <si>
    <t>彭玲</t>
    <phoneticPr fontId="13" type="noConversion"/>
  </si>
  <si>
    <t>王君</t>
    <phoneticPr fontId="13" type="noConversion"/>
  </si>
  <si>
    <t>查俊</t>
    <phoneticPr fontId="13" type="noConversion"/>
  </si>
  <si>
    <t>徐武红</t>
    <phoneticPr fontId="13" type="noConversion"/>
  </si>
  <si>
    <t>张友</t>
    <phoneticPr fontId="13" type="noConversion"/>
  </si>
  <si>
    <t>武会琴</t>
    <phoneticPr fontId="13" type="noConversion"/>
  </si>
  <si>
    <t>莫良梅</t>
    <phoneticPr fontId="13" type="noConversion"/>
  </si>
  <si>
    <t>张美</t>
    <phoneticPr fontId="13" type="noConversion"/>
  </si>
  <si>
    <t>罗娟</t>
    <phoneticPr fontId="13" type="noConversion"/>
  </si>
  <si>
    <t>王大顺</t>
    <phoneticPr fontId="13" type="noConversion"/>
  </si>
  <si>
    <t>刘红红</t>
    <phoneticPr fontId="13" type="noConversion"/>
  </si>
  <si>
    <t>彭西林</t>
    <phoneticPr fontId="13" type="noConversion"/>
  </si>
  <si>
    <t>周青</t>
    <phoneticPr fontId="13" type="noConversion"/>
  </si>
  <si>
    <t>邓敏</t>
    <phoneticPr fontId="13" type="noConversion"/>
  </si>
  <si>
    <t>孙丹</t>
    <phoneticPr fontId="13" type="noConversion"/>
  </si>
  <si>
    <t>郭雪</t>
    <phoneticPr fontId="13" type="noConversion"/>
  </si>
  <si>
    <t>彭富成</t>
    <phoneticPr fontId="13" type="noConversion"/>
  </si>
  <si>
    <t>翟玲</t>
    <phoneticPr fontId="13" type="noConversion"/>
  </si>
  <si>
    <t>聂琴</t>
    <phoneticPr fontId="13" type="noConversion"/>
  </si>
  <si>
    <t>郭兴鑫</t>
    <phoneticPr fontId="13" type="noConversion"/>
  </si>
  <si>
    <t>徐仕静</t>
    <phoneticPr fontId="13" type="noConversion"/>
  </si>
  <si>
    <t>李阳青</t>
    <phoneticPr fontId="13" type="noConversion"/>
  </si>
  <si>
    <t>王维</t>
    <phoneticPr fontId="13" type="noConversion"/>
  </si>
  <si>
    <t>谢科</t>
    <phoneticPr fontId="13" type="noConversion"/>
  </si>
  <si>
    <t>苏丽平</t>
    <phoneticPr fontId="13" type="noConversion"/>
  </si>
  <si>
    <t>胡兰</t>
    <phoneticPr fontId="13" type="noConversion"/>
  </si>
  <si>
    <t>孟虎</t>
    <phoneticPr fontId="13" type="noConversion"/>
  </si>
  <si>
    <t>秦友权</t>
    <phoneticPr fontId="13" type="noConversion"/>
  </si>
  <si>
    <t>徐果</t>
    <phoneticPr fontId="13" type="noConversion"/>
  </si>
  <si>
    <t>赵慧</t>
    <phoneticPr fontId="13" type="noConversion"/>
  </si>
  <si>
    <t>李沙</t>
    <phoneticPr fontId="13" type="noConversion"/>
  </si>
  <si>
    <t>丁艳</t>
    <phoneticPr fontId="13" type="noConversion"/>
  </si>
  <si>
    <t>范厚丹</t>
    <phoneticPr fontId="13" type="noConversion"/>
  </si>
  <si>
    <t>陈黔</t>
    <phoneticPr fontId="13" type="noConversion"/>
  </si>
  <si>
    <t>汪翠萍</t>
    <phoneticPr fontId="13" type="noConversion"/>
  </si>
  <si>
    <t>邓书军</t>
    <phoneticPr fontId="13" type="noConversion"/>
  </si>
  <si>
    <t>刘琼</t>
    <phoneticPr fontId="13" type="noConversion"/>
  </si>
  <si>
    <t>王海欧</t>
    <phoneticPr fontId="13" type="noConversion"/>
  </si>
  <si>
    <t>王欢</t>
    <phoneticPr fontId="13" type="noConversion"/>
  </si>
  <si>
    <t>杜冀黔</t>
    <phoneticPr fontId="13" type="noConversion"/>
  </si>
  <si>
    <t>杨福勇</t>
    <phoneticPr fontId="13" type="noConversion"/>
  </si>
  <si>
    <t>姚永兰</t>
    <phoneticPr fontId="13" type="noConversion"/>
  </si>
  <si>
    <t>李振瑶</t>
    <phoneticPr fontId="13" type="noConversion"/>
  </si>
  <si>
    <t>刘洋</t>
    <phoneticPr fontId="13" type="noConversion"/>
  </si>
  <si>
    <t>郝昌凤</t>
    <phoneticPr fontId="13" type="noConversion"/>
  </si>
  <si>
    <t>陈富贵</t>
    <phoneticPr fontId="13" type="noConversion"/>
  </si>
  <si>
    <t>黄献鹏</t>
    <phoneticPr fontId="13" type="noConversion"/>
  </si>
  <si>
    <t>彭泽清</t>
    <phoneticPr fontId="13" type="noConversion"/>
  </si>
  <si>
    <t>张同美</t>
    <phoneticPr fontId="13" type="noConversion"/>
  </si>
  <si>
    <t>罗正莉</t>
    <phoneticPr fontId="13" type="noConversion"/>
  </si>
  <si>
    <t>杜乾</t>
    <phoneticPr fontId="13" type="noConversion"/>
  </si>
  <si>
    <t>李如俊</t>
    <phoneticPr fontId="13" type="noConversion"/>
  </si>
  <si>
    <t>岳志鸿</t>
    <phoneticPr fontId="13" type="noConversion"/>
  </si>
  <si>
    <t>葛传元</t>
    <phoneticPr fontId="13" type="noConversion"/>
  </si>
  <si>
    <t>汪纯海</t>
    <phoneticPr fontId="13" type="noConversion"/>
  </si>
  <si>
    <t>陈艳</t>
    <phoneticPr fontId="13" type="noConversion"/>
  </si>
  <si>
    <t>周黔</t>
    <phoneticPr fontId="13" type="noConversion"/>
  </si>
  <si>
    <t>周礼飞</t>
    <phoneticPr fontId="13" type="noConversion"/>
  </si>
  <si>
    <t>邵金定</t>
    <phoneticPr fontId="13" type="noConversion"/>
  </si>
  <si>
    <t>曹亮</t>
    <phoneticPr fontId="13" type="noConversion"/>
  </si>
  <si>
    <t>王虎</t>
    <phoneticPr fontId="13" type="noConversion"/>
  </si>
  <si>
    <t>王梅</t>
    <phoneticPr fontId="13" type="noConversion"/>
  </si>
  <si>
    <t>陈伟军</t>
    <phoneticPr fontId="13" type="noConversion"/>
  </si>
  <si>
    <t>姚永宏</t>
    <phoneticPr fontId="13" type="noConversion"/>
  </si>
  <si>
    <t>喻钱勇</t>
    <phoneticPr fontId="13" type="noConversion"/>
  </si>
  <si>
    <t>伍碧</t>
    <phoneticPr fontId="13" type="noConversion"/>
  </si>
  <si>
    <t>周大彬</t>
    <phoneticPr fontId="13" type="noConversion"/>
  </si>
  <si>
    <t>廖永坤</t>
    <phoneticPr fontId="13" type="noConversion"/>
  </si>
  <si>
    <t>王道菊</t>
    <phoneticPr fontId="13" type="noConversion"/>
  </si>
  <si>
    <t>廖大伟</t>
    <phoneticPr fontId="13" type="noConversion"/>
  </si>
  <si>
    <t>曹奎</t>
    <phoneticPr fontId="13" type="noConversion"/>
  </si>
  <si>
    <t>张美会</t>
    <phoneticPr fontId="13" type="noConversion"/>
  </si>
  <si>
    <t>张娟娟</t>
    <phoneticPr fontId="13" type="noConversion"/>
  </si>
  <si>
    <t>钟爽爽</t>
    <phoneticPr fontId="13" type="noConversion"/>
  </si>
  <si>
    <t>杜光义</t>
    <phoneticPr fontId="13" type="noConversion"/>
  </si>
  <si>
    <t>李红琴</t>
    <phoneticPr fontId="13" type="noConversion"/>
  </si>
  <si>
    <t>罗帅</t>
    <phoneticPr fontId="13" type="noConversion"/>
  </si>
  <si>
    <t>杨兴吕</t>
    <phoneticPr fontId="13" type="noConversion"/>
  </si>
  <si>
    <t>吴涛</t>
    <phoneticPr fontId="13" type="noConversion"/>
  </si>
  <si>
    <t>徐晓梦</t>
    <phoneticPr fontId="13" type="noConversion"/>
  </si>
  <si>
    <t>郭杰</t>
    <phoneticPr fontId="13" type="noConversion"/>
  </si>
  <si>
    <t>李发军</t>
    <phoneticPr fontId="13" type="noConversion"/>
  </si>
  <si>
    <t>陶美</t>
    <phoneticPr fontId="13" type="noConversion"/>
  </si>
  <si>
    <t>李显义</t>
    <phoneticPr fontId="13" type="noConversion"/>
  </si>
  <si>
    <t>冯刚</t>
    <phoneticPr fontId="13" type="noConversion"/>
  </si>
  <si>
    <t>张金平</t>
    <phoneticPr fontId="13" type="noConversion"/>
  </si>
  <si>
    <t>刘青</t>
    <phoneticPr fontId="13" type="noConversion"/>
  </si>
  <si>
    <t>涂文敏</t>
    <phoneticPr fontId="13" type="noConversion"/>
  </si>
  <si>
    <t>陈克琴</t>
    <phoneticPr fontId="13" type="noConversion"/>
  </si>
  <si>
    <t>张涛</t>
    <phoneticPr fontId="13" type="noConversion"/>
  </si>
  <si>
    <t>李大娇</t>
    <phoneticPr fontId="13" type="noConversion"/>
  </si>
  <si>
    <t>白敏</t>
    <phoneticPr fontId="13" type="noConversion"/>
  </si>
  <si>
    <t>李瑶</t>
    <phoneticPr fontId="13" type="noConversion"/>
  </si>
  <si>
    <t>陈琴</t>
    <phoneticPr fontId="13" type="noConversion"/>
  </si>
  <si>
    <t>邓生祥</t>
    <phoneticPr fontId="13" type="noConversion"/>
  </si>
  <si>
    <t>袁雨</t>
    <phoneticPr fontId="13" type="noConversion"/>
  </si>
  <si>
    <t>魏昌白</t>
    <phoneticPr fontId="13" type="noConversion"/>
  </si>
  <si>
    <t>陈孟菊</t>
    <phoneticPr fontId="13" type="noConversion"/>
  </si>
  <si>
    <t>黄春发</t>
    <phoneticPr fontId="13" type="noConversion"/>
  </si>
  <si>
    <t>肖露</t>
    <phoneticPr fontId="13" type="noConversion"/>
  </si>
  <si>
    <t>陈建</t>
    <phoneticPr fontId="13" type="noConversion"/>
  </si>
  <si>
    <t>肖华亮</t>
    <phoneticPr fontId="13" type="noConversion"/>
  </si>
  <si>
    <t>阮军</t>
    <phoneticPr fontId="13" type="noConversion"/>
  </si>
  <si>
    <t>刘丝</t>
    <phoneticPr fontId="13" type="noConversion"/>
  </si>
  <si>
    <t>张雨</t>
    <phoneticPr fontId="13" type="noConversion"/>
  </si>
  <si>
    <t>王浪</t>
    <phoneticPr fontId="13" type="noConversion"/>
  </si>
  <si>
    <t>李恒琴</t>
    <phoneticPr fontId="13" type="noConversion"/>
  </si>
  <si>
    <t>王海玉</t>
    <phoneticPr fontId="13" type="noConversion"/>
  </si>
  <si>
    <t>周训薏</t>
    <phoneticPr fontId="13" type="noConversion"/>
  </si>
  <si>
    <t>李裕辉</t>
    <phoneticPr fontId="13" type="noConversion"/>
  </si>
  <si>
    <t>是</t>
    <phoneticPr fontId="1" type="noConversion"/>
  </si>
  <si>
    <t>SQL语句实例</t>
    <phoneticPr fontId="1" type="noConversion"/>
  </si>
  <si>
    <t>MySQL笔记</t>
  </si>
  <si>
    <t>MySQL和SQL语法</t>
    <phoneticPr fontId="1" type="noConversion"/>
  </si>
  <si>
    <t>入门教程</t>
    <phoneticPr fontId="1" type="noConversion"/>
  </si>
  <si>
    <t>安装</t>
    <phoneticPr fontId="1" type="noConversion"/>
  </si>
  <si>
    <t>管理</t>
    <phoneticPr fontId="1" type="noConversion"/>
  </si>
  <si>
    <t>PHP语法</t>
    <phoneticPr fontId="1" type="noConversion"/>
  </si>
  <si>
    <t>连接</t>
    <phoneticPr fontId="1" type="noConversion"/>
  </si>
  <si>
    <t>创建数据库</t>
    <phoneticPr fontId="1" type="noConversion"/>
  </si>
  <si>
    <t>删除数据库</t>
    <phoneticPr fontId="1" type="noConversion"/>
  </si>
  <si>
    <t>选择数据库</t>
    <phoneticPr fontId="1" type="noConversion"/>
  </si>
  <si>
    <t>数据类型</t>
    <phoneticPr fontId="1" type="noConversion"/>
  </si>
  <si>
    <t>创建数据表</t>
    <phoneticPr fontId="1" type="noConversion"/>
  </si>
  <si>
    <t>删除数据表</t>
    <phoneticPr fontId="1" type="noConversion"/>
  </si>
  <si>
    <t>插入数据</t>
    <phoneticPr fontId="1" type="noConversion"/>
  </si>
  <si>
    <t>查询数据</t>
    <phoneticPr fontId="1" type="noConversion"/>
  </si>
  <si>
    <t>where子句</t>
    <phoneticPr fontId="1" type="noConversion"/>
  </si>
  <si>
    <t>update查询</t>
    <phoneticPr fontId="1" type="noConversion"/>
  </si>
  <si>
    <t>delete语句</t>
    <phoneticPr fontId="1" type="noConversion"/>
  </si>
  <si>
    <t>like子句</t>
    <phoneticPr fontId="1" type="noConversion"/>
  </si>
  <si>
    <t>排序</t>
    <phoneticPr fontId="1" type="noConversion"/>
  </si>
  <si>
    <t>分组</t>
    <phoneticPr fontId="1" type="noConversion"/>
  </si>
  <si>
    <t>连接的使用</t>
    <phoneticPr fontId="1" type="noConversion"/>
  </si>
  <si>
    <t>null值处理</t>
    <phoneticPr fontId="1" type="noConversion"/>
  </si>
  <si>
    <t>MySQL教程</t>
  </si>
  <si>
    <t>SQL基本语法</t>
  </si>
  <si>
    <t>正则表达式</t>
    <phoneticPr fontId="1" type="noConversion"/>
  </si>
  <si>
    <t>事务</t>
    <phoneticPr fontId="1" type="noConversion"/>
  </si>
  <si>
    <t>alter命令</t>
    <phoneticPr fontId="1" type="noConversion"/>
  </si>
  <si>
    <t>索引</t>
    <phoneticPr fontId="1" type="noConversion"/>
  </si>
  <si>
    <t>Navicat安装</t>
    <phoneticPr fontId="1" type="noConversion"/>
  </si>
  <si>
    <t>MySQL安装(安装路径必须全英文)</t>
    <phoneticPr fontId="1" type="noConversion"/>
  </si>
  <si>
    <t>临时表</t>
    <phoneticPr fontId="1" type="noConversion"/>
  </si>
  <si>
    <t>复制表</t>
    <phoneticPr fontId="1" type="noConversion"/>
  </si>
  <si>
    <t>元数据</t>
    <phoneticPr fontId="1" type="noConversion"/>
  </si>
  <si>
    <t>序列使用</t>
    <phoneticPr fontId="1" type="noConversion"/>
  </si>
  <si>
    <t>SQL练习</t>
    <phoneticPr fontId="1" type="noConversion"/>
  </si>
  <si>
    <t>处理重复数据</t>
    <phoneticPr fontId="1" type="noConversion"/>
  </si>
  <si>
    <t>SQL注入</t>
    <phoneticPr fontId="1" type="noConversion"/>
  </si>
  <si>
    <t>导出数据</t>
    <phoneticPr fontId="1" type="noConversion"/>
  </si>
  <si>
    <t>导入数据</t>
    <phoneticPr fontId="1" type="noConversion"/>
  </si>
  <si>
    <t>ODBC安装</t>
    <phoneticPr fontId="1" type="noConversion"/>
  </si>
  <si>
    <t>date_add函数</t>
    <phoneticPr fontId="1" type="noConversion"/>
  </si>
  <si>
    <t>date_sub函数</t>
    <phoneticPr fontId="1" type="noConversion"/>
  </si>
  <si>
    <t>datediff函数</t>
    <phoneticPr fontId="1" type="noConversion"/>
  </si>
  <si>
    <t>date_format函数</t>
    <phoneticPr fontId="1" type="noConversion"/>
  </si>
  <si>
    <t>now函数</t>
    <phoneticPr fontId="1" type="noConversion"/>
  </si>
  <si>
    <t>curdate函数</t>
    <phoneticPr fontId="1" type="noConversion"/>
  </si>
  <si>
    <t>curtime函数</t>
    <phoneticPr fontId="1" type="noConversion"/>
  </si>
  <si>
    <t>date函数</t>
    <phoneticPr fontId="1" type="noConversion"/>
  </si>
  <si>
    <t>extract函数</t>
    <phoneticPr fontId="1" type="noConversion"/>
  </si>
  <si>
    <t>字符连接concat函数</t>
    <phoneticPr fontId="1" type="noConversion"/>
  </si>
  <si>
    <t>字符截取substring函数</t>
    <phoneticPr fontId="1" type="noConversion"/>
  </si>
  <si>
    <t>数学函数</t>
    <phoneticPr fontId="1" type="noConversion"/>
  </si>
  <si>
    <t>substr函数</t>
    <phoneticPr fontId="1" type="noConversion"/>
  </si>
  <si>
    <t>SQL简介</t>
    <phoneticPr fontId="1" type="noConversion"/>
  </si>
  <si>
    <t>SQL语法</t>
    <phoneticPr fontId="1" type="noConversion"/>
  </si>
  <si>
    <t>select</t>
    <phoneticPr fontId="1" type="noConversion"/>
  </si>
  <si>
    <t>distinct</t>
    <phoneticPr fontId="1" type="noConversion"/>
  </si>
  <si>
    <t>and和or</t>
    <phoneticPr fontId="1" type="noConversion"/>
  </si>
  <si>
    <t>order by</t>
    <phoneticPr fontId="1" type="noConversion"/>
  </si>
  <si>
    <t>insert</t>
    <phoneticPr fontId="1" type="noConversion"/>
  </si>
  <si>
    <t>update</t>
    <phoneticPr fontId="1" type="noConversion"/>
  </si>
  <si>
    <t>delete</t>
    <phoneticPr fontId="1" type="noConversion"/>
  </si>
  <si>
    <t>top</t>
    <phoneticPr fontId="1" type="noConversion"/>
  </si>
  <si>
    <t>like</t>
    <phoneticPr fontId="1" type="noConversion"/>
  </si>
  <si>
    <t>通配符</t>
    <phoneticPr fontId="1" type="noConversion"/>
  </si>
  <si>
    <t>in</t>
    <phoneticPr fontId="1" type="noConversion"/>
  </si>
  <si>
    <t>between</t>
    <phoneticPr fontId="1" type="noConversion"/>
  </si>
  <si>
    <t>aliases</t>
    <phoneticPr fontId="1" type="noConversion"/>
  </si>
  <si>
    <t>join</t>
    <phoneticPr fontId="1" type="noConversion"/>
  </si>
  <si>
    <t>inner join</t>
    <phoneticPr fontId="1" type="noConversion"/>
  </si>
  <si>
    <t>left join</t>
    <phoneticPr fontId="1" type="noConversion"/>
  </si>
  <si>
    <t>right join</t>
    <phoneticPr fontId="1" type="noConversion"/>
  </si>
  <si>
    <t>full join</t>
    <phoneticPr fontId="1" type="noConversion"/>
  </si>
  <si>
    <t>union</t>
    <phoneticPr fontId="1" type="noConversion"/>
  </si>
  <si>
    <t>select into</t>
    <phoneticPr fontId="1" type="noConversion"/>
  </si>
  <si>
    <t>create db</t>
    <phoneticPr fontId="1" type="noConversion"/>
  </si>
  <si>
    <t>create table</t>
    <phoneticPr fontId="1" type="noConversion"/>
  </si>
  <si>
    <t>constraints</t>
    <phoneticPr fontId="1" type="noConversion"/>
  </si>
  <si>
    <t>not null</t>
    <phoneticPr fontId="1" type="noConversion"/>
  </si>
  <si>
    <t>unique</t>
    <phoneticPr fontId="1" type="noConversion"/>
  </si>
  <si>
    <t>primary key</t>
    <phoneticPr fontId="1" type="noConversion"/>
  </si>
  <si>
    <t>foreign key</t>
    <phoneticPr fontId="1" type="noConversion"/>
  </si>
  <si>
    <t>check</t>
    <phoneticPr fontId="1" type="noConversion"/>
  </si>
  <si>
    <t>default</t>
    <phoneticPr fontId="1" type="noConversion"/>
  </si>
  <si>
    <t>create index</t>
    <phoneticPr fontId="1" type="noConversion"/>
  </si>
  <si>
    <t>drop</t>
    <phoneticPr fontId="1" type="noConversion"/>
  </si>
  <si>
    <t>alter</t>
    <phoneticPr fontId="1" type="noConversion"/>
  </si>
  <si>
    <t>increment</t>
    <phoneticPr fontId="1" type="noConversion"/>
  </si>
  <si>
    <t>view</t>
    <phoneticPr fontId="1" type="noConversion"/>
  </si>
  <si>
    <t>date</t>
    <phoneticPr fontId="1" type="noConversion"/>
  </si>
  <si>
    <t>nulls</t>
    <phoneticPr fontId="1" type="noConversion"/>
  </si>
  <si>
    <t>isnull</t>
    <phoneticPr fontId="1" type="noConversion"/>
  </si>
  <si>
    <t>服务器</t>
    <phoneticPr fontId="1" type="noConversion"/>
  </si>
  <si>
    <t>functions</t>
    <phoneticPr fontId="1" type="noConversion"/>
  </si>
  <si>
    <t>avg</t>
    <phoneticPr fontId="1" type="noConversion"/>
  </si>
  <si>
    <t>count</t>
    <phoneticPr fontId="1" type="noConversion"/>
  </si>
  <si>
    <t>first</t>
    <phoneticPr fontId="1" type="noConversion"/>
  </si>
  <si>
    <t>last</t>
    <phoneticPr fontId="1" type="noConversion"/>
  </si>
  <si>
    <t>max</t>
    <phoneticPr fontId="1" type="noConversion"/>
  </si>
  <si>
    <t>min</t>
    <phoneticPr fontId="1" type="noConversion"/>
  </si>
  <si>
    <t>sum</t>
    <phoneticPr fontId="1" type="noConversion"/>
  </si>
  <si>
    <t>group by</t>
    <phoneticPr fontId="1" type="noConversion"/>
  </si>
  <si>
    <t>having</t>
    <phoneticPr fontId="1" type="noConversion"/>
  </si>
  <si>
    <t>ucase</t>
    <phoneticPr fontId="1" type="noConversion"/>
  </si>
  <si>
    <t>lcase</t>
    <phoneticPr fontId="1" type="noConversion"/>
  </si>
  <si>
    <t>mid</t>
    <phoneticPr fontId="1" type="noConversion"/>
  </si>
  <si>
    <t>len</t>
    <phoneticPr fontId="1" type="noConversion"/>
  </si>
  <si>
    <t>round</t>
    <phoneticPr fontId="1" type="noConversion"/>
  </si>
  <si>
    <t>now</t>
    <phoneticPr fontId="1" type="noConversion"/>
  </si>
  <si>
    <t>format</t>
    <phoneticPr fontId="1" type="noConversion"/>
  </si>
  <si>
    <t>快速参考</t>
    <phoneticPr fontId="1" type="noConversion"/>
  </si>
  <si>
    <t>教程总结</t>
    <phoneticPr fontId="1" type="noConversion"/>
  </si>
  <si>
    <t>页数</t>
    <phoneticPr fontId="1" type="noConversion"/>
  </si>
  <si>
    <t>合计</t>
    <phoneticPr fontId="1" type="noConversion"/>
  </si>
  <si>
    <t>1</t>
    <phoneticPr fontId="1" type="noConversion"/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</si>
  <si>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</si>
  <si>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</si>
  <si>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</si>
  <si>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</si>
  <si>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</si>
  <si>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</si>
  <si>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</si>
  <si>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</si>
  <si>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</si>
  <si>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</si>
  <si>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</si>
  <si>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</si>
  <si>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</si>
  <si>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</si>
  <si>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</si>
  <si>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</si>
  <si>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</si>
  <si>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</si>
  <si>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</si>
  <si>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</si>
  <si>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</si>
  <si>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</si>
  <si>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</si>
  <si>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</si>
  <si>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</si>
  <si>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</si>
  <si>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</si>
  <si>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</si>
  <si>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</si>
  <si>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</si>
  <si>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</si>
  <si>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</si>
  <si>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</si>
  <si>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</si>
  <si>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</si>
  <si>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</si>
  <si>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</si>
  <si>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</si>
  <si>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</si>
  <si>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</si>
  <si>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</si>
  <si>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</si>
  <si>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</si>
  <si>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</si>
  <si>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</si>
  <si>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</si>
  <si>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</si>
  <si>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</si>
  <si>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</si>
  <si>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</si>
  <si>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</si>
  <si>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</si>
  <si>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</si>
  <si>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</si>
  <si>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</si>
  <si>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</si>
  <si>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</si>
  <si>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</si>
  <si>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</si>
  <si>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</si>
  <si>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</si>
  <si>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</si>
  <si>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</si>
  <si>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</si>
  <si>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</si>
  <si>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</si>
  <si>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</si>
  <si>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</si>
  <si>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</si>
  <si>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</si>
  <si>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</si>
  <si>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</si>
  <si>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</si>
  <si>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</si>
  <si>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</si>
  <si>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</si>
  <si>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</si>
  <si>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</si>
  <si>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</si>
  <si>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</si>
  <si>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</si>
  <si>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</si>
  <si>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</si>
  <si>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</si>
  <si>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</si>
  <si>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</si>
  <si>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</si>
  <si>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</si>
  <si>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</si>
  <si>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</si>
  <si>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</si>
  <si>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</si>
  <si>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</si>
  <si>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</si>
  <si>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</si>
  <si>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</si>
  <si>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</si>
  <si>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</si>
  <si>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</si>
  <si>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</si>
  <si>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</si>
  <si>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</si>
  <si>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</si>
  <si>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</si>
  <si>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</si>
  <si>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</si>
  <si>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</si>
  <si>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进度</t>
    <phoneticPr fontId="1" type="noConversion"/>
  </si>
  <si>
    <t>create database 库名;</t>
  </si>
  <si>
    <t>drop database 库名;</t>
  </si>
  <si>
    <t xml:space="preserve"> 逗号,分隔字段</t>
    <phoneticPr fontId="1" type="noConversion"/>
  </si>
  <si>
    <t>创建数据库</t>
    <phoneticPr fontId="1" type="noConversion"/>
  </si>
  <si>
    <t>删除数据库</t>
    <phoneticPr fontId="1" type="noConversion"/>
  </si>
  <si>
    <t>激活数据库</t>
    <phoneticPr fontId="1" type="noConversion"/>
  </si>
  <si>
    <t>基本语法</t>
    <phoneticPr fontId="1" type="noConversion"/>
  </si>
  <si>
    <t>含义</t>
    <phoneticPr fontId="1" type="noConversion"/>
  </si>
  <si>
    <t>语句1</t>
    <phoneticPr fontId="1" type="noConversion"/>
  </si>
  <si>
    <t>语句2</t>
    <phoneticPr fontId="1" type="noConversion"/>
  </si>
  <si>
    <t>语句3</t>
    <phoneticPr fontId="1" type="noConversion"/>
  </si>
  <si>
    <t>语句4</t>
  </si>
  <si>
    <t>语句5</t>
  </si>
  <si>
    <t>语句6</t>
  </si>
  <si>
    <t>语句7</t>
  </si>
  <si>
    <t>语句8</t>
  </si>
  <si>
    <t>语句9</t>
  </si>
  <si>
    <t>语句10</t>
  </si>
  <si>
    <t>范围（有符号）</t>
  </si>
  <si>
    <t>范围（无符号）</t>
  </si>
  <si>
    <t>用途</t>
  </si>
  <si>
    <t>TINYINT</t>
  </si>
  <si>
    <t>(-128，127)</t>
  </si>
  <si>
    <t>(0，255)</t>
  </si>
  <si>
    <t>小整数值</t>
  </si>
  <si>
    <t>SMALLINT</t>
  </si>
  <si>
    <t>2 字节</t>
  </si>
  <si>
    <t>(-32 768，32 767)</t>
  </si>
  <si>
    <t>(0，65 535)</t>
  </si>
  <si>
    <t>大整数值</t>
  </si>
  <si>
    <t>MEDIUMINT</t>
  </si>
  <si>
    <t>3 字节</t>
  </si>
  <si>
    <t>(-8 388 608，8 388 607)</t>
  </si>
  <si>
    <t>(0，16 777 215)</t>
  </si>
  <si>
    <t>INT或INTEGER</t>
  </si>
  <si>
    <t>4 字节</t>
  </si>
  <si>
    <t>(-2 147 483 648，2 147 483 647)</t>
  </si>
  <si>
    <t>(0，4 294 967 295)</t>
  </si>
  <si>
    <t>BIGINT</t>
  </si>
  <si>
    <t>8 字节</t>
  </si>
  <si>
    <t>(-9,223,372,036,854,775,808，9 223 372 036 854 775 807)</t>
  </si>
  <si>
    <t>(0，18 446 744 073 709 551 615)</t>
  </si>
  <si>
    <t>极大整数值</t>
  </si>
  <si>
    <t>FLOAT</t>
  </si>
  <si>
    <t>(-3.402 823 466 E+38，-1.175 494 351 E-38)，0，(1.175 494 351 E-38，3.402 823 466 351 E+38)</t>
  </si>
  <si>
    <t>0，(1.175 494 351 E-38，3.402 823 466 E+38)</t>
  </si>
  <si>
    <t>DOUBLE</t>
  </si>
  <si>
    <t>(-1.797 693 134 862 315 7 E+308，-2.225 073 858 507 201 4 E-308)，0，(2.225 073 858 507 201 4 E-308，1.797 693 134 862 315 7 E+308)</t>
  </si>
  <si>
    <t>0，(2.225 073 858 507 201 4 E-308，1.797 693 134 862 315 7 E+308)</t>
  </si>
  <si>
    <t>DECIMAL</t>
  </si>
  <si>
    <t>对DECIMAL(M,D) ，如果M&gt;D，为M+2否则为D+2</t>
  </si>
  <si>
    <t>依赖于M和D的值</t>
  </si>
  <si>
    <t>小数值</t>
  </si>
  <si>
    <t>单精度浮点数值</t>
    <phoneticPr fontId="1" type="noConversion"/>
  </si>
  <si>
    <t>双精度浮点数值</t>
    <phoneticPr fontId="1" type="noConversion"/>
  </si>
  <si>
    <t>类型</t>
    <phoneticPr fontId="1" type="noConversion"/>
  </si>
  <si>
    <t>DATE</t>
  </si>
  <si>
    <t>1000-01-01/9999-12-31</t>
  </si>
  <si>
    <t>YYYY-MM-DD</t>
  </si>
  <si>
    <t>日期值</t>
  </si>
  <si>
    <t>TIME</t>
  </si>
  <si>
    <t>'-838:59:59'/'838:59:59'</t>
  </si>
  <si>
    <t>HH:MM:SS</t>
  </si>
  <si>
    <t>时间值或持续时间</t>
  </si>
  <si>
    <t>YEAR</t>
  </si>
  <si>
    <t>1901/2155</t>
  </si>
  <si>
    <t>YYYY</t>
  </si>
  <si>
    <t>年份值</t>
  </si>
  <si>
    <t>DATETIME</t>
  </si>
  <si>
    <t>1000-01-01 00:00:00/9999-12-31 23:59:59</t>
  </si>
  <si>
    <t>YYYY-MM-DD HH:MM:SS</t>
  </si>
  <si>
    <t>混合日期和时间值</t>
  </si>
  <si>
    <t>TIMESTAMP</t>
  </si>
  <si>
    <t>YYYYMMDD HHMMSS</t>
  </si>
  <si>
    <t>混合日期和时间值，时间戳</t>
  </si>
  <si>
    <t>结束时间是第 2147483647 秒，北京时间 2038-1-19 11:14:07，格林尼治时间 2038年1月19日 凌晨 03:14:07</t>
  </si>
  <si>
    <t>1 字节</t>
    <phoneticPr fontId="1" type="noConversion"/>
  </si>
  <si>
    <t>大小</t>
    <phoneticPr fontId="1" type="noConversion"/>
  </si>
  <si>
    <t>3字节</t>
    <phoneticPr fontId="1" type="noConversion"/>
  </si>
  <si>
    <t>1字节</t>
    <phoneticPr fontId="1" type="noConversion"/>
  </si>
  <si>
    <t>8字节</t>
    <phoneticPr fontId="1" type="noConversion"/>
  </si>
  <si>
    <t>4字节</t>
    <phoneticPr fontId="1" type="noConversion"/>
  </si>
  <si>
    <t>CHAR</t>
  </si>
  <si>
    <t>0-255字节</t>
  </si>
  <si>
    <t>定长字符串</t>
  </si>
  <si>
    <t>VARCHAR</t>
  </si>
  <si>
    <t>0-65535 字节</t>
  </si>
  <si>
    <t>变长字符串</t>
  </si>
  <si>
    <t>TINYBLOB</t>
  </si>
  <si>
    <t>不超过 255 个字符的二进制字符串</t>
  </si>
  <si>
    <t>TINYTEXT</t>
  </si>
  <si>
    <t>短文本字符串</t>
  </si>
  <si>
    <t>BLOB</t>
  </si>
  <si>
    <t>0-65 535字节</t>
  </si>
  <si>
    <t>二进制形式的长文本数据</t>
  </si>
  <si>
    <t>TEXT</t>
  </si>
  <si>
    <t>长文本数据</t>
  </si>
  <si>
    <t>MEDIUMBLOB</t>
  </si>
  <si>
    <t>0-16 777 215字节</t>
  </si>
  <si>
    <t>二进制形式的中等长度文本数据</t>
  </si>
  <si>
    <t>MEDIUMTEXT</t>
  </si>
  <si>
    <t>中等长度文本数据</t>
  </si>
  <si>
    <t>LONGBLOB</t>
  </si>
  <si>
    <t>0-4 294 967 295字节</t>
  </si>
  <si>
    <t>二进制形式的极大文本数据</t>
  </si>
  <si>
    <t>LONGTEXT</t>
  </si>
  <si>
    <t>极大文本数据</t>
  </si>
  <si>
    <t>格式</t>
    <phoneticPr fontId="1" type="noConversion"/>
  </si>
  <si>
    <t>示例</t>
    <phoneticPr fontId="1" type="noConversion"/>
  </si>
  <si>
    <t>create table if not exists`tb1`(`id` int unsigned auto_increment,`title` varchar(100) not null,`author` varchar(40) not null,`submission_date` date,primary key(`id`))engine=innodb default charset=utf8;</t>
  </si>
  <si>
    <t>create database runoob;</t>
  </si>
  <si>
    <t>drop database runoob;</t>
  </si>
  <si>
    <t>use runoob;</t>
  </si>
  <si>
    <t>删除数据表</t>
    <phoneticPr fontId="1" type="noConversion"/>
  </si>
  <si>
    <t>select title from tb1 where id = 1;</t>
  </si>
  <si>
    <t>注释</t>
    <phoneticPr fontId="1" type="noConversion"/>
  </si>
  <si>
    <t>文本值需要用'或"录入,不能直接输入</t>
    <phoneticPr fontId="1" type="noConversion"/>
  </si>
  <si>
    <t>limit设定返回值数量;offset设定偏移量,默认为0</t>
    <phoneticPr fontId="1" type="noConversion"/>
  </si>
  <si>
    <t>操作符</t>
  </si>
  <si>
    <t>描述</t>
  </si>
  <si>
    <t>实例</t>
  </si>
  <si>
    <t>=</t>
  </si>
  <si>
    <t>等号，检测两个值是否相等，如果相等返回true</t>
  </si>
  <si>
    <t>(A = B) 返回false。</t>
  </si>
  <si>
    <t>&lt;&gt;, !=</t>
  </si>
  <si>
    <t>不等于，检测两个值是否相等，如果不相等返回true</t>
  </si>
  <si>
    <t>(A != B) 返回 true。</t>
  </si>
  <si>
    <t>&gt;</t>
  </si>
  <si>
    <t>大于号，检测左边的值是否大于右边的值, 如果左边的值大于右边的值返回true</t>
  </si>
  <si>
    <t>(A &gt; B) 返回false。</t>
  </si>
  <si>
    <t>&lt;</t>
  </si>
  <si>
    <t>小于号，检测左边的值是否小于右边的值, 如果左边的值小于右边的值返回true</t>
  </si>
  <si>
    <t>(A &lt; B) 返回 true。</t>
  </si>
  <si>
    <t>&gt;=</t>
  </si>
  <si>
    <t>大于等于号，检测左边的值是否大于或等于右边的值, 如果左边的值大于或等于右边的值返回true</t>
  </si>
  <si>
    <t>(A &gt;= B) 返回false。</t>
  </si>
  <si>
    <t>&lt;=</t>
  </si>
  <si>
    <t>小于等于号，检测左边的值是否小于于或等于右边的值, 如果左边的值小于或等于右边的值返回true</t>
  </si>
  <si>
    <t>(A &lt;= B) 返回 true</t>
  </si>
  <si>
    <t>是</t>
    <phoneticPr fontId="1" type="noConversion"/>
  </si>
  <si>
    <t>学习php</t>
  </si>
  <si>
    <t>菜鸟教程</t>
  </si>
  <si>
    <t>学习MySQL</t>
  </si>
  <si>
    <t>runoob</t>
  </si>
  <si>
    <t>学习SQL</t>
  </si>
  <si>
    <t>Runoob</t>
  </si>
  <si>
    <t>是</t>
    <phoneticPr fontId="1" type="noConversion"/>
  </si>
  <si>
    <t>是</t>
    <phoneticPr fontId="1" type="noConversion"/>
  </si>
  <si>
    <t>笔记_3_9_1_VBA运算符、特殊技巧</t>
  </si>
  <si>
    <t>select title from tb1 where binary author="runoob";</t>
    <phoneticPr fontId="1" type="noConversion"/>
  </si>
  <si>
    <t>update tb1  set title = "学习c++" where ID =3;</t>
    <phoneticPr fontId="1" type="noConversion"/>
  </si>
  <si>
    <t>delete from tb1 where id = 3;</t>
    <phoneticPr fontId="1" type="noConversion"/>
  </si>
  <si>
    <t>like '%内容%';</t>
    <phoneticPr fontId="1" type="noConversion"/>
  </si>
  <si>
    <t>select 字段 from 表1 where 条件1 union all/distinct select 地段 from 表2 where 条件2;</t>
    <phoneticPr fontId="1" type="noConversion"/>
  </si>
  <si>
    <t>union可选distinct或all模式,其中distinct是缺省模式,自动剔除重复值</t>
    <phoneticPr fontId="1" type="noConversion"/>
  </si>
  <si>
    <t>select * from tb1 order id desc;</t>
    <phoneticPr fontId="1" type="noConversion"/>
  </si>
  <si>
    <t>是</t>
    <phoneticPr fontId="1" type="noConversion"/>
  </si>
  <si>
    <t>删除记录</t>
    <phoneticPr fontId="1" type="noConversion"/>
  </si>
  <si>
    <t>通配符查询</t>
    <phoneticPr fontId="1" type="noConversion"/>
  </si>
  <si>
    <t>多表查询汇总</t>
    <phoneticPr fontId="1" type="noConversion"/>
  </si>
  <si>
    <t>删除字段</t>
    <phoneticPr fontId="1" type="noConversion"/>
  </si>
  <si>
    <t>增加字段</t>
    <phoneticPr fontId="1" type="noConversion"/>
  </si>
  <si>
    <t>order by 字段1 asc/desc,字段2 asc/desc;</t>
  </si>
  <si>
    <t>修改数据表名</t>
    <phoneticPr fontId="1" type="noConversion"/>
  </si>
  <si>
    <t>use 库名;</t>
  </si>
  <si>
    <t>create table if not exists 表名(`字段1` 数据类型,`字段2` 数据类型)</t>
  </si>
  <si>
    <t>drop table 表名;</t>
  </si>
  <si>
    <t>delete from 表名 where子句</t>
  </si>
  <si>
    <t>alter table 表名 drop 字段;</t>
  </si>
  <si>
    <t>alter table 旧表名 rename to 新表名</t>
  </si>
  <si>
    <t>修改字段1</t>
    <phoneticPr fontId="1" type="noConversion"/>
  </si>
  <si>
    <t>MySQL默认字段为null</t>
    <phoneticPr fontId="1" type="noConversion"/>
  </si>
  <si>
    <t>alter table 表名 alter 字段 set default xxx;</t>
    <phoneticPr fontId="1" type="noConversion"/>
  </si>
  <si>
    <t>修改字段默认值</t>
    <phoneticPr fontId="1" type="noConversion"/>
  </si>
  <si>
    <t>删除默认值</t>
    <phoneticPr fontId="1" type="noConversion"/>
  </si>
  <si>
    <t>alter table 表名 engine = xxx;</t>
    <phoneticPr fontId="1" type="noConversion"/>
  </si>
  <si>
    <t>是</t>
    <phoneticPr fontId="1" type="noConversion"/>
  </si>
  <si>
    <t>对象与对象用is比较,文本与文本用=,&lt;&gt;,like比较</t>
    <phoneticPr fontId="1" type="noConversion"/>
  </si>
  <si>
    <t>nothing</t>
    <phoneticPr fontId="1" type="noConversion"/>
  </si>
  <si>
    <t>常数表</t>
    <phoneticPr fontId="1" type="noConversion"/>
  </si>
  <si>
    <t>常数关键字</t>
    <phoneticPr fontId="1" type="noConversion"/>
  </si>
  <si>
    <t>含义</t>
    <phoneticPr fontId="1" type="noConversion"/>
  </si>
  <si>
    <t>null</t>
    <phoneticPr fontId="1" type="noConversion"/>
  </si>
  <si>
    <t>可用VBA函数</t>
    <phoneticPr fontId="1" type="noConversion"/>
  </si>
  <si>
    <t>empty</t>
    <phoneticPr fontId="1" type="noConversion"/>
  </si>
  <si>
    <t>是否占用内存</t>
    <phoneticPr fontId="1" type="noConversion"/>
  </si>
  <si>
    <t>否</t>
    <phoneticPr fontId="1" type="noConversion"/>
  </si>
  <si>
    <t>是</t>
    <phoneticPr fontId="1" type="noConversion"/>
  </si>
  <si>
    <t>表示文本值未创建,例如: a=""表示a文本值为空,但是已创建且占用内存,此时不等于vbnullstring</t>
    <phoneticPr fontId="1" type="noConversion"/>
  </si>
  <si>
    <t>vbNullString</t>
    <phoneticPr fontId="1" type="noConversion"/>
  </si>
  <si>
    <t>表示对象未创建,将一个对象变量设置为nothing则VBA会释放该变量的内存,并清除该变量</t>
    <phoneticPr fontId="1" type="noConversion"/>
  </si>
  <si>
    <t>title</t>
    <phoneticPr fontId="1" type="noConversion"/>
  </si>
  <si>
    <t>author</t>
    <phoneticPr fontId="1" type="noConversion"/>
  </si>
  <si>
    <t>submission_date</t>
    <phoneticPr fontId="1" type="noConversion"/>
  </si>
  <si>
    <t>VBA连接MySQL数据库</t>
  </si>
  <si>
    <t>判断列</t>
    <phoneticPr fontId="7" type="noConversion"/>
  </si>
  <si>
    <t>excel直接操作MySQL</t>
  </si>
  <si>
    <r>
      <rPr>
        <sz val="10"/>
        <color theme="1"/>
        <rFont val="宋体"/>
        <family val="3"/>
        <charset val="134"/>
      </rPr>
      <t>命名规则</t>
    </r>
    <phoneticPr fontId="1" type="noConversion"/>
  </si>
  <si>
    <r>
      <rPr>
        <sz val="10"/>
        <color theme="1"/>
        <rFont val="宋体"/>
        <family val="3"/>
        <charset val="134"/>
      </rPr>
      <t>变量类型</t>
    </r>
    <phoneticPr fontId="1" type="noConversion"/>
  </si>
  <si>
    <r>
      <rPr>
        <sz val="10"/>
        <color theme="1"/>
        <rFont val="宋体"/>
        <family val="3"/>
        <charset val="134"/>
      </rPr>
      <t>前缀</t>
    </r>
    <phoneticPr fontId="1" type="noConversion"/>
  </si>
  <si>
    <r>
      <t>public</t>
    </r>
    <r>
      <rPr>
        <sz val="10"/>
        <color theme="1"/>
        <rFont val="宋体"/>
        <family val="2"/>
        <charset val="134"/>
      </rPr>
      <t>变量</t>
    </r>
    <phoneticPr fontId="1" type="noConversion"/>
  </si>
  <si>
    <r>
      <t>mode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</si>
  <si>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r>
      <t>array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</si>
  <si>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t>P</t>
    <phoneticPr fontId="1" type="noConversion"/>
  </si>
  <si>
    <t>M</t>
    <phoneticPr fontId="1" type="noConversion"/>
  </si>
  <si>
    <t>A*()</t>
    <phoneticPr fontId="1" type="noConversion"/>
  </si>
  <si>
    <t>range</t>
    <phoneticPr fontId="1" type="noConversion"/>
  </si>
  <si>
    <t>rng</t>
    <phoneticPr fontId="1" type="noConversion"/>
  </si>
  <si>
    <t>workbook</t>
    <phoneticPr fontId="1" type="noConversion"/>
  </si>
  <si>
    <t>worksheet</t>
    <phoneticPr fontId="1" type="noConversion"/>
  </si>
  <si>
    <t>wbk</t>
    <phoneticPr fontId="1" type="noConversion"/>
  </si>
  <si>
    <t>object</t>
    <phoneticPr fontId="1" type="noConversion"/>
  </si>
  <si>
    <t>obj</t>
    <phoneticPr fontId="1" type="noConversion"/>
  </si>
  <si>
    <t>integer</t>
    <phoneticPr fontId="1" type="noConversion"/>
  </si>
  <si>
    <t>int</t>
    <phoneticPr fontId="1" type="noConversion"/>
  </si>
  <si>
    <t>long</t>
    <phoneticPr fontId="1" type="noConversion"/>
  </si>
  <si>
    <t>lng</t>
    <phoneticPr fontId="1" type="noConversion"/>
  </si>
  <si>
    <t>single</t>
    <phoneticPr fontId="1" type="noConversion"/>
  </si>
  <si>
    <t>sgl</t>
    <phoneticPr fontId="1" type="noConversion"/>
  </si>
  <si>
    <t>double</t>
    <phoneticPr fontId="1" type="noConversion"/>
  </si>
  <si>
    <t>dbl</t>
    <phoneticPr fontId="1" type="noConversion"/>
  </si>
  <si>
    <t>二级选项展示区域</t>
    <phoneticPr fontId="1" type="noConversion"/>
  </si>
  <si>
    <t>求值参数</t>
    <phoneticPr fontId="1" type="noConversion"/>
  </si>
  <si>
    <t>variant</t>
    <phoneticPr fontId="1" type="noConversion"/>
  </si>
  <si>
    <t>vnt</t>
    <phoneticPr fontId="1" type="noConversion"/>
  </si>
  <si>
    <t>currency</t>
    <phoneticPr fontId="1" type="noConversion"/>
  </si>
  <si>
    <t>cur</t>
    <phoneticPr fontId="1" type="noConversion"/>
  </si>
  <si>
    <t>wsh</t>
    <phoneticPr fontId="1" type="noConversion"/>
  </si>
  <si>
    <t>scripting.filesystemobject</t>
    <phoneticPr fontId="1" type="noConversion"/>
  </si>
  <si>
    <t>fso</t>
    <phoneticPr fontId="1" type="noConversion"/>
  </si>
  <si>
    <t>scripting.direction</t>
    <phoneticPr fontId="1" type="noConversion"/>
  </si>
  <si>
    <t>dir</t>
    <phoneticPr fontId="1" type="noConversion"/>
  </si>
  <si>
    <t>adodb.command</t>
    <phoneticPr fontId="1" type="noConversion"/>
  </si>
  <si>
    <t>com</t>
    <phoneticPr fontId="1" type="noConversion"/>
  </si>
  <si>
    <t>adodb.connection</t>
    <phoneticPr fontId="1" type="noConversion"/>
  </si>
  <si>
    <t>con</t>
    <phoneticPr fontId="1" type="noConversion"/>
  </si>
  <si>
    <t>adodb.recordset</t>
    <phoneticPr fontId="1" type="noConversion"/>
  </si>
  <si>
    <t>rst</t>
    <phoneticPr fontId="1" type="noConversion"/>
  </si>
  <si>
    <t>不常用变量</t>
    <phoneticPr fontId="1" type="noConversion"/>
  </si>
  <si>
    <t>byte</t>
    <phoneticPr fontId="1" type="noConversion"/>
  </si>
  <si>
    <t>byt</t>
    <phoneticPr fontId="1" type="noConversion"/>
  </si>
  <si>
    <t>Boolean</t>
    <phoneticPr fontId="1" type="noConversion"/>
  </si>
  <si>
    <t>bln</t>
    <phoneticPr fontId="1" type="noConversion"/>
  </si>
  <si>
    <t>date</t>
    <phoneticPr fontId="1" type="noConversion"/>
  </si>
  <si>
    <t>dte</t>
    <phoneticPr fontId="1" type="noConversion"/>
  </si>
  <si>
    <t>decimal</t>
    <phoneticPr fontId="1" type="noConversion"/>
  </si>
  <si>
    <t>dec</t>
    <phoneticPr fontId="1" type="noConversion"/>
  </si>
  <si>
    <t>学习c++</t>
  </si>
  <si>
    <t>学习java</t>
  </si>
  <si>
    <t>查询MySQL全部记录</t>
    <phoneticPr fontId="1" type="noConversion"/>
  </si>
  <si>
    <t>id</t>
    <phoneticPr fontId="1" type="noConversion"/>
  </si>
  <si>
    <t>边框区域单元格变化会被记录为批注</t>
    <phoneticPr fontId="1" type="noConversion"/>
  </si>
  <si>
    <t>MySQL演示1,修改右侧id和下方字段自动查询</t>
  </si>
  <si>
    <t>MySQL演示2,修改右侧id和下方字段自动查询</t>
  </si>
  <si>
    <r>
      <rPr>
        <sz val="11"/>
        <color theme="1"/>
        <rFont val="Calibri"/>
        <family val="3"/>
        <charset val="161"/>
      </rPr>
      <t>π</t>
    </r>
    <r>
      <rPr>
        <sz val="11"/>
        <color theme="1"/>
        <rFont val="宋体"/>
        <family val="3"/>
        <charset val="134"/>
        <scheme val="minor"/>
      </rPr>
      <t>值</t>
    </r>
    <phoneticPr fontId="1" type="noConversion"/>
  </si>
  <si>
    <t>参数上限为2^25</t>
    <phoneticPr fontId="1" type="noConversion"/>
  </si>
  <si>
    <t>9.234秒</t>
    <phoneticPr fontId="1" type="noConversion"/>
  </si>
  <si>
    <t>MySQL数据类型及运算符</t>
  </si>
  <si>
    <t>过程以编号结尾，变量以数据类型开头，过程编号为中间语，实际意义为结束</t>
    <phoneticPr fontId="1" type="noConversion"/>
  </si>
  <si>
    <t>链接数据表内容与MySQL查询保持同步</t>
    <phoneticPr fontId="1" type="noConversion"/>
  </si>
  <si>
    <t>adox.catalog</t>
    <phoneticPr fontId="1" type="noConversion"/>
  </si>
  <si>
    <t>cat</t>
    <phoneticPr fontId="1" type="noConversion"/>
  </si>
  <si>
    <t>""</t>
    <phoneticPr fontId="1" type="noConversion"/>
  </si>
  <si>
    <t>是</t>
    <phoneticPr fontId="1" type="noConversion"/>
  </si>
  <si>
    <t>不固定</t>
    <phoneticPr fontId="1" type="noConversion"/>
  </si>
  <si>
    <t>IsNull()</t>
    <phoneticPr fontId="1" type="noConversion"/>
  </si>
  <si>
    <t>IsNothing()</t>
    <phoneticPr fontId="1" type="noConversion"/>
  </si>
  <si>
    <t>IsEmpty()</t>
    <phoneticPr fontId="1" type="noConversion"/>
  </si>
  <si>
    <t>variant型变量有两类,数值variant和文本variant,两者初始值都是empty,empty仅对应variant型变量
数值型变量和文本型变量赋值为empty,只是值变成0和"",依然不是empty</t>
    <phoneticPr fontId="1" type="noConversion"/>
  </si>
  <si>
    <t>表示variant型变量初始化值: 文本variant型变量赋值empty,等同于赋值"";数值variant型变量赋值empty,等同于赋值0
0是数值型变量,""是文本型变量,所以都不能用isempty判断</t>
    <phoneticPr fontId="1" type="noConversion"/>
  </si>
  <si>
    <t>表示空文本string型变量,""不是empty;empty只针对variant型变量
对于dir()函数返回值始终是string型,因此不能使用isempty()判断</t>
    <phoneticPr fontId="1" type="noConversion"/>
  </si>
  <si>
    <t>表示值无意义,例如:同时判断混合t/f的区域值时,有真有假,合并值为null(实例详见range().mergecells属性)</t>
    <phoneticPr fontId="1" type="noConversion"/>
  </si>
  <si>
    <t>submission_date</t>
    <phoneticPr fontId="1" type="noConversion"/>
  </si>
  <si>
    <t>author</t>
    <phoneticPr fontId="1" type="noConversion"/>
  </si>
  <si>
    <t>title</t>
    <phoneticPr fontId="1" type="noConversion"/>
  </si>
  <si>
    <t>id</t>
    <phoneticPr fontId="1" type="noConversion"/>
  </si>
  <si>
    <t>ID</t>
  </si>
  <si>
    <t>职工编号</t>
  </si>
  <si>
    <t>姓名</t>
  </si>
  <si>
    <t>性别</t>
  </si>
  <si>
    <t>入职日期</t>
  </si>
  <si>
    <t>政治面貌</t>
  </si>
  <si>
    <t>电子邮箱</t>
  </si>
  <si>
    <t>手机号码</t>
  </si>
  <si>
    <t>出生日期</t>
  </si>
  <si>
    <t>001</t>
  </si>
  <si>
    <t>张三</t>
  </si>
  <si>
    <t>男</t>
  </si>
  <si>
    <t>共青团员</t>
  </si>
  <si>
    <t>002</t>
  </si>
  <si>
    <t>李四</t>
  </si>
  <si>
    <t>九三学社</t>
  </si>
  <si>
    <t>003</t>
  </si>
  <si>
    <t>王凤</t>
  </si>
  <si>
    <t>女</t>
  </si>
  <si>
    <t>共产党员</t>
  </si>
  <si>
    <t>531973446@qq.com#mailto:531973446@qq.com#</t>
  </si>
  <si>
    <t>本表是查询表,仅限于从MySQL同步数据和append数据
edit需要新建sheet,且edit无法delete删除MySQL记录,只能更新update和添加append</t>
    <phoneticPr fontId="1" type="noConversion"/>
  </si>
  <si>
    <t>Access数据查询</t>
  </si>
  <si>
    <t>MySQL数据查询</t>
  </si>
  <si>
    <t>宏与VBA - 副本</t>
  </si>
  <si>
    <t>VBA中的语句、对象、方法与属性</t>
  </si>
  <si>
    <t>循环语句</t>
  </si>
  <si>
    <t>判断语句</t>
  </si>
  <si>
    <t>VBA变量</t>
  </si>
  <si>
    <t>函数与公式</t>
  </si>
  <si>
    <t>VBE编辑器</t>
  </si>
  <si>
    <t>VBA分支与End语句</t>
  </si>
  <si>
    <t>excel文件操作</t>
  </si>
  <si>
    <t>excel工作表操作</t>
  </si>
  <si>
    <t>单元格选取</t>
  </si>
  <si>
    <t>特殊单元格定位</t>
  </si>
  <si>
    <t>单元格信息</t>
  </si>
  <si>
    <t>单元格的格式</t>
  </si>
  <si>
    <t>单元格编辑示例</t>
  </si>
  <si>
    <t>单元格查找</t>
  </si>
  <si>
    <t>excel事件程序(上)</t>
  </si>
  <si>
    <t>工作簿事件</t>
  </si>
  <si>
    <t>excel程序事件</t>
  </si>
  <si>
    <t>VBA数组-1：数组基础</t>
  </si>
  <si>
    <t>BA数组-2读取</t>
  </si>
  <si>
    <t>数组-3</t>
  </si>
  <si>
    <t>数组-4：数组与函数</t>
  </si>
  <si>
    <t>VBA数组-5：数组与单元格格式</t>
  </si>
  <si>
    <t>VBA数组-7：VBA排序算法之插入排序和希尔排序</t>
  </si>
  <si>
    <t>VBA字典-1</t>
  </si>
  <si>
    <t>VBA字典-2</t>
  </si>
  <si>
    <t>VBA数组与字典综合应用之下棋法（兰色原创）</t>
  </si>
  <si>
    <t>自定义函数基础</t>
  </si>
  <si>
    <t>VBA数组之VBA排序算法(上)</t>
    <phoneticPr fontId="1" type="noConversion"/>
  </si>
  <si>
    <t>MySQL中*表示全部字段</t>
    <phoneticPr fontId="1" type="noConversion"/>
  </si>
  <si>
    <t>查询记录</t>
    <phoneticPr fontId="1" type="noConversion"/>
  </si>
  <si>
    <t>insert into tb1(title,author,submission_date) values ('学习SQL','Runoob',now());</t>
    <phoneticPr fontId="1" type="noConversion"/>
  </si>
  <si>
    <t>alter table 表名 alter 字段 drop default/primary key/unique/index;</t>
    <phoneticPr fontId="1" type="noConversion"/>
  </si>
  <si>
    <t>修改字段索引</t>
    <phoneticPr fontId="1" type="noConversion"/>
  </si>
  <si>
    <t>修改字段名和数据类型</t>
    <phoneticPr fontId="1" type="noConversion"/>
  </si>
  <si>
    <t>查询1
union all/distinct
查询2
union all/distinct
查询3;</t>
    <phoneticPr fontId="1" type="noConversion"/>
  </si>
  <si>
    <t>更新记录</t>
    <phoneticPr fontId="1" type="noConversion"/>
  </si>
  <si>
    <t>group by 字段1;</t>
    <phoneticPr fontId="1" type="noConversion"/>
  </si>
  <si>
    <t>添加记录</t>
    <phoneticPr fontId="1" type="noConversion"/>
  </si>
  <si>
    <t>alter table 表名 change 旧字段 新字段 新数据类型;</t>
    <phoneticPr fontId="1" type="noConversion"/>
  </si>
  <si>
    <t>alter table tb1 drop i;</t>
  </si>
  <si>
    <t>alter table tb1 change id md int;
alter table tb1 change md id int;</t>
    <phoneticPr fontId="1" type="noConversion"/>
  </si>
  <si>
    <t>修改字段默认值或索引</t>
    <phoneticPr fontId="1" type="noConversion"/>
  </si>
  <si>
    <t>alter table tb1 add i int after submission_date;</t>
    <phoneticPr fontId="1" type="noConversion"/>
  </si>
  <si>
    <t>alter table tb1 alter author set default "王凤";</t>
    <phoneticPr fontId="1" type="noConversion"/>
  </si>
  <si>
    <t>alter table tb1 alter author drop default ;</t>
    <phoneticPr fontId="1" type="noConversion"/>
  </si>
  <si>
    <t>select author,count(title) as title_count from tb1 group by author;</t>
    <phoneticPr fontId="1" type="noConversion"/>
  </si>
  <si>
    <t>where 条件判断</t>
    <phoneticPr fontId="1" type="noConversion"/>
  </si>
  <si>
    <t>select 字段1,字段2 from 表名 [where子句] [limit 子句] [offset m]</t>
    <phoneticPr fontId="1" type="noConversion"/>
  </si>
  <si>
    <t>只有创建数据表时才需要``标明数据表名和字段名</t>
    <phoneticPr fontId="1" type="noConversion"/>
  </si>
  <si>
    <t>select * from tb1 where title like '%SQL';</t>
    <phoneticPr fontId="1" type="noConversion"/>
  </si>
  <si>
    <t>无论是否修改数据类型或字段名,change都必须声明数据类型和新字段名</t>
    <phoneticPr fontId="1" type="noConversion"/>
  </si>
  <si>
    <t>where条件子句</t>
    <phoneticPr fontId="1" type="noConversion"/>
  </si>
  <si>
    <t>order排序子句</t>
    <phoneticPr fontId="1" type="noConversion"/>
  </si>
  <si>
    <t>group分组子句</t>
    <phoneticPr fontId="1" type="noConversion"/>
  </si>
  <si>
    <t>having条件子句</t>
    <phoneticPr fontId="1" type="noConversion"/>
  </si>
  <si>
    <t>having 条件判断</t>
    <phoneticPr fontId="1" type="noConversion"/>
  </si>
  <si>
    <t>select author,count(title) as title_count from tb1 group by author having count(title) &gt;= 2;</t>
    <phoneticPr fontId="1" type="noConversion"/>
  </si>
  <si>
    <t>having子句是group子句后的再次筛选,不同于where子句对数据源的筛选</t>
    <phoneticPr fontId="1" type="noConversion"/>
  </si>
  <si>
    <t>group子句最经典的应用是去重</t>
    <phoneticPr fontId="1" type="noConversion"/>
  </si>
  <si>
    <t>inner join内连接子句</t>
    <phoneticPr fontId="1" type="noConversion"/>
  </si>
  <si>
    <t>left join左连接子句</t>
    <phoneticPr fontId="1" type="noConversion"/>
  </si>
  <si>
    <t>right join右连接子句</t>
    <phoneticPr fontId="1" type="noConversion"/>
  </si>
  <si>
    <t>inner join内连接子句2where形式</t>
    <phoneticPr fontId="1" type="noConversion"/>
  </si>
  <si>
    <t>MySQL关键字不区分大小写,但是对命名大小写敏感,可以在where子句或join ... on子句中声明binary关键字区分大小写</t>
    <phoneticPr fontId="1" type="noConversion"/>
  </si>
  <si>
    <t>inner join中inner可省略</t>
    <phoneticPr fontId="1" type="noConversion"/>
  </si>
  <si>
    <t>ifnull函数</t>
    <phoneticPr fontId="1" type="noConversion"/>
  </si>
  <si>
    <t>is null判断</t>
    <phoneticPr fontId="1" type="noConversion"/>
  </si>
  <si>
    <t>is not null判断</t>
    <phoneticPr fontId="1" type="noConversion"/>
  </si>
  <si>
    <t>select id,author,ifnull(fee,0) as 收费 from tb2;</t>
    <phoneticPr fontId="1" type="noConversion"/>
  </si>
  <si>
    <t>select * from tb2 where fee is null;</t>
    <phoneticPr fontId="1" type="noConversion"/>
  </si>
  <si>
    <t>select * from tb1 where submission_date is not null;</t>
    <phoneticPr fontId="1" type="noConversion"/>
  </si>
  <si>
    <t>MySQL中null与任何值(包括null)进行数学比较都是false;只能用is null判断</t>
    <phoneticPr fontId="1" type="noConversion"/>
  </si>
  <si>
    <t>把值更新为null,不能留空,需要设置该值为null</t>
    <phoneticPr fontId="1" type="noConversion"/>
  </si>
  <si>
    <t>修改数据表引擎</t>
    <phoneticPr fontId="1" type="noConversion"/>
  </si>
  <si>
    <t>是</t>
    <phoneticPr fontId="1" type="noConversion"/>
  </si>
  <si>
    <t>学习VBA</t>
  </si>
  <si>
    <t>学习Python</t>
  </si>
  <si>
    <t>小王子</t>
  </si>
  <si>
    <t>MySQL插件会导致每次打开文件新建工作簿,所以已经停用插件,连接时请加载com</t>
    <phoneticPr fontId="1" type="noConversion"/>
  </si>
  <si>
    <t>本连接无需MySQL for Excel插件</t>
    <phoneticPr fontId="1" type="noConversion"/>
  </si>
  <si>
    <t>runoob</t>
    <phoneticPr fontId="1" type="noConversion"/>
  </si>
  <si>
    <t>学习c++</t>
    <phoneticPr fontId="1" type="noConversion"/>
  </si>
  <si>
    <t>模式</t>
  </si>
  <si>
    <t>^</t>
  </si>
  <si>
    <t>匹配输入字符串的开始位置。如果设置了 RegExp 对象的 Multiline 属性，^ 也匹配 '\n' 或 '\r' 之后的位置。</t>
  </si>
  <si>
    <t>$</t>
  </si>
  <si>
    <t>匹配输入字符串的结束位置。如果设置了RegExp 对象的 Multiline 属性，$ 也匹配 '\n' 或 '\r' 之前的位置。</t>
  </si>
  <si>
    <t>.</t>
  </si>
  <si>
    <t>匹配除 "\n" 之外的任何单个字符。要匹配包括 '\n' 在内的任何字符，请使用象 '[.\n]' 的模式。</t>
  </si>
  <si>
    <t>[...]</t>
  </si>
  <si>
    <t>字符集合。匹配所包含的任意一个字符。例如， '[abc]' 可以匹配 "plain" 中的 'a'。</t>
  </si>
  <si>
    <t>[^...]</t>
  </si>
  <si>
    <t>负值字符集合。匹配未包含的任意字符。例如， '[^abc]' 可以匹配 "plain" 中的'p'。</t>
  </si>
  <si>
    <t>p1|p2|p3</t>
  </si>
  <si>
    <t>匹配 p1 或 p2 或 p3。例如，'z|food' 能匹配 "z" 或 "food"。'(z|f)ood' 则匹配 "zood" 或 "food"。</t>
  </si>
  <si>
    <t>*</t>
  </si>
  <si>
    <t>匹配前面的子表达式零次或多次。例如，zo* 能匹配 "z" 以及 "zoo"。* 等价于{0,}。</t>
  </si>
  <si>
    <t>+</t>
  </si>
  <si>
    <t>匹配前面的子表达式一次或多次。例如，'zo+' 能匹配 "zo" 以及 "zoo"，但不能匹配 "z"。+ 等价于 {1,}。</t>
  </si>
  <si>
    <t>{n}</t>
  </si>
  <si>
    <t>n 是一个非负整数。匹配确定的 n 次。例如，'o{2}' 不能匹配 "Bob" 中的 'o'，但是能匹配 "food" 中的两个 o。</t>
  </si>
  <si>
    <t>{n,m}</t>
  </si>
  <si>
    <t>m 和 n 均为非负整数，其中n &lt;= m。最少匹配 n 次且最多匹配 m 次。</t>
  </si>
  <si>
    <t>where regexp 正则表达式</t>
    <phoneticPr fontId="1" type="noConversion"/>
  </si>
  <si>
    <t>begin开启事务</t>
    <phoneticPr fontId="1" type="noConversion"/>
  </si>
  <si>
    <t>begin;</t>
    <phoneticPr fontId="1" type="noConversion"/>
  </si>
  <si>
    <t>rollback回滚事务</t>
    <phoneticPr fontId="1" type="noConversion"/>
  </si>
  <si>
    <t>savepoint 保存点名;</t>
    <phoneticPr fontId="1" type="noConversion"/>
  </si>
  <si>
    <t>savepoint s1;</t>
    <phoneticPr fontId="1" type="noConversion"/>
  </si>
  <si>
    <t>rollback [to 保存点名];</t>
    <phoneticPr fontId="1" type="noConversion"/>
  </si>
  <si>
    <t>rollback to s1;</t>
    <phoneticPr fontId="1" type="noConversion"/>
  </si>
  <si>
    <t>也可以使用rollback work;回滚会撤销所有未提交的修改</t>
    <phoneticPr fontId="1" type="noConversion"/>
  </si>
  <si>
    <t>commit提交事务</t>
    <phoneticPr fontId="1" type="noConversion"/>
  </si>
  <si>
    <t>也可以使用start transaction;事务具有ACID属性,Atomic不可分性:同批事务要么一起完成要么一起失败回滚至没有发生,Consistency持续性,不会破坏数据结构:,Isolation独立性:事务之间彼此隔离,Durability事务一旦完成,永久保存至驱动</t>
    <phoneticPr fontId="1" type="noConversion"/>
  </si>
  <si>
    <t>commit;</t>
    <phoneticPr fontId="1" type="noConversion"/>
  </si>
  <si>
    <t>也可以使用commit work;事务一旦提交即结束</t>
    <phoneticPr fontId="1" type="noConversion"/>
  </si>
  <si>
    <t>set autocommit设置自动提交</t>
    <phoneticPr fontId="1" type="noConversion"/>
  </si>
  <si>
    <t>set autocommit = 0/1;</t>
    <phoneticPr fontId="1" type="noConversion"/>
  </si>
  <si>
    <t>set autocommit = 0;</t>
    <phoneticPr fontId="1" type="noConversion"/>
  </si>
  <si>
    <t>release savepoint删除事务保存点</t>
    <phoneticPr fontId="1" type="noConversion"/>
  </si>
  <si>
    <t>savepoint创建事务保存点</t>
    <phoneticPr fontId="1" type="noConversion"/>
  </si>
  <si>
    <t>release savepoint 保存点名;</t>
    <phoneticPr fontId="1" type="noConversion"/>
  </si>
  <si>
    <t>release savepoint s1;</t>
    <phoneticPr fontId="1" type="noConversion"/>
  </si>
  <si>
    <t>set transaction设置事务隔离级别</t>
    <phoneticPr fontId="1" type="noConversion"/>
  </si>
  <si>
    <t>事务级别包括read uncommitted未提交,read committed读提交,repeatable read可重复读,serializabale串行化</t>
    <phoneticPr fontId="1" type="noConversion"/>
  </si>
  <si>
    <t>show columns from 表名;</t>
    <phoneticPr fontId="1" type="noConversion"/>
  </si>
  <si>
    <t>show columns from tb1;</t>
    <phoneticPr fontId="1" type="noConversion"/>
  </si>
  <si>
    <t>show columns显示字段属性</t>
    <phoneticPr fontId="1" type="noConversion"/>
  </si>
  <si>
    <t>create 创建索引</t>
    <phoneticPr fontId="1" type="noConversion"/>
  </si>
  <si>
    <t>create index t on tb1(title);</t>
    <phoneticPr fontId="1" type="noConversion"/>
  </si>
  <si>
    <t>索引会提高查询速率,但是会加大更新负担,降低更新速率</t>
    <phoneticPr fontId="1" type="noConversion"/>
  </si>
  <si>
    <t>drop 删除索引</t>
    <phoneticPr fontId="1" type="noConversion"/>
  </si>
  <si>
    <t>create [unique/primary] index [索引名] on 表名(字段名[length]);</t>
    <phoneticPr fontId="1" type="noConversion"/>
  </si>
  <si>
    <t>drop index [索引名] on 表名;</t>
    <phoneticPr fontId="1" type="noConversion"/>
  </si>
  <si>
    <t>drop index t on tb1;</t>
    <phoneticPr fontId="1" type="noConversion"/>
  </si>
  <si>
    <t>添加索引</t>
    <phoneticPr fontId="1" type="noConversion"/>
  </si>
  <si>
    <t>alter table tb1 engine=myisam;</t>
    <phoneticPr fontId="1" type="noConversion"/>
  </si>
  <si>
    <t>删除索引</t>
    <phoneticPr fontId="1" type="noConversion"/>
  </si>
  <si>
    <t>alter table 表名 drop [unique/primary/fulltext] index [索引名/字段名];</t>
    <phoneticPr fontId="1" type="noConversion"/>
  </si>
  <si>
    <t>alter table tb1 add index (title);</t>
    <phoneticPr fontId="1" type="noConversion"/>
  </si>
  <si>
    <t>alter table tb1 drop index title;</t>
    <phoneticPr fontId="1" type="noConversion"/>
  </si>
  <si>
    <t>未命名的索引,索引名即是字段名</t>
    <phoneticPr fontId="1" type="noConversion"/>
  </si>
  <si>
    <t>删除索引必须指出索引名或字段名(无索引名即是字段名)</t>
    <phoneticPr fontId="1" type="noConversion"/>
  </si>
  <si>
    <t>show index 显示索引属性</t>
    <phoneticPr fontId="1" type="noConversion"/>
  </si>
  <si>
    <t>show index from 表名;</t>
    <phoneticPr fontId="1" type="noConversion"/>
  </si>
  <si>
    <t>show index from tb1;</t>
    <phoneticPr fontId="1" type="noConversion"/>
  </si>
  <si>
    <r>
      <t>CREATE TEMPORARY TABLE</t>
    </r>
    <r>
      <rPr>
        <sz val="9"/>
        <color rgb="FF000000"/>
        <rFont val="宋体"/>
        <family val="3"/>
        <charset val="134"/>
      </rPr>
      <t>创建临时表</t>
    </r>
    <phoneticPr fontId="1" type="noConversion"/>
  </si>
  <si>
    <t>与创建表语法相同</t>
    <phoneticPr fontId="1" type="noConversion"/>
  </si>
  <si>
    <t>临时表只在当前连接显示,一旦退出即消失;也可以使用drop table语句删除临时表</t>
    <phoneticPr fontId="1" type="noConversion"/>
  </si>
  <si>
    <t>show tables显示所有表</t>
    <phoneticPr fontId="1" type="noConversion"/>
  </si>
  <si>
    <t>show tables;</t>
    <phoneticPr fontId="1" type="noConversion"/>
  </si>
  <si>
    <t>复制表结构</t>
    <phoneticPr fontId="1" type="noConversion"/>
  </si>
  <si>
    <t>create table clone_tb1 like tb1;</t>
    <phoneticPr fontId="1" type="noConversion"/>
  </si>
  <si>
    <t>create table 表2 like 表1;</t>
    <phoneticPr fontId="1" type="noConversion"/>
  </si>
  <si>
    <t>复制表内容</t>
    <phoneticPr fontId="1" type="noConversion"/>
  </si>
  <si>
    <t xml:space="preserve">insert into 表2 select * from 表1 </t>
    <phoneticPr fontId="1" type="noConversion"/>
  </si>
  <si>
    <t>insert into clone_tb1 select * from tb1;</t>
    <phoneticPr fontId="1" type="noConversion"/>
  </si>
  <si>
    <t>部分复制表内容结构并改名</t>
    <phoneticPr fontId="1" type="noConversion"/>
  </si>
  <si>
    <t>完全复制表内容和结构</t>
    <phoneticPr fontId="1" type="noConversion"/>
  </si>
  <si>
    <t>create table 表2 select * from 表1;</t>
    <phoneticPr fontId="1" type="noConversion"/>
  </si>
  <si>
    <t>create table 表2 [(字段属性)] as (select 表1字段1 as 表2字段2 … from 表1);</t>
    <phoneticPr fontId="1" type="noConversion"/>
  </si>
  <si>
    <t>show databases显示所有数据库</t>
    <phoneticPr fontId="1" type="noConversion"/>
  </si>
  <si>
    <t>显示服务器版本信息</t>
    <phoneticPr fontId="1" type="noConversion"/>
  </si>
  <si>
    <t>show databases</t>
    <phoneticPr fontId="1" type="noConversion"/>
  </si>
  <si>
    <t>select version();</t>
    <phoneticPr fontId="1" type="noConversion"/>
  </si>
  <si>
    <t>当前数据库名 (或者返回空)</t>
  </si>
  <si>
    <t>当前用户名</t>
  </si>
  <si>
    <t>服务器状态</t>
  </si>
  <si>
    <t>服务器配置变量</t>
  </si>
  <si>
    <t>select database( );</t>
  </si>
  <si>
    <t>select user( );</t>
  </si>
  <si>
    <t>show status;</t>
  </si>
  <si>
    <t>show variables;</t>
  </si>
  <si>
    <t>alter table 表名 add 字段 数据类型 [字段属性]  [first/after 字段];</t>
    <phoneticPr fontId="1" type="noConversion"/>
  </si>
  <si>
    <t>重置序列</t>
    <phoneticPr fontId="1" type="noConversion"/>
  </si>
  <si>
    <t>删除并重新添加auto_increment字段即可重置序列</t>
    <phoneticPr fontId="1" type="noConversion"/>
  </si>
  <si>
    <t>修改序列起始数</t>
    <phoneticPr fontId="1" type="noConversion"/>
  </si>
  <si>
    <t>alter table 表名 auto_increment = 起始数;</t>
    <phoneticPr fontId="1" type="noConversion"/>
  </si>
  <si>
    <t>alter table 表名 modify 旧字段 数据类型 [null/not null] [primary key/unique] [default 默认值];</t>
    <phoneticPr fontId="1" type="noConversion"/>
  </si>
  <si>
    <t>字段设置为唯一索引或主键后,无法输入重复值</t>
    <phoneticPr fontId="1" type="noConversion"/>
  </si>
  <si>
    <t>ignore参数</t>
    <phoneticPr fontId="1" type="noConversion"/>
  </si>
  <si>
    <t>insert into 表名(字段1,字段2) values (字段1数据1,字段2数据1),(字段1数据2,字段2数据2);</t>
  </si>
  <si>
    <t>update 表名 set 字段1=新数据1,字段2=新数据2 where子句</t>
  </si>
  <si>
    <t>insert ignore into 表名(字段) values (数据)</t>
    <phoneticPr fontId="1" type="noConversion"/>
  </si>
  <si>
    <t>insert ignore into tb1(id,title,author) values (1,33,7);</t>
    <phoneticPr fontId="1" type="noConversion"/>
  </si>
  <si>
    <t>ignore参数会自动跳过重复值,而不更新数据表</t>
    <phoneticPr fontId="1" type="noConversion"/>
  </si>
  <si>
    <t>select distinct 字段 from 表名</t>
    <phoneticPr fontId="1" type="noConversion"/>
  </si>
  <si>
    <t>select distinct author from tb1;</t>
    <phoneticPr fontId="1" type="noConversion"/>
  </si>
  <si>
    <t>过滤重复数据,等同于group子句</t>
    <phoneticPr fontId="1" type="noConversion"/>
  </si>
  <si>
    <t>alter ignore table 表名 add [primary key/unique index][索引名](字段)</t>
    <phoneticPr fontId="1" type="noConversion"/>
  </si>
  <si>
    <t>alter ignore table tb1 add unique index t(title);</t>
    <phoneticPr fontId="1" type="noConversion"/>
  </si>
  <si>
    <t>删除重复记录</t>
    <phoneticPr fontId="1" type="noConversion"/>
  </si>
  <si>
    <t>alter table 表名 add [unique/primary key/fulltext] index [索引名](字段1,字段2);</t>
    <phoneticPr fontId="1" type="noConversion"/>
  </si>
  <si>
    <t>多个字段可以组合构成一个索引</t>
    <phoneticPr fontId="1" type="noConversion"/>
  </si>
  <si>
    <t>select count(author) as count,author from tb1 group by author having count &gt; 1;</t>
    <phoneticPr fontId="1" type="noConversion"/>
  </si>
  <si>
    <t>利用group和having子句统计重复值</t>
    <phoneticPr fontId="1" type="noConversion"/>
  </si>
  <si>
    <t>是</t>
    <phoneticPr fontId="1" type="noConversion"/>
  </si>
  <si>
    <t>bug</t>
    <phoneticPr fontId="1" type="noConversion"/>
  </si>
  <si>
    <t>select tb1.id,tb1.author,tb2.fee from tb1 inner join tb2 on tb1.author = tb2.author where tb1.id&gt;5;</t>
  </si>
  <si>
    <t>inner join表示两者的交集部分</t>
    <phoneticPr fontId="1" type="noConversion"/>
  </si>
  <si>
    <t>left join表示左边的全集和右边的交集</t>
    <phoneticPr fontId="1" type="noConversion"/>
  </si>
  <si>
    <t>right join表示右边的全集和左边的交集</t>
    <phoneticPr fontId="1" type="noConversion"/>
  </si>
  <si>
    <t>字段介于x和y之间的记录</t>
  </si>
  <si>
    <t>a或b或c的多选</t>
    <phoneticPr fontId="1" type="noConversion"/>
  </si>
  <si>
    <t>where 字段 in (a,b,c);</t>
    <phoneticPr fontId="1" type="noConversion"/>
  </si>
  <si>
    <t>where 字段 between x and y;</t>
    <phoneticPr fontId="1" type="noConversion"/>
  </si>
  <si>
    <t>菜鸟教程</t>
    <phoneticPr fontId="1" type="noConversion"/>
  </si>
  <si>
    <t>学习MySQL</t>
    <phoneticPr fontId="1" type="noConversion"/>
  </si>
  <si>
    <t>Python机器学习,人工智能</t>
    <phoneticPr fontId="1" type="noConversion"/>
  </si>
  <si>
    <t>VBA兰色幻想</t>
    <phoneticPr fontId="1" type="noConversion"/>
  </si>
  <si>
    <t>tableau</t>
    <phoneticPr fontId="1" type="noConversion"/>
  </si>
  <si>
    <t>Microsoft powerbi</t>
    <phoneticPr fontId="1" type="noConversion"/>
  </si>
  <si>
    <t>SQL中"多字符"的通配符是%,单字符的通配符是_</t>
    <phoneticPr fontId="1" type="noConversion"/>
  </si>
  <si>
    <t>&lt;div&gt;insert into 班主任(姓名,年龄) values (&amp;quot;李四&amp;quot;,33);&lt;/div&gt;</t>
  </si>
  <si>
    <t>&lt;div&gt;update 班主任 set 姓名=&amp;quot;王五&amp;quot; where 姓名= &amp;quot;李四&amp;quot;;&lt;/div&gt;</t>
  </si>
  <si>
    <t>&lt;div&gt;&lt;font face=Calibri&gt;drop table&lt;/font&gt; 班主任&lt;font face=Calibri&gt;;&lt;/font&gt;&lt;/div&gt;</t>
  </si>
  <si>
    <t>&lt;div&gt;连续窗体显示所有符合条件的查询结果&lt;/div&gt;</t>
  </si>
  <si>
    <t>&lt;div&gt;窗体可以&lt;font face=Calibri&gt;&amp;quot;&lt;/font&gt;设计&lt;font face=Calibri&gt;-&lt;/font&gt;插入&lt;font_x000D_
face=Calibri&gt;&amp;quot;&lt;/font&gt;子窗体&lt;/div&gt;</t>
  </si>
  <si>
    <t>&lt;div&gt;分割窗体可以同时逐个显示查询结果和数据表&lt;/div&gt;</t>
  </si>
  <si>
    <t>&lt;div&gt;导航窗体只是窗体外表&lt;font face=Calibri&gt;,&lt;/font&gt;其内容需要引用其他窗体或数据表&lt;/div&gt;</t>
  </si>
  <si>
    <t>&lt;div&gt;可以在查询中设置条件&lt;font face=Calibri&gt;,&lt;/font&gt;以&lt;font face=Calibri&gt;&amp;quot;&lt;/font&gt;更新&lt;font_x000D_
face=Calibri&gt;&amp;quot;&lt;/font&gt;特定目标&lt;/div&gt;</t>
  </si>
  <si>
    <t>&lt;div&gt;&lt;font face=Calibri&gt;SQL&lt;/font&gt;语句引用常量字段无需&lt;font face=Calibri&gt;[]&lt;/font&gt;&lt;/div&gt;</t>
  </si>
  <si>
    <t>&lt;div&gt;&lt;font face=Calibri&gt;SELECT &lt;/font&gt;学生信息&lt;font face=Calibri&gt;.&lt;/font&gt;姓名&lt;font_x000D_
face=Calibri&gt;, &lt;/font&gt;学生信息&lt;font face=Calibri&gt;.&lt;/font&gt;年级&lt;font face=Calibri&gt;, &lt;/font&gt;学生信息&lt;font_x000D_
face=Calibri&gt;.&lt;/font&gt;班号&lt;font face=Calibri&gt; FROM &lt;/font&gt;学生信息&lt;font face=Calibri&gt; WHERE (((&lt;/font&gt;学生信息&lt;font_x000D_
face=Calibri&gt;.&lt;/font&gt;姓名&lt;font face=Calibri&gt;) Like &amp;quot;&lt;/font&gt;王&lt;font_x000D_
face=Calibri&gt;*&amp;quot;));&lt;/font&gt;&lt;/div&gt;</t>
  </si>
  <si>
    <t>&lt;div&gt;PARAMETERS 学生姓氏 Text ( 255 ); SELECT 学生信息.班号, 学生信息.姓名 FROM 学生信息 WHERE (((学生信息.姓名) Like [学生姓氏] &amp;amp; &amp;quot;*&amp;quot;)) GROUP BY 学生信息.班号, 学生信息.姓名;&lt;/div&gt;_x000D_
_x000D_
&lt;div&gt;SELECT 学生信息.姓名&lt;/div&gt;_x000D_
_x000D_
&lt;div&gt;FROM 学生信息&lt;/div&gt;_x000D_
_x000D_
&lt;div&gt;WHERE (((学生信息.姓名) Like [学生姓氏] &amp;amp; &amp;quot;*&amp;quot;))&lt;/div&gt;_x000D_
_x000D_
&lt;div&gt;GROUP BY 学生信息.姓名;&lt;/div&gt;</t>
  </si>
  <si>
    <t>&lt;div&gt;&lt;font face=Calibri&gt;create&lt;/font&gt; &lt;font face=Calibri&gt;table&lt;/font&gt; 班主任&lt;font_x000D_
face=Calibri&gt;(&lt;/font&gt;工号 &lt;font face=Calibri&gt;autoincrement(1,1) primary&lt;/font&gt; &lt;font_x000D_
face=Calibri&gt;key,&lt;/font&gt;姓名 &lt;font face=Calibri&gt;char(4),&lt;/font&gt;年龄 &lt;font_x000D_
face=Calibri&gt;int);&lt;/font&gt;&lt;/div&gt;</t>
  </si>
  <si>
    <t>autoincrement(1,1)表示从1 开始,以1为步长,自动增长,primary key为逐渐</t>
  </si>
  <si>
    <t>列方向称为字段,一列就是一个字段;设置字段必须先设置数据类型</t>
  </si>
  <si>
    <t>行方向称为记录,一行就是一条记录;ID自动生成,无需录入</t>
  </si>
  <si>
    <t>单元格内是值</t>
  </si>
  <si>
    <t>切换设计视图,可以批量设计字段的数据类型;和主键</t>
  </si>
  <si>
    <t>&lt;div&gt;&lt;font color="#538135"&gt;名称是实际代号,标题是名义显示代号&lt;/font&gt;&lt;/div&gt;</t>
  </si>
  <si>
    <t>&lt;div&gt;&lt;font color="#9F8CB7"&gt;长文本类型字段,可以HTML格式保存数据的文本格式&lt;/font&gt;&lt;/div&gt;</t>
  </si>
  <si>
    <t>13986578137</t>
  </si>
  <si>
    <t>&lt;div&gt;&lt;font color="#F7B580"&gt;文本可以设置掩码,设置强制文本内容格式,类似Excel自定义数据格式;例如:手机号掩码&lt;/font&gt;&lt;/div&gt;</t>
  </si>
  <si>
    <t>设置掩码时,access会自动把重复文本转换为占位符(空值)</t>
  </si>
  <si>
    <t>&lt;div&gt;&lt;font face=Calibri&gt;&amp;quot;&lt;/font&gt;字段验证规则&lt;font face=Calibri&gt;&amp;quot;&lt;/font&gt;限定字段内容&lt;font_x000D_
face=Calibri&gt;,&amp;quot;&lt;/font&gt;验证规则&lt;font face=Calibri&gt;&amp;quot;&lt;/font&gt;限定字段与字段关系&lt;font_x000D_
face=Calibri&gt;,&lt;/font&gt;例如&lt;font face=Calibri&gt;:&lt;/font&gt;离职日期大于入职日期&lt;/div&gt;</t>
  </si>
  <si>
    <t>&lt;div&gt;&lt;font face=Calibri&gt;&amp;quot;&lt;/font&gt;字段&lt;font face=Calibri&gt;-&lt;/font&gt;其他字段&lt;font_x000D_
face=Calibri&gt;&amp;quot;&lt;/font&gt;中设置&lt;font face=Calibri&gt;&amp;quot;&lt;/font&gt;查阅和关系&lt;font_x000D_
face=Calibri&gt;&amp;quot;,&lt;/font&gt;从而生成值序列或使不同表之间产生&lt;font face=Calibri&gt;&amp;quot;&lt;/font&gt;关系&lt;font_x000D_
face=Calibri&gt;&amp;quot;,&amp;quot;&lt;/font&gt;关系&lt;font face=Calibri&gt;&amp;quot;&lt;/font&gt;在&lt;font_x000D_
face=Calibri&gt;&amp;quot;&lt;/font&gt;表&lt;font face=Calibri&gt;&amp;quot;&lt;/font&gt;选项卡中编辑&lt;/div&gt;</t>
  </si>
  <si>
    <t>&lt;div&gt;&lt;font face=Calibri&gt;&amp;quot;&lt;/font&gt;查阅向导&lt;font face=Calibri&gt;&amp;quot;&lt;/font&gt;中如果&lt;font_x000D_
face=Calibri&gt;&amp;quot;&lt;/font&gt;启用数据完整性&lt;font face=Calibri&gt;-&lt;/font&gt;限制删除&lt;font_x000D_
face=Calibri&gt;&amp;quot;,&lt;/font&gt;则删除对应字段前必须先删除&lt;font face=Calibri&gt;&amp;quot;&lt;/font&gt;关系&lt;font_x000D_
face=Calibri&gt;&amp;quot;&lt;/font&gt;&lt;/div&gt;</t>
  </si>
  <si>
    <t>&lt;div&gt;&lt;font face=Calibri color=black&gt;&amp;quot;&lt;/font&gt;&lt;font color=black&gt;查阅向导&lt;/font&gt;&lt;font_x000D_
face=Calibri color=black&gt;&amp;quot;&lt;/font&gt;&lt;font color=black&gt;中如果&lt;/font&gt;&lt;font_x000D_
face=Calibri color=black&gt;&amp;quot;&lt;/font&gt;&lt;font color=black&gt;启用数据完整性&lt;/font&gt;&lt;font_x000D_
face=Calibri color=black&gt;-&lt;/font&gt;&lt;font color=black&gt;级联删除&lt;/font&gt;&lt;font_x000D_
face=Calibri color=black&gt;&amp;quot;,&lt;/font&gt;&lt;font color=black&gt;则删除记录&lt;/font&gt;&lt;font_x000D_
face=Calibri color=black&gt;,&lt;/font&gt;&lt;font color=black&gt;则关系表对应记录成为空值&lt;/font&gt;&lt;/div&gt;</t>
  </si>
  <si>
    <t>&lt;div&gt;&lt;font face=Calibri&gt;&amp;quot;&lt;/font&gt;查阅&lt;font face=Calibri&gt;&amp;quot;&lt;/font&gt;中可以&lt;font_x000D_
face=Calibri&gt;&amp;quot;&lt;/font&gt;允许多值&lt;font face=Calibri&gt;&amp;quot;,&lt;/font&gt;成为复选框&lt;/div&gt;</t>
  </si>
  <si>
    <t>&lt;div&gt;&lt;font face=Calibri color=black&gt;&amp;quot;&lt;/font&gt;&lt;font color=black&gt;查阅&lt;/font&gt;&lt;font_x000D_
face=Calibri color=black&gt;&amp;quot;&lt;/font&gt;&lt;font color=black&gt;中选择&lt;/font&gt;&lt;font_x000D_
face=Calibri color=black&gt;&amp;quot;&lt;/font&gt;&lt;font color=black&gt;自行键入&lt;/font&gt;&lt;font_x000D_
face=Calibri color=black&gt;&amp;quot;,&lt;/font&gt;&lt;font color=black&gt;则可以在设计视图&lt;/font&gt;&lt;font_x000D_
face=Calibri color=black&gt;&amp;quot;&lt;/font&gt;&lt;font color=black&gt;查阅&lt;/font&gt;&lt;font_x000D_
face=Calibri color=black&gt;-&lt;/font&gt;&lt;font color=black&gt;行来源&lt;/font&gt;&lt;font_x000D_
face=Calibri color=black&gt;&amp;quot;&lt;/font&gt;&lt;font color=black&gt;中设置默认值&lt;/font&gt;&lt;/div&gt;</t>
  </si>
  <si>
    <t>&lt;div&gt;关系编辑后&lt;font face=Calibri&gt;,&lt;/font&gt;主表可以查询子表&lt;font face=Calibri&gt;,&lt;/font&gt;子表无法查询主表&lt;/div&gt;</t>
  </si>
  <si>
    <t>&lt;div&gt;关系中实施参照完整性&lt;font face=Calibri&gt;,&lt;/font&gt;会限制子表的信息录入仅限于主表&lt;/div&gt;</t>
  </si>
  <si>
    <t>&lt;div&gt;&lt;font color="#333333"&gt;查询可以设定按某一字段排序&lt;/font&gt;&lt;font face=Calibri_x000D_
color="#333333"&gt;,&lt;/font&gt;&lt;font color="#333333"&gt;且设置是否显示某一字段&lt;/font&gt;&lt;/div&gt;</t>
  </si>
  <si>
    <t>&lt;div&gt;&lt;font face=Calibri&gt;&amp;quot;&lt;/font&gt;条件&lt;font face=Calibri&gt;1 and&lt;/font&gt; 条件&lt;font_x000D_
face=Calibri&gt;2&amp;quot;&lt;/font&gt;设定&lt;font face=Calibri&gt;&amp;quot;&lt;/font&gt;且&lt;font_x000D_
face=Calibri&gt;&amp;quot;&lt;/font&gt;查询&lt;/div&gt;</t>
  </si>
  <si>
    <t>&lt;div&gt;&lt;font color="#333333"&gt;查询条件默认为&lt;/font&gt;&lt;font face=Calibri color="#333333"&gt;=&lt;/font&gt;&lt;font_x000D_
color="#333333"&gt;运算&lt;/font&gt;&lt;font face=Calibri color="#333333"&gt;;&lt;/font&gt;&lt;font_x000D_
color="#333333"&gt;中使用表达式生成器&lt;/font&gt;&lt;font face=Calibri color="#333333"&gt;,&lt;/font&gt;&lt;font_x000D_
color="#333333"&gt;可以设置查询条件公式&lt;/font&gt;&lt;/div&gt;</t>
  </si>
  <si>
    <t>&lt;div&gt;&lt;font face=Calibri&gt;access&lt;/font&gt;查询引用&lt;font face=Calibri&gt;&amp;quot;&lt;/font&gt;参数&lt;font_x000D_
face=Calibri&gt;&amp;quot;&lt;/font&gt;需要加中括号&lt;font face=Calibri&gt;,&lt;/font&gt;例如&lt;font_x000D_
face=Calibri&gt;:[&lt;/font&gt;参数&lt;font face=Calibri&gt;1] and&lt;/font&gt; &lt;font face=Calibri&gt;[&lt;/font&gt;参数&lt;font_x000D_
face=Calibri&gt;2];&amp;quot;&lt;/font&gt;参数&lt;font face=Calibri&gt;&amp;quot;&lt;/font&gt;就是查询函数的自变量&lt;/div&gt;</t>
  </si>
  <si>
    <t>&lt;div&gt;&lt;font color=black&gt;模糊查询使用&lt;/font&gt;&lt;font face=Calibri color=black&gt;like&lt;/font&gt;&lt;font_x000D_
color=black&gt;加通配符&lt;/font&gt;&lt;font face=Calibri color=black&gt;&amp;quot;?*#&amp;quot;; between x&lt;/font&gt;&lt;font_x000D_
color=black&gt; &lt;/font&gt;&lt;font face=Calibri color=black&gt;and&lt;/font&gt;&lt;font color=black&gt; &lt;/font&gt;&lt;font_x000D_
face=Calibri color=black&gt;y,&lt;/font&gt;&lt;font color=black&gt;取值&lt;/font&gt;&lt;font_x000D_
face=Calibri color=black&gt;x&lt;/font&gt;&lt;font color=black&gt;到&lt;/font&gt;&lt;font face=Calibri_x000D_
color=black&gt;y&lt;/font&gt;&lt;font color=black&gt;之间&lt;/font&gt;&lt;/div&gt;</t>
  </si>
  <si>
    <t>&lt;div&gt;字段名称就是变量名&lt;font face=Calibri&gt;,&lt;/font&gt;引用也需要添加&lt;font face=Calibri&gt;[]&lt;/font&gt;&lt;/div&gt;</t>
  </si>
  <si>
    <t>&lt;div&gt;&lt;font face=Calibri&gt;groupby&lt;/font&gt;就是把所有记录按指定字段进行分组&lt;font face=Calibri&gt;,&lt;/font&gt;类似&lt;font_x000D_
face=Calibri&gt;Excel&lt;/font&gt;的分组&lt;/div&gt;</t>
  </si>
  <si>
    <t>&lt;div&gt;合计就是加总&lt;/div&gt;</t>
  </si>
  <si>
    <t>&lt;div&gt;&lt;font face=Calibri&gt;where&lt;/font&gt;就是筛选条件关键字&lt;/div&gt;</t>
  </si>
  <si>
    <t>&lt;div&gt;查询可以设置查询字段名称&lt;font face=Calibri&gt;:&lt;/font&gt;返回值&lt;font face=Calibri&gt;:&lt;/font&gt;运算公式&lt;font_x000D_
face=Calibri&gt;,&amp;quot;&lt;/font&gt;返回值&lt;font face=Calibri&gt;&amp;quot;&lt;/font&gt;是运算公式返回值的显示名称&lt;/div&gt;</t>
  </si>
  <si>
    <t>&lt;div&gt;交叉表查询类似&lt;font face=Calibri&gt;excel&lt;/font&gt;函数透视表&lt;font face=Calibri&gt;,&lt;/font&gt;分别设置行标题&lt;font_x000D_
face=Calibri&gt;(&lt;/font&gt;自变量&lt;font face=Calibri&gt;1),&lt;/font&gt;列标题&lt;font face=Calibri&gt;(&lt;/font&gt;自变量&lt;font_x000D_
face=Calibri&gt;2)&lt;/font&gt;和运算公式&lt;font face=Calibri&gt;,&lt;/font&gt;得出交叉运算值&lt;/div&gt;</t>
  </si>
  <si>
    <t>&lt;div&gt;可以把查询结果&lt;font face=Calibri&gt;&amp;quot;&lt;/font&gt;追加&lt;font face=Calibri&gt;&amp;quot;&lt;/font&gt;进已有表中&lt;/div&gt;</t>
  </si>
  <si>
    <t>ID</t>
    <phoneticPr fontId="1" type="noConversion"/>
  </si>
  <si>
    <t>笔记</t>
    <phoneticPr fontId="1" type="noConversion"/>
  </si>
  <si>
    <t>Access笔记</t>
  </si>
  <si>
    <t>语法</t>
    <phoneticPr fontId="1" type="noConversion"/>
  </si>
  <si>
    <t>cd /d/gitlist</t>
    <phoneticPr fontId="1" type="noConversion"/>
  </si>
  <si>
    <t>转到目标文件夹</t>
    <phoneticPr fontId="1" type="noConversion"/>
  </si>
  <si>
    <t>转到d盘gitlist文件夹</t>
    <phoneticPr fontId="1" type="noConversion"/>
  </si>
  <si>
    <t>git是Linux系统产生的,语句没有反馈就是好反馈</t>
    <phoneticPr fontId="1" type="noConversion"/>
  </si>
  <si>
    <t>创建git</t>
    <phoneticPr fontId="1" type="noConversion"/>
  </si>
  <si>
    <t>git init</t>
    <phoneticPr fontId="1" type="noConversion"/>
  </si>
  <si>
    <t>.git文件夹默认是隐藏文件夹</t>
    <phoneticPr fontId="1" type="noConversion"/>
  </si>
  <si>
    <t>添加文件</t>
    <phoneticPr fontId="1" type="noConversion"/>
  </si>
  <si>
    <t>git add 文件名</t>
    <phoneticPr fontId="1" type="noConversion"/>
  </si>
  <si>
    <t>查看文件差异</t>
    <phoneticPr fontId="1" type="noConversion"/>
  </si>
  <si>
    <t>git diff 文件名</t>
    <phoneticPr fontId="1" type="noConversion"/>
  </si>
  <si>
    <t>git commit -m "更新说明文字"</t>
    <phoneticPr fontId="1" type="noConversion"/>
  </si>
  <si>
    <t>查看git当前工作状态</t>
    <phoneticPr fontId="1" type="noConversion"/>
  </si>
  <si>
    <t>git commit -m "first version"</t>
    <phoneticPr fontId="1" type="noConversion"/>
  </si>
  <si>
    <t>git add readme.txt</t>
    <phoneticPr fontId="1" type="noConversion"/>
  </si>
  <si>
    <t>git diff read me</t>
    <phoneticPr fontId="1" type="noConversion"/>
  </si>
  <si>
    <t>git status</t>
    <phoneticPr fontId="1" type="noConversion"/>
  </si>
  <si>
    <t>显示当前文件夹路径</t>
    <phoneticPr fontId="1" type="noConversion"/>
  </si>
  <si>
    <t>pwd</t>
    <phoneticPr fontId="1" type="noConversion"/>
  </si>
  <si>
    <t>新建文件夹</t>
    <phoneticPr fontId="1" type="noConversion"/>
  </si>
  <si>
    <t>mkdir 文件夹名</t>
    <phoneticPr fontId="1" type="noConversion"/>
  </si>
  <si>
    <t>cd /硬盘名/文件夹名</t>
    <phoneticPr fontId="1" type="noConversion"/>
  </si>
  <si>
    <t>rmdir 文件夹名</t>
    <phoneticPr fontId="1" type="noConversion"/>
  </si>
  <si>
    <t>删除空文件夹</t>
    <phoneticPr fontId="1" type="noConversion"/>
  </si>
  <si>
    <t>查看git工作日志</t>
    <phoneticPr fontId="1" type="noConversion"/>
  </si>
  <si>
    <t>git log [--pretty=oneline]</t>
    <phoneticPr fontId="1" type="noConversion"/>
  </si>
  <si>
    <t>可选简易显示参数</t>
    <phoneticPr fontId="1" type="noConversion"/>
  </si>
  <si>
    <t>回退指定次数更新</t>
    <phoneticPr fontId="1" type="noConversion"/>
  </si>
  <si>
    <t>git reset --hard head~1</t>
    <phoneticPr fontId="1" type="noConversion"/>
  </si>
  <si>
    <t>git reset --hard head~次数</t>
    <phoneticPr fontId="1" type="noConversion"/>
  </si>
  <si>
    <t>回退到上次更新前</t>
    <phoneticPr fontId="1" type="noConversion"/>
  </si>
  <si>
    <t>回退到指定提交号版本</t>
    <phoneticPr fontId="1" type="noConversion"/>
  </si>
  <si>
    <t>提交缓存区文件(产生commit_id)</t>
    <phoneticPr fontId="1" type="noConversion"/>
  </si>
  <si>
    <t>git reset --hard 版本号</t>
    <phoneticPr fontId="1" type="noConversion"/>
  </si>
  <si>
    <t>版本号无需写全</t>
    <phoneticPr fontId="1" type="noConversion"/>
  </si>
  <si>
    <t>查看指令历史</t>
    <phoneticPr fontId="1" type="noConversion"/>
  </si>
  <si>
    <t>git reflog</t>
    <phoneticPr fontId="1" type="noConversion"/>
  </si>
  <si>
    <t>git分为工作区,缓存区(stage)和分支
add就是将工作区文件转入缓存区
commit就是将缓存区文件提交到指定分支</t>
    <phoneticPr fontId="1" type="noConversion"/>
  </si>
  <si>
    <t>指令参数 -参数名=参数取值</t>
    <phoneticPr fontId="1" type="noConversion"/>
  </si>
  <si>
    <t xml:space="preserve">git config --[global] user.Email "邮箱" </t>
    <phoneticPr fontId="1" type="noConversion"/>
  </si>
  <si>
    <t xml:space="preserve">git config --[global] user.name "名字" </t>
    <phoneticPr fontId="1" type="noConversion"/>
  </si>
  <si>
    <t>指定提交者名称</t>
    <phoneticPr fontId="1" type="noConversion"/>
  </si>
  <si>
    <t>指定提交者邮箱</t>
    <phoneticPr fontId="1" type="noConversion"/>
  </si>
  <si>
    <t>global参数确定这台机器上所有的Git仓库都会使用这个配置</t>
    <phoneticPr fontId="1" type="noConversion"/>
  </si>
  <si>
    <t>正则表达式(Regular Expression)</t>
    <phoneticPr fontId="1" type="noConversion"/>
  </si>
  <si>
    <t>表示查找非以"王,彭"开头的所有author的字段</t>
    <phoneticPr fontId="1" type="noConversion"/>
  </si>
  <si>
    <t>regexp正则表达式,参见数据类型</t>
    <phoneticPr fontId="1" type="noConversion"/>
  </si>
  <si>
    <t>select a.id,a.author,b.fee from tb1 as a left join tb2 as b on binary a.author = b.author;</t>
    <phoneticPr fontId="1" type="noConversion"/>
  </si>
  <si>
    <t>select a.id,a.author,b.fee from tb1 as a right join tb2 as b on binary a.author = b.author;</t>
  </si>
  <si>
    <t>select a.id,a.author,b.fee from tb1 as a,tb2 as b where binary a.author = b.author;</t>
  </si>
  <si>
    <t>select a.id,a.author,b.fee from tb1 as a inner join tb2 as b on binary a.author = b.author;</t>
  </si>
  <si>
    <t>a和b只是代表tb1和tb2的alias,仅用于简写缩短语句和显示</t>
    <phoneticPr fontId="1" type="noConversion"/>
  </si>
  <si>
    <t>select * from tb1 where author regexp '^[^王彭]';</t>
    <phoneticPr fontId="1" type="noConversion"/>
  </si>
  <si>
    <t>select * from tb1 where author regexp '^[!A-H]';</t>
    <phoneticPr fontId="1" type="noConversion"/>
  </si>
  <si>
    <t>选择非以"a到h"开头的author的字段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</si>
</sst>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_(* #,##0.00_);_(* \(#,##0.00\);_(* &quot;-&quot;??_);_(@_)"/>
    <numFmt numFmtId="177" formatCode="yyyy\-mm\-dd"/>
    <numFmt numFmtId="178" formatCode="&quot;&quot;@&quot;kg&quot;"/>
    <numFmt numFmtId="179" formatCode="_ * #,##0_ ;_ * \-#,##0_ ;_ * &quot;-&quot;??_ ;_ @_ "/>
    <numFmt numFmtId="180" formatCode="0.00000000"/>
    <numFmt numFmtId="181" formatCode="yyyy/m/d\ h:mm:ss"/>
    <numFmt numFmtId="182" formatCode="yyyy/m/d\ h:mm;@"/>
  </numFmts>
  <fonts count="29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华文中宋"/>
      <family val="3"/>
      <charset val="134"/>
    </font>
    <font>
      <sz val="11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color theme="1"/>
      <name val="华文楷体"/>
      <family val="3"/>
      <charset val="134"/>
    </font>
    <font>
      <sz val="12"/>
      <name val="宋体"/>
      <family val="3"/>
      <charset val="134"/>
    </font>
    <font>
      <b/>
      <sz val="12"/>
      <name val="微软雅黑"/>
      <family val="2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12"/>
      <name val="微软雅黑"/>
      <family val="2"/>
      <charset val="134"/>
    </font>
    <font>
      <sz val="10.5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0"/>
      <color theme="1"/>
      <name val="Consolas"/>
      <family val="3"/>
    </font>
    <font>
      <sz val="11"/>
      <color theme="1"/>
      <name val="Calibri"/>
      <family val="3"/>
      <charset val="161"/>
    </font>
    <font>
      <strike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theme="1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61"/>
      <scheme val="minor"/>
    </font>
    <font>
      <sz val="9"/>
      <color rgb="FF000000"/>
      <name val="Consolas"/>
      <family val="3"/>
    </font>
    <font>
      <sz val="9"/>
      <color rgb="FF00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2" borderId="0" applyNumberFormat="0" applyFont="0" applyBorder="0" applyAlignment="0" applyProtection="0"/>
    <xf numFmtId="9" fontId="8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0" fontId="11" fillId="0" borderId="0"/>
  </cellStyleXfs>
  <cellXfs count="137">
    <xf numFmtId="0" fontId="0" fillId="0" borderId="0" xfId="0">
      <alignment vertical="center"/>
    </xf>
    <xf numFmtId="0" fontId="0" fillId="0" borderId="0" xfId="0" applyFill="1">
      <alignment vertical="center"/>
    </xf>
    <xf numFmtId="1" fontId="4" fillId="0" borderId="0" xfId="0" applyNumberFormat="1" applyFont="1" applyFill="1" applyAlignment="1">
      <alignment horizontal="center"/>
    </xf>
    <xf numFmtId="178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10" fontId="0" fillId="0" borderId="0" xfId="2" applyNumberFormat="1" applyFont="1">
      <alignment vertical="center"/>
    </xf>
    <xf numFmtId="0" fontId="0" fillId="0" borderId="0" xfId="2" applyNumberFormat="1" applyFont="1">
      <alignment vertical="center"/>
    </xf>
    <xf numFmtId="0" fontId="9" fillId="0" borderId="0" xfId="3">
      <alignment vertical="center"/>
    </xf>
    <xf numFmtId="2" fontId="0" fillId="0" borderId="0" xfId="0" applyNumberFormat="1">
      <alignment vertical="center"/>
    </xf>
    <xf numFmtId="10" fontId="6" fillId="0" borderId="0" xfId="0" applyNumberFormat="1" applyFont="1">
      <alignment vertical="center"/>
    </xf>
    <xf numFmtId="10" fontId="0" fillId="0" borderId="0" xfId="0" applyNumberFormat="1">
      <alignment vertical="center"/>
    </xf>
    <xf numFmtId="9" fontId="0" fillId="0" borderId="0" xfId="2" applyFont="1">
      <alignment vertical="center"/>
    </xf>
    <xf numFmtId="176" fontId="0" fillId="0" borderId="0" xfId="4" applyFont="1">
      <alignment vertical="center"/>
    </xf>
    <xf numFmtId="0" fontId="6" fillId="0" borderId="0" xfId="4" applyNumberFormat="1" applyFont="1">
      <alignment vertical="center"/>
    </xf>
    <xf numFmtId="0" fontId="0" fillId="0" borderId="0" xfId="4" applyNumberFormat="1" applyFont="1">
      <alignment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 applyFill="1">
      <alignment vertical="center"/>
    </xf>
    <xf numFmtId="0" fontId="6" fillId="0" borderId="0" xfId="0" applyFont="1" applyAlignment="1">
      <alignment horizontal="right" vertical="center"/>
    </xf>
    <xf numFmtId="10" fontId="6" fillId="0" borderId="0" xfId="2" applyNumberFormat="1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0" xfId="0" quotePrefix="1" applyFont="1">
      <alignment vertical="center"/>
    </xf>
    <xf numFmtId="0" fontId="6" fillId="0" borderId="0" xfId="0" applyFont="1" applyFill="1" applyBorder="1">
      <alignment vertical="center"/>
    </xf>
    <xf numFmtId="0" fontId="6" fillId="4" borderId="0" xfId="0" applyFont="1" applyFill="1">
      <alignment vertical="center"/>
    </xf>
    <xf numFmtId="49" fontId="0" fillId="0" borderId="0" xfId="0" applyNumberFormat="1">
      <alignment vertical="center"/>
    </xf>
    <xf numFmtId="49" fontId="6" fillId="0" borderId="0" xfId="0" applyNumberFormat="1" applyFont="1">
      <alignment vertical="center"/>
    </xf>
    <xf numFmtId="0" fontId="0" fillId="6" borderId="0" xfId="0" applyFill="1">
      <alignment vertical="center"/>
    </xf>
    <xf numFmtId="0" fontId="6" fillId="6" borderId="0" xfId="0" applyFont="1" applyFill="1">
      <alignment vertical="center"/>
    </xf>
    <xf numFmtId="49" fontId="0" fillId="0" borderId="0" xfId="0" applyNumberFormat="1" applyFill="1">
      <alignment vertical="center"/>
    </xf>
    <xf numFmtId="0" fontId="6" fillId="0" borderId="0" xfId="0" applyFont="1" applyFill="1">
      <alignment vertical="center"/>
    </xf>
    <xf numFmtId="49" fontId="6" fillId="0" borderId="0" xfId="0" applyNumberFormat="1" applyFont="1" applyFill="1">
      <alignment vertical="center"/>
    </xf>
    <xf numFmtId="9" fontId="6" fillId="0" borderId="0" xfId="2" applyFont="1">
      <alignment vertical="center"/>
    </xf>
    <xf numFmtId="0" fontId="12" fillId="7" borderId="1" xfId="5" applyFont="1" applyFill="1" applyBorder="1" applyAlignment="1">
      <alignment horizontal="center" vertical="center"/>
    </xf>
    <xf numFmtId="0" fontId="14" fillId="0" borderId="0" xfId="5" applyFont="1"/>
    <xf numFmtId="0" fontId="15" fillId="0" borderId="0" xfId="5" applyFont="1" applyAlignment="1">
      <alignment horizontal="center"/>
    </xf>
    <xf numFmtId="0" fontId="15" fillId="0" borderId="0" xfId="5" applyFont="1"/>
    <xf numFmtId="179" fontId="0" fillId="0" borderId="0" xfId="4" applyNumberFormat="1" applyFont="1">
      <alignment vertical="center"/>
    </xf>
    <xf numFmtId="0" fontId="9" fillId="3" borderId="0" xfId="3" applyFill="1">
      <alignment vertical="center"/>
    </xf>
    <xf numFmtId="0" fontId="9" fillId="3" borderId="0" xfId="3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0" fontId="16" fillId="3" borderId="0" xfId="0" applyFont="1" applyFill="1">
      <alignment vertical="center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0" fillId="3" borderId="0" xfId="0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181" fontId="6" fillId="4" borderId="0" xfId="0" applyNumberFormat="1" applyFont="1" applyFill="1">
      <alignment vertical="center"/>
    </xf>
    <xf numFmtId="181" fontId="22" fillId="4" borderId="0" xfId="0" applyNumberFormat="1" applyFont="1" applyFill="1" applyAlignment="1">
      <alignment vertical="center" wrapText="1"/>
    </xf>
    <xf numFmtId="182" fontId="0" fillId="0" borderId="0" xfId="0" applyNumberFormat="1">
      <alignment vertical="center"/>
    </xf>
    <xf numFmtId="182" fontId="6" fillId="6" borderId="0" xfId="0" applyNumberFormat="1" applyFont="1" applyFill="1">
      <alignment vertical="center"/>
    </xf>
    <xf numFmtId="182" fontId="0" fillId="0" borderId="0" xfId="0" applyNumberFormat="1" applyFill="1">
      <alignment vertical="center"/>
    </xf>
    <xf numFmtId="0" fontId="12" fillId="0" borderId="1" xfId="5" applyFont="1" applyFill="1" applyBorder="1" applyAlignment="1">
      <alignment horizontal="center" vertical="center"/>
    </xf>
    <xf numFmtId="0" fontId="0" fillId="0" borderId="0" xfId="0" applyFill="1" applyAlignment="1">
      <alignment horizontal="right"/>
    </xf>
    <xf numFmtId="49" fontId="9" fillId="0" borderId="0" xfId="3" applyNumberFormat="1">
      <alignment vertical="center"/>
    </xf>
    <xf numFmtId="182" fontId="9" fillId="0" borderId="0" xfId="3" applyNumberFormat="1">
      <alignment vertical="center"/>
    </xf>
    <xf numFmtId="14" fontId="0" fillId="0" borderId="0" xfId="0" applyNumberFormat="1">
      <alignment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vertical="center" wrapText="1"/>
    </xf>
    <xf numFmtId="0" fontId="0" fillId="0" borderId="0" xfId="0" applyNumberFormat="1" applyFill="1">
      <alignment vertical="center"/>
    </xf>
    <xf numFmtId="0" fontId="6" fillId="0" borderId="0" xfId="0" applyNumberFormat="1" applyFont="1">
      <alignment vertical="center"/>
    </xf>
    <xf numFmtId="14" fontId="6" fillId="0" borderId="0" xfId="0" applyNumberFormat="1" applyFont="1" applyFill="1">
      <alignment vertical="center"/>
    </xf>
    <xf numFmtId="0" fontId="24" fillId="0" borderId="0" xfId="0" applyFont="1" applyAlignment="1">
      <alignment horizontal="left" vertical="top" wrapText="1"/>
    </xf>
    <xf numFmtId="0" fontId="0" fillId="3" borderId="0" xfId="0" applyFill="1" applyBorder="1">
      <alignment vertical="center"/>
    </xf>
    <xf numFmtId="0" fontId="6" fillId="4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0" fillId="0" borderId="1" xfId="0" applyBorder="1">
      <alignment vertical="center"/>
    </xf>
    <xf numFmtId="0" fontId="6" fillId="0" borderId="1" xfId="0" applyFont="1" applyBorder="1" applyAlignment="1">
      <alignment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5" borderId="1" xfId="0" applyFill="1" applyBorder="1">
      <alignment vertical="center"/>
    </xf>
    <xf numFmtId="0" fontId="6" fillId="0" borderId="1" xfId="0" applyFont="1" applyFill="1" applyBorder="1">
      <alignment vertical="center"/>
    </xf>
    <xf numFmtId="180" fontId="0" fillId="5" borderId="1" xfId="0" applyNumberFormat="1" applyFill="1" applyBorder="1">
      <alignment vertical="center"/>
    </xf>
    <xf numFmtId="0" fontId="6" fillId="5" borderId="1" xfId="0" applyFont="1" applyFill="1" applyBorder="1" applyAlignment="1">
      <alignment horizontal="right" vertical="center"/>
    </xf>
    <xf numFmtId="0" fontId="26" fillId="4" borderId="1" xfId="0" applyFont="1" applyFill="1" applyBorder="1">
      <alignment vertical="center"/>
    </xf>
    <xf numFmtId="1" fontId="10" fillId="5" borderId="1" xfId="0" applyNumberFormat="1" applyFont="1" applyFill="1" applyBorder="1">
      <alignment vertical="center"/>
    </xf>
    <xf numFmtId="1" fontId="3" fillId="4" borderId="1" xfId="1" applyNumberFormat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177" fontId="3" fillId="4" borderId="1" xfId="1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/>
    <xf numFmtId="177" fontId="5" fillId="5" borderId="1" xfId="0" applyNumberFormat="1" applyFont="1" applyFill="1" applyBorder="1" applyAlignment="1"/>
    <xf numFmtId="0" fontId="23" fillId="0" borderId="0" xfId="0" applyFont="1" applyAlignment="1">
      <alignment horizontal="left" vertical="top" wrapText="1"/>
    </xf>
    <xf numFmtId="14" fontId="6" fillId="0" borderId="0" xfId="0" applyNumberFormat="1" applyFont="1">
      <alignment vertical="center"/>
    </xf>
    <xf numFmtId="0" fontId="0" fillId="8" borderId="7" xfId="0" applyFill="1" applyBorder="1" applyAlignment="1">
      <alignment horizontal="right" vertical="center"/>
    </xf>
    <xf numFmtId="0" fontId="0" fillId="8" borderId="0" xfId="0" applyFill="1" applyBorder="1" applyAlignment="1">
      <alignment horizontal="right" vertical="center"/>
    </xf>
    <xf numFmtId="14" fontId="0" fillId="8" borderId="0" xfId="0" applyNumberFormat="1" applyFill="1" applyBorder="1" applyAlignment="1">
      <alignment horizontal="right" vertical="center"/>
    </xf>
    <xf numFmtId="0" fontId="0" fillId="9" borderId="7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4" fontId="0" fillId="9" borderId="0" xfId="0" applyNumberFormat="1" applyFill="1" applyBorder="1" applyAlignment="1">
      <alignment horizontal="right" vertical="center"/>
    </xf>
    <xf numFmtId="0" fontId="0" fillId="9" borderId="8" xfId="0" applyFill="1" applyBorder="1">
      <alignment vertical="center"/>
    </xf>
    <xf numFmtId="14" fontId="0" fillId="8" borderId="8" xfId="0" applyNumberFormat="1" applyFill="1" applyBorder="1">
      <alignment vertical="center"/>
    </xf>
    <xf numFmtId="0" fontId="6" fillId="8" borderId="7" xfId="0" applyFont="1" applyFill="1" applyBorder="1" applyAlignment="1">
      <alignment horizontal="right" vertical="center"/>
    </xf>
    <xf numFmtId="0" fontId="6" fillId="8" borderId="0" xfId="0" applyFont="1" applyFill="1" applyBorder="1" applyAlignment="1">
      <alignment horizontal="right" vertical="center"/>
    </xf>
    <xf numFmtId="14" fontId="0" fillId="8" borderId="8" xfId="0" applyNumberFormat="1" applyFill="1" applyBorder="1" applyAlignment="1">
      <alignment horizontal="right" vertical="center"/>
    </xf>
    <xf numFmtId="0" fontId="0" fillId="8" borderId="7" xfId="0" applyFill="1" applyBorder="1">
      <alignment vertical="center"/>
    </xf>
    <xf numFmtId="0" fontId="0" fillId="8" borderId="8" xfId="0" applyFill="1" applyBorder="1" applyAlignment="1">
      <alignment horizontal="right" vertical="center"/>
    </xf>
    <xf numFmtId="0" fontId="0" fillId="0" borderId="7" xfId="0" applyBorder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6" fillId="8" borderId="5" xfId="0" applyFont="1" applyFill="1" applyBorder="1" applyAlignment="1">
      <alignment vertical="center"/>
    </xf>
    <xf numFmtId="0" fontId="6" fillId="8" borderId="6" xfId="0" applyFont="1" applyFill="1" applyBorder="1" applyAlignment="1">
      <alignment vertical="center"/>
    </xf>
    <xf numFmtId="14" fontId="0" fillId="8" borderId="6" xfId="0" applyNumberFormat="1" applyFill="1" applyBorder="1" applyAlignment="1">
      <alignment horizontal="right" vertical="center"/>
    </xf>
    <xf numFmtId="0" fontId="0" fillId="8" borderId="9" xfId="0" applyFill="1" applyBorder="1">
      <alignment vertical="center"/>
    </xf>
    <xf numFmtId="0" fontId="0" fillId="8" borderId="2" xfId="0" applyFill="1" applyBorder="1" applyAlignment="1">
      <alignment horizontal="right" vertical="center"/>
    </xf>
    <xf numFmtId="0" fontId="0" fillId="8" borderId="3" xfId="0" applyFill="1" applyBorder="1" applyAlignment="1">
      <alignment horizontal="right" vertical="center"/>
    </xf>
    <xf numFmtId="0" fontId="0" fillId="8" borderId="4" xfId="0" applyFill="1" applyBorder="1" applyAlignment="1">
      <alignment horizontal="right" vertical="center"/>
    </xf>
    <xf numFmtId="0" fontId="9" fillId="8" borderId="5" xfId="3" applyFill="1" applyBorder="1" applyAlignment="1">
      <alignment vertical="center"/>
    </xf>
    <xf numFmtId="0" fontId="9" fillId="8" borderId="6" xfId="3" applyFill="1" applyBorder="1" applyAlignment="1">
      <alignment vertical="center"/>
    </xf>
    <xf numFmtId="0" fontId="6" fillId="8" borderId="9" xfId="0" applyFont="1" applyFill="1" applyBorder="1">
      <alignment vertical="center"/>
    </xf>
    <xf numFmtId="14" fontId="0" fillId="8" borderId="4" xfId="0" applyNumberFormat="1" applyFill="1" applyBorder="1" applyAlignment="1">
      <alignment horizontal="right" vertical="center"/>
    </xf>
    <xf numFmtId="0" fontId="27" fillId="0" borderId="0" xfId="0" applyFont="1">
      <alignment vertical="center"/>
    </xf>
    <xf numFmtId="0" fontId="0" fillId="8" borderId="2" xfId="0" applyFill="1" applyBorder="1">
      <alignment vertical="center"/>
    </xf>
    <xf numFmtId="14" fontId="0" fillId="8" borderId="3" xfId="0" applyNumberFormat="1" applyFill="1" applyBorder="1" applyAlignment="1">
      <alignment horizontal="right" vertical="center"/>
    </xf>
    <xf numFmtId="49" fontId="2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5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0" fontId="9" fillId="8" borderId="5" xfId="3" applyFill="1" applyBorder="1" applyAlignment="1">
      <alignment horizontal="center" vertical="center"/>
    </xf>
    <xf numFmtId="0" fontId="9" fillId="8" borderId="6" xfId="3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10" borderId="1" xfId="3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</cellXfs>
  <cellStyles count="6">
    <cellStyle name="百分比" xfId="2" builtinId="5"/>
    <cellStyle name="常规" xfId="0" builtinId="0"/>
    <cellStyle name="常规 2" xfId="5" xr:uid="{00000000-0005-0000-0000-000002000000}"/>
    <cellStyle name="超链接" xfId="3" builtinId="8"/>
    <cellStyle name="刘伟底纹" xfId="1" xr:uid="{00000000-0005-0000-0000-000004000000}"/>
    <cellStyle name="千位分隔" xfId="4" builtinId="3"/>
  </cellStyles>
  <dxfs count="16">
    <dxf>
      <fill>
        <patternFill patternType="lightDown">
          <fgColor rgb="FF00B0F0"/>
          <bgColor auto="1"/>
        </patternFill>
      </fill>
    </dxf>
    <dxf>
      <fill>
        <patternFill patternType="lightGray">
          <bgColor rgb="FF4DED77"/>
        </patternFill>
      </fill>
    </dxf>
    <dxf>
      <fill>
        <patternFill patternType="gray125">
          <bgColor rgb="FFF1FC84"/>
        </patternFill>
      </fill>
    </dxf>
    <dxf>
      <numFmt numFmtId="183" formatCode="m/d/yyyy"/>
    </dxf>
    <dxf>
      <numFmt numFmtId="30" formatCode="@"/>
    </dxf>
    <dxf>
      <numFmt numFmtId="30" formatCode="@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92D485F-2370-4DB9-8D0C-D5FB294BC322}">
      <tableStyleElement type="wholeTable" dxfId="15"/>
      <tableStyleElement type="headerRow" dxfId="14"/>
    </tableStyle>
  </tableStyles>
  <colors>
    <mruColors>
      <color rgb="FF48E056"/>
      <color rgb="FFE57FC8"/>
      <color rgb="FF00B050"/>
      <color rgb="FFEDFF47"/>
      <color rgb="FFEAB448"/>
      <color rgb="FF78E885"/>
      <color rgb="FFF55B41"/>
      <color rgb="FF4DED77"/>
      <color rgb="FF94FF6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5</xdr:row>
      <xdr:rowOff>0</xdr:rowOff>
    </xdr:from>
    <xdr:to>
      <xdr:col>59</xdr:col>
      <xdr:colOff>438150</xdr:colOff>
      <xdr:row>159</xdr:row>
      <xdr:rowOff>161925</xdr:rowOff>
    </xdr:to>
    <xdr:pic>
      <xdr:nvPicPr>
        <xdr:cNvPr id="2" name="图片 1" descr="https://d25d2506sfb94s.cloudfront.net/cumulus_uploads/inlineimage/2019-03-11/Global%20cuisine%20grid-01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36125" y="342900"/>
          <a:ext cx="20326350" cy="26222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dministrator\Desktop\09-10&#25104;&#32489;&#27719;&#24635;&#34920;&#65288;&#20065;&#20869;&#35745;&#31639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表说明"/>
      <sheetName val="设置"/>
      <sheetName val="班级成绩表"/>
      <sheetName val="名次"/>
      <sheetName val="学生花名册"/>
      <sheetName val="Sheet1"/>
      <sheetName val="教师任课成绩统计表"/>
      <sheetName val="成绩汇总基表"/>
      <sheetName val="分类汇总表"/>
      <sheetName val="年级学科排名"/>
      <sheetName val="学校排名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H3">
            <v>48</v>
          </cell>
        </row>
        <row r="4">
          <cell r="H4">
            <v>87</v>
          </cell>
        </row>
        <row r="5">
          <cell r="H5">
            <v>61</v>
          </cell>
        </row>
        <row r="6">
          <cell r="H6">
            <v>85</v>
          </cell>
        </row>
        <row r="7">
          <cell r="H7">
            <v>65</v>
          </cell>
        </row>
        <row r="8">
          <cell r="H8">
            <v>72.5</v>
          </cell>
        </row>
        <row r="9">
          <cell r="H9">
            <v>67</v>
          </cell>
        </row>
        <row r="10">
          <cell r="H10">
            <v>42</v>
          </cell>
        </row>
        <row r="11">
          <cell r="H11">
            <v>73</v>
          </cell>
        </row>
        <row r="12">
          <cell r="H12">
            <v>67</v>
          </cell>
        </row>
        <row r="13">
          <cell r="H13">
            <v>88</v>
          </cell>
        </row>
        <row r="14">
          <cell r="H14">
            <v>73</v>
          </cell>
        </row>
        <row r="15">
          <cell r="H15">
            <v>70</v>
          </cell>
        </row>
        <row r="16">
          <cell r="H16">
            <v>64</v>
          </cell>
        </row>
        <row r="17">
          <cell r="H17">
            <v>54</v>
          </cell>
        </row>
        <row r="18">
          <cell r="H18">
            <v>50</v>
          </cell>
        </row>
        <row r="19">
          <cell r="H19">
            <v>75</v>
          </cell>
        </row>
        <row r="20">
          <cell r="H20">
            <v>92</v>
          </cell>
        </row>
        <row r="21">
          <cell r="H21">
            <v>42</v>
          </cell>
        </row>
        <row r="22">
          <cell r="H22">
            <v>85</v>
          </cell>
        </row>
        <row r="23">
          <cell r="H23">
            <v>88</v>
          </cell>
        </row>
        <row r="24">
          <cell r="H24">
            <v>82</v>
          </cell>
        </row>
        <row r="25">
          <cell r="H25">
            <v>81</v>
          </cell>
        </row>
        <row r="26">
          <cell r="H26">
            <v>94</v>
          </cell>
        </row>
        <row r="27">
          <cell r="H27">
            <v>54</v>
          </cell>
        </row>
        <row r="28">
          <cell r="H28">
            <v>83</v>
          </cell>
        </row>
        <row r="29">
          <cell r="H29">
            <v>79</v>
          </cell>
        </row>
        <row r="30">
          <cell r="H30">
            <v>49</v>
          </cell>
        </row>
        <row r="31">
          <cell r="H31">
            <v>55</v>
          </cell>
        </row>
        <row r="32">
          <cell r="H32">
            <v>64</v>
          </cell>
        </row>
        <row r="33">
          <cell r="H33">
            <v>64.5</v>
          </cell>
        </row>
        <row r="34">
          <cell r="H34">
            <v>66</v>
          </cell>
        </row>
        <row r="35">
          <cell r="H35">
            <v>52</v>
          </cell>
        </row>
        <row r="36">
          <cell r="H36">
            <v>70</v>
          </cell>
        </row>
        <row r="37">
          <cell r="H37">
            <v>78</v>
          </cell>
        </row>
        <row r="38">
          <cell r="H38">
            <v>74</v>
          </cell>
        </row>
        <row r="39">
          <cell r="H39">
            <v>60.5</v>
          </cell>
        </row>
        <row r="40">
          <cell r="H40">
            <v>88</v>
          </cell>
        </row>
        <row r="41">
          <cell r="H41">
            <v>68.5</v>
          </cell>
        </row>
        <row r="42">
          <cell r="H42">
            <v>28.5</v>
          </cell>
        </row>
        <row r="43">
          <cell r="H43">
            <v>72</v>
          </cell>
        </row>
        <row r="44">
          <cell r="H44">
            <v>69</v>
          </cell>
        </row>
        <row r="45">
          <cell r="H45">
            <v>70</v>
          </cell>
        </row>
        <row r="46">
          <cell r="H46">
            <v>64</v>
          </cell>
        </row>
        <row r="47">
          <cell r="H47">
            <v>66</v>
          </cell>
        </row>
        <row r="48">
          <cell r="H48">
            <v>78</v>
          </cell>
        </row>
        <row r="49">
          <cell r="H49">
            <v>56.5</v>
          </cell>
        </row>
        <row r="50">
          <cell r="H50">
            <v>66</v>
          </cell>
        </row>
        <row r="51">
          <cell r="H51">
            <v>52</v>
          </cell>
        </row>
        <row r="52">
          <cell r="H52">
            <v>76.5</v>
          </cell>
        </row>
        <row r="53">
          <cell r="H53">
            <v>54</v>
          </cell>
        </row>
        <row r="54">
          <cell r="H54">
            <v>40</v>
          </cell>
        </row>
        <row r="55">
          <cell r="H55">
            <v>58</v>
          </cell>
        </row>
        <row r="56">
          <cell r="H56">
            <v>61.5</v>
          </cell>
        </row>
        <row r="57">
          <cell r="H57">
            <v>67.5</v>
          </cell>
        </row>
        <row r="58">
          <cell r="H58">
            <v>62.5</v>
          </cell>
        </row>
        <row r="59">
          <cell r="H59">
            <v>53</v>
          </cell>
        </row>
        <row r="60">
          <cell r="H60">
            <v>60.5</v>
          </cell>
        </row>
        <row r="61">
          <cell r="H61">
            <v>63.5</v>
          </cell>
        </row>
        <row r="62">
          <cell r="H62">
            <v>69</v>
          </cell>
        </row>
        <row r="63">
          <cell r="H63">
            <v>46.5</v>
          </cell>
        </row>
        <row r="64">
          <cell r="H64">
            <v>79</v>
          </cell>
        </row>
        <row r="65">
          <cell r="H65">
            <v>72</v>
          </cell>
        </row>
        <row r="66">
          <cell r="H66">
            <v>60</v>
          </cell>
        </row>
        <row r="67">
          <cell r="H67">
            <v>63</v>
          </cell>
        </row>
        <row r="68">
          <cell r="H68">
            <v>56</v>
          </cell>
        </row>
        <row r="69">
          <cell r="H69">
            <v>64</v>
          </cell>
        </row>
        <row r="70">
          <cell r="H70">
            <v>50</v>
          </cell>
        </row>
        <row r="71">
          <cell r="H71">
            <v>59</v>
          </cell>
        </row>
        <row r="72">
          <cell r="H72">
            <v>64</v>
          </cell>
        </row>
        <row r="73">
          <cell r="H73">
            <v>70</v>
          </cell>
        </row>
        <row r="74">
          <cell r="H74">
            <v>70</v>
          </cell>
        </row>
        <row r="75">
          <cell r="H75">
            <v>69</v>
          </cell>
        </row>
        <row r="76">
          <cell r="H76">
            <v>60</v>
          </cell>
        </row>
        <row r="77">
          <cell r="H77">
            <v>56.5</v>
          </cell>
        </row>
        <row r="78">
          <cell r="H78">
            <v>47</v>
          </cell>
        </row>
        <row r="79">
          <cell r="H79">
            <v>47.5</v>
          </cell>
        </row>
        <row r="80">
          <cell r="H80">
            <v>49.5</v>
          </cell>
        </row>
        <row r="81">
          <cell r="H81">
            <v>67</v>
          </cell>
        </row>
        <row r="82">
          <cell r="H82">
            <v>0</v>
          </cell>
        </row>
        <row r="83">
          <cell r="H83">
            <v>62</v>
          </cell>
        </row>
        <row r="84">
          <cell r="H84">
            <v>70</v>
          </cell>
        </row>
        <row r="85">
          <cell r="H85">
            <v>72</v>
          </cell>
        </row>
        <row r="86">
          <cell r="H86">
            <v>59</v>
          </cell>
        </row>
        <row r="87">
          <cell r="H87">
            <v>85</v>
          </cell>
        </row>
        <row r="88">
          <cell r="H88">
            <v>75</v>
          </cell>
        </row>
        <row r="89">
          <cell r="H89">
            <v>76</v>
          </cell>
        </row>
        <row r="90">
          <cell r="H90">
            <v>66</v>
          </cell>
        </row>
        <row r="91">
          <cell r="H91">
            <v>69</v>
          </cell>
        </row>
        <row r="92">
          <cell r="H92">
            <v>72</v>
          </cell>
        </row>
        <row r="93">
          <cell r="H93">
            <v>70</v>
          </cell>
        </row>
        <row r="94">
          <cell r="H94">
            <v>77</v>
          </cell>
        </row>
        <row r="95">
          <cell r="H95">
            <v>68</v>
          </cell>
        </row>
        <row r="96">
          <cell r="H96">
            <v>70</v>
          </cell>
        </row>
        <row r="97">
          <cell r="H97">
            <v>53</v>
          </cell>
        </row>
        <row r="98">
          <cell r="H98">
            <v>67</v>
          </cell>
        </row>
        <row r="99">
          <cell r="H99">
            <v>71</v>
          </cell>
        </row>
        <row r="100">
          <cell r="H100">
            <v>73</v>
          </cell>
        </row>
        <row r="101">
          <cell r="H101">
            <v>71</v>
          </cell>
        </row>
        <row r="102">
          <cell r="H102">
            <v>71</v>
          </cell>
        </row>
        <row r="103">
          <cell r="H103">
            <v>47</v>
          </cell>
        </row>
        <row r="104">
          <cell r="H104">
            <v>72</v>
          </cell>
        </row>
        <row r="105">
          <cell r="H105">
            <v>78</v>
          </cell>
        </row>
        <row r="106">
          <cell r="H106">
            <v>67</v>
          </cell>
        </row>
        <row r="107">
          <cell r="H107">
            <v>67</v>
          </cell>
        </row>
        <row r="108">
          <cell r="H108">
            <v>79</v>
          </cell>
        </row>
        <row r="109">
          <cell r="H109">
            <v>74</v>
          </cell>
        </row>
        <row r="110">
          <cell r="H110">
            <v>69</v>
          </cell>
        </row>
        <row r="111">
          <cell r="H111">
            <v>77</v>
          </cell>
        </row>
        <row r="112">
          <cell r="H112">
            <v>71</v>
          </cell>
        </row>
        <row r="113">
          <cell r="H113">
            <v>75</v>
          </cell>
        </row>
        <row r="114">
          <cell r="H114">
            <v>65</v>
          </cell>
        </row>
        <row r="115">
          <cell r="H115">
            <v>68</v>
          </cell>
        </row>
        <row r="116">
          <cell r="H116">
            <v>84</v>
          </cell>
        </row>
        <row r="117">
          <cell r="H117">
            <v>78</v>
          </cell>
        </row>
        <row r="118">
          <cell r="H118">
            <v>78</v>
          </cell>
        </row>
        <row r="119">
          <cell r="H119">
            <v>76</v>
          </cell>
        </row>
        <row r="120">
          <cell r="H120">
            <v>71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67</v>
          </cell>
        </row>
        <row r="154">
          <cell r="H154">
            <v>80</v>
          </cell>
        </row>
        <row r="155">
          <cell r="H155">
            <v>80</v>
          </cell>
        </row>
        <row r="156">
          <cell r="H156">
            <v>68.5</v>
          </cell>
        </row>
        <row r="157">
          <cell r="H157">
            <v>76</v>
          </cell>
        </row>
        <row r="158">
          <cell r="H158">
            <v>77</v>
          </cell>
        </row>
        <row r="159">
          <cell r="H159">
            <v>25</v>
          </cell>
        </row>
        <row r="160">
          <cell r="H160">
            <v>67</v>
          </cell>
        </row>
        <row r="161">
          <cell r="H161">
            <v>45</v>
          </cell>
        </row>
        <row r="162">
          <cell r="H162">
            <v>89</v>
          </cell>
        </row>
        <row r="163">
          <cell r="H163">
            <v>88</v>
          </cell>
        </row>
        <row r="164">
          <cell r="H164">
            <v>36</v>
          </cell>
        </row>
        <row r="165">
          <cell r="H165">
            <v>90</v>
          </cell>
        </row>
        <row r="166">
          <cell r="H166">
            <v>80</v>
          </cell>
        </row>
        <row r="167">
          <cell r="H167">
            <v>85</v>
          </cell>
        </row>
        <row r="168">
          <cell r="H168">
            <v>81</v>
          </cell>
        </row>
        <row r="169">
          <cell r="H169">
            <v>87</v>
          </cell>
        </row>
        <row r="170">
          <cell r="H170">
            <v>87</v>
          </cell>
        </row>
        <row r="171">
          <cell r="H171">
            <v>78</v>
          </cell>
        </row>
        <row r="172">
          <cell r="H172">
            <v>36</v>
          </cell>
        </row>
        <row r="173">
          <cell r="H173">
            <v>64.5</v>
          </cell>
        </row>
        <row r="174">
          <cell r="H174">
            <v>91</v>
          </cell>
        </row>
        <row r="175">
          <cell r="H175">
            <v>59</v>
          </cell>
        </row>
        <row r="176">
          <cell r="H176">
            <v>94</v>
          </cell>
        </row>
        <row r="177">
          <cell r="H177">
            <v>84.5</v>
          </cell>
        </row>
        <row r="178">
          <cell r="H178">
            <v>81</v>
          </cell>
        </row>
        <row r="179">
          <cell r="H179">
            <v>65</v>
          </cell>
        </row>
        <row r="180">
          <cell r="H180">
            <v>67</v>
          </cell>
        </row>
        <row r="181">
          <cell r="H181">
            <v>72</v>
          </cell>
        </row>
        <row r="182">
          <cell r="H182">
            <v>66</v>
          </cell>
        </row>
        <row r="183">
          <cell r="H183">
            <v>66</v>
          </cell>
        </row>
        <row r="184">
          <cell r="H184">
            <v>81</v>
          </cell>
        </row>
        <row r="185">
          <cell r="H185">
            <v>68</v>
          </cell>
        </row>
        <row r="186">
          <cell r="H186">
            <v>75</v>
          </cell>
        </row>
        <row r="187">
          <cell r="H187">
            <v>68</v>
          </cell>
        </row>
        <row r="188">
          <cell r="H188">
            <v>67</v>
          </cell>
        </row>
        <row r="189">
          <cell r="H189">
            <v>79</v>
          </cell>
        </row>
        <row r="190">
          <cell r="H190">
            <v>80</v>
          </cell>
        </row>
        <row r="191">
          <cell r="H191">
            <v>75</v>
          </cell>
        </row>
        <row r="192">
          <cell r="H192">
            <v>35</v>
          </cell>
        </row>
        <row r="193">
          <cell r="H193">
            <v>84</v>
          </cell>
        </row>
        <row r="194">
          <cell r="H194">
            <v>75</v>
          </cell>
        </row>
        <row r="195">
          <cell r="H195">
            <v>62</v>
          </cell>
        </row>
        <row r="196">
          <cell r="H196">
            <v>56</v>
          </cell>
        </row>
        <row r="197">
          <cell r="H197">
            <v>77</v>
          </cell>
        </row>
        <row r="198">
          <cell r="H198">
            <v>72</v>
          </cell>
        </row>
        <row r="199">
          <cell r="H199">
            <v>65</v>
          </cell>
        </row>
        <row r="200">
          <cell r="H200">
            <v>76</v>
          </cell>
        </row>
        <row r="201">
          <cell r="H201">
            <v>50</v>
          </cell>
        </row>
        <row r="202">
          <cell r="H202">
            <v>61</v>
          </cell>
        </row>
        <row r="203">
          <cell r="H203">
            <v>66</v>
          </cell>
        </row>
        <row r="204">
          <cell r="H204">
            <v>63</v>
          </cell>
        </row>
        <row r="205">
          <cell r="H205">
            <v>50</v>
          </cell>
        </row>
        <row r="206">
          <cell r="H206">
            <v>66</v>
          </cell>
        </row>
        <row r="207">
          <cell r="H207">
            <v>63</v>
          </cell>
        </row>
        <row r="208">
          <cell r="H208">
            <v>76</v>
          </cell>
        </row>
        <row r="209">
          <cell r="H209">
            <v>76</v>
          </cell>
        </row>
        <row r="210">
          <cell r="H210">
            <v>32</v>
          </cell>
        </row>
        <row r="211">
          <cell r="H211">
            <v>52</v>
          </cell>
        </row>
        <row r="212">
          <cell r="H212">
            <v>54</v>
          </cell>
        </row>
        <row r="213">
          <cell r="H213">
            <v>47</v>
          </cell>
        </row>
        <row r="214">
          <cell r="H214">
            <v>49</v>
          </cell>
        </row>
        <row r="215">
          <cell r="H215">
            <v>77</v>
          </cell>
        </row>
        <row r="216">
          <cell r="H216">
            <v>80</v>
          </cell>
        </row>
        <row r="217">
          <cell r="H217">
            <v>57</v>
          </cell>
        </row>
        <row r="218">
          <cell r="H218">
            <v>70</v>
          </cell>
        </row>
        <row r="219">
          <cell r="H219">
            <v>73</v>
          </cell>
        </row>
        <row r="220">
          <cell r="H220">
            <v>66</v>
          </cell>
        </row>
        <row r="221">
          <cell r="H221">
            <v>45.5</v>
          </cell>
        </row>
        <row r="222">
          <cell r="H222">
            <v>41</v>
          </cell>
        </row>
        <row r="223">
          <cell r="H223">
            <v>38.5</v>
          </cell>
        </row>
        <row r="224">
          <cell r="H224">
            <v>36.5</v>
          </cell>
        </row>
        <row r="225">
          <cell r="H225">
            <v>38</v>
          </cell>
        </row>
        <row r="226">
          <cell r="H226">
            <v>60.5</v>
          </cell>
        </row>
        <row r="227">
          <cell r="H227">
            <v>56.5</v>
          </cell>
        </row>
        <row r="228">
          <cell r="H228">
            <v>54.5</v>
          </cell>
        </row>
        <row r="229">
          <cell r="H229">
            <v>52.5</v>
          </cell>
        </row>
        <row r="230">
          <cell r="H230">
            <v>0</v>
          </cell>
        </row>
        <row r="231">
          <cell r="H231">
            <v>54</v>
          </cell>
        </row>
        <row r="232">
          <cell r="H232">
            <v>40.5</v>
          </cell>
        </row>
        <row r="233">
          <cell r="H233">
            <v>42.5</v>
          </cell>
        </row>
        <row r="234">
          <cell r="H234">
            <v>54</v>
          </cell>
        </row>
        <row r="235">
          <cell r="H235">
            <v>65</v>
          </cell>
        </row>
        <row r="236">
          <cell r="H236">
            <v>36</v>
          </cell>
        </row>
        <row r="237">
          <cell r="H237">
            <v>78.5</v>
          </cell>
        </row>
        <row r="238">
          <cell r="H238">
            <v>60.5</v>
          </cell>
        </row>
        <row r="239">
          <cell r="H239">
            <v>68.5</v>
          </cell>
        </row>
        <row r="240">
          <cell r="H240">
            <v>33</v>
          </cell>
        </row>
        <row r="241">
          <cell r="H241">
            <v>44.5</v>
          </cell>
        </row>
        <row r="242">
          <cell r="H242">
            <v>39.5</v>
          </cell>
        </row>
        <row r="243">
          <cell r="H243">
            <v>83</v>
          </cell>
        </row>
        <row r="244">
          <cell r="H244">
            <v>59.5</v>
          </cell>
        </row>
        <row r="245">
          <cell r="H245">
            <v>54.5</v>
          </cell>
        </row>
        <row r="246">
          <cell r="H246">
            <v>47.5</v>
          </cell>
        </row>
        <row r="247">
          <cell r="H247">
            <v>28</v>
          </cell>
        </row>
        <row r="248">
          <cell r="H248">
            <v>46.5</v>
          </cell>
        </row>
        <row r="249">
          <cell r="H249">
            <v>50.5</v>
          </cell>
        </row>
        <row r="250">
          <cell r="H250">
            <v>57.5</v>
          </cell>
        </row>
        <row r="251">
          <cell r="H251">
            <v>36.5</v>
          </cell>
        </row>
        <row r="252">
          <cell r="H252">
            <v>40</v>
          </cell>
        </row>
        <row r="253">
          <cell r="H253">
            <v>52.5</v>
          </cell>
        </row>
        <row r="254">
          <cell r="H254">
            <v>51</v>
          </cell>
        </row>
        <row r="255">
          <cell r="H255">
            <v>42.5</v>
          </cell>
        </row>
        <row r="256">
          <cell r="H256">
            <v>69.5</v>
          </cell>
        </row>
        <row r="257">
          <cell r="H257">
            <v>52</v>
          </cell>
        </row>
        <row r="258">
          <cell r="H258">
            <v>50</v>
          </cell>
        </row>
        <row r="259">
          <cell r="H259">
            <v>34</v>
          </cell>
        </row>
        <row r="260">
          <cell r="H260">
            <v>38.5</v>
          </cell>
        </row>
        <row r="261">
          <cell r="H261">
            <v>70.5</v>
          </cell>
        </row>
        <row r="262">
          <cell r="H262">
            <v>58.5</v>
          </cell>
        </row>
        <row r="263">
          <cell r="H263">
            <v>57</v>
          </cell>
        </row>
        <row r="264">
          <cell r="H264">
            <v>46.5</v>
          </cell>
        </row>
        <row r="265">
          <cell r="H265">
            <v>56.5</v>
          </cell>
        </row>
        <row r="266">
          <cell r="H266">
            <v>52</v>
          </cell>
        </row>
        <row r="267">
          <cell r="H267">
            <v>68.5</v>
          </cell>
        </row>
        <row r="268">
          <cell r="H268">
            <v>51.5</v>
          </cell>
        </row>
        <row r="269">
          <cell r="H269">
            <v>26.5</v>
          </cell>
        </row>
        <row r="270">
          <cell r="H270">
            <v>32.5</v>
          </cell>
        </row>
        <row r="271">
          <cell r="H271">
            <v>48</v>
          </cell>
        </row>
        <row r="272">
          <cell r="H272">
            <v>46</v>
          </cell>
        </row>
        <row r="273">
          <cell r="H273">
            <v>40.5</v>
          </cell>
        </row>
        <row r="274">
          <cell r="H274">
            <v>50</v>
          </cell>
        </row>
        <row r="275">
          <cell r="H275">
            <v>51</v>
          </cell>
        </row>
        <row r="276">
          <cell r="H276">
            <v>60.5</v>
          </cell>
        </row>
        <row r="277">
          <cell r="H277">
            <v>44</v>
          </cell>
        </row>
        <row r="278">
          <cell r="H278">
            <v>39.5</v>
          </cell>
        </row>
        <row r="279">
          <cell r="H279">
            <v>15.5</v>
          </cell>
        </row>
        <row r="280">
          <cell r="H280">
            <v>54</v>
          </cell>
        </row>
        <row r="281">
          <cell r="H281">
            <v>48</v>
          </cell>
        </row>
        <row r="282">
          <cell r="H282">
            <v>67.5</v>
          </cell>
        </row>
        <row r="283">
          <cell r="H283">
            <v>36.5</v>
          </cell>
        </row>
        <row r="284">
          <cell r="H284">
            <v>74</v>
          </cell>
        </row>
        <row r="285">
          <cell r="H285">
            <v>68</v>
          </cell>
        </row>
        <row r="286">
          <cell r="H286">
            <v>50.5</v>
          </cell>
        </row>
        <row r="287">
          <cell r="H287">
            <v>47</v>
          </cell>
        </row>
        <row r="288">
          <cell r="H288">
            <v>45</v>
          </cell>
        </row>
        <row r="289">
          <cell r="H289">
            <v>36.5</v>
          </cell>
        </row>
        <row r="290">
          <cell r="H290">
            <v>37</v>
          </cell>
        </row>
        <row r="291">
          <cell r="H291">
            <v>49</v>
          </cell>
        </row>
        <row r="292">
          <cell r="H292">
            <v>48</v>
          </cell>
        </row>
        <row r="293">
          <cell r="H293">
            <v>35.5</v>
          </cell>
        </row>
        <row r="294">
          <cell r="H294">
            <v>59</v>
          </cell>
        </row>
        <row r="295">
          <cell r="H295">
            <v>22.5</v>
          </cell>
        </row>
        <row r="296">
          <cell r="H296">
            <v>53</v>
          </cell>
        </row>
        <row r="297">
          <cell r="H297">
            <v>39</v>
          </cell>
        </row>
        <row r="298">
          <cell r="H298">
            <v>44</v>
          </cell>
        </row>
        <row r="299">
          <cell r="H299">
            <v>69</v>
          </cell>
        </row>
        <row r="300">
          <cell r="H300">
            <v>41</v>
          </cell>
        </row>
        <row r="301">
          <cell r="H301">
            <v>50</v>
          </cell>
        </row>
        <row r="302">
          <cell r="H302">
            <v>31.5</v>
          </cell>
        </row>
        <row r="303">
          <cell r="H303">
            <v>45.5</v>
          </cell>
        </row>
        <row r="304">
          <cell r="H304">
            <v>36.5</v>
          </cell>
        </row>
        <row r="305">
          <cell r="H305">
            <v>40</v>
          </cell>
        </row>
        <row r="306">
          <cell r="H306">
            <v>44.54</v>
          </cell>
        </row>
        <row r="307">
          <cell r="H307">
            <v>41</v>
          </cell>
        </row>
        <row r="308">
          <cell r="H308">
            <v>65</v>
          </cell>
        </row>
        <row r="309">
          <cell r="H309">
            <v>22</v>
          </cell>
        </row>
        <row r="310">
          <cell r="H310">
            <v>43</v>
          </cell>
        </row>
        <row r="311">
          <cell r="H311">
            <v>39</v>
          </cell>
        </row>
        <row r="312">
          <cell r="H312">
            <v>53</v>
          </cell>
        </row>
        <row r="313">
          <cell r="H313">
            <v>41.5</v>
          </cell>
        </row>
        <row r="314">
          <cell r="H314">
            <v>42.5</v>
          </cell>
        </row>
        <row r="315">
          <cell r="H315">
            <v>35</v>
          </cell>
        </row>
        <row r="316">
          <cell r="H316">
            <v>53.5</v>
          </cell>
        </row>
        <row r="317">
          <cell r="H317">
            <v>47</v>
          </cell>
        </row>
        <row r="318">
          <cell r="H318">
            <v>35</v>
          </cell>
        </row>
        <row r="319">
          <cell r="H319">
            <v>19</v>
          </cell>
        </row>
        <row r="320">
          <cell r="H320">
            <v>34</v>
          </cell>
        </row>
        <row r="321">
          <cell r="H321">
            <v>38.5</v>
          </cell>
        </row>
        <row r="322">
          <cell r="H322">
            <v>28.5</v>
          </cell>
        </row>
        <row r="323">
          <cell r="H323">
            <v>72</v>
          </cell>
        </row>
        <row r="324">
          <cell r="H324">
            <v>56.5</v>
          </cell>
        </row>
        <row r="325">
          <cell r="H325">
            <v>50</v>
          </cell>
        </row>
        <row r="326">
          <cell r="H326">
            <v>48</v>
          </cell>
        </row>
        <row r="327">
          <cell r="H327">
            <v>64</v>
          </cell>
        </row>
        <row r="328">
          <cell r="H328">
            <v>26.5</v>
          </cell>
        </row>
        <row r="329">
          <cell r="H329">
            <v>40</v>
          </cell>
        </row>
        <row r="330">
          <cell r="H330">
            <v>56.5</v>
          </cell>
        </row>
        <row r="331">
          <cell r="H331">
            <v>35.5</v>
          </cell>
        </row>
        <row r="332">
          <cell r="H332">
            <v>49</v>
          </cell>
        </row>
        <row r="333">
          <cell r="H333">
            <v>58</v>
          </cell>
        </row>
        <row r="334">
          <cell r="H334">
            <v>55</v>
          </cell>
        </row>
        <row r="335">
          <cell r="H335">
            <v>57</v>
          </cell>
        </row>
        <row r="336">
          <cell r="H336">
            <v>67</v>
          </cell>
        </row>
        <row r="337">
          <cell r="H337">
            <v>70</v>
          </cell>
        </row>
        <row r="338">
          <cell r="H338">
            <v>55</v>
          </cell>
        </row>
        <row r="339">
          <cell r="H339">
            <v>69</v>
          </cell>
        </row>
        <row r="340">
          <cell r="H340">
            <v>65</v>
          </cell>
        </row>
        <row r="341">
          <cell r="H341">
            <v>64</v>
          </cell>
        </row>
        <row r="342">
          <cell r="H342">
            <v>60</v>
          </cell>
        </row>
        <row r="343">
          <cell r="H343">
            <v>70</v>
          </cell>
        </row>
        <row r="344">
          <cell r="H344">
            <v>72</v>
          </cell>
        </row>
        <row r="345">
          <cell r="H345">
            <v>76</v>
          </cell>
        </row>
        <row r="346">
          <cell r="H346">
            <v>65</v>
          </cell>
        </row>
        <row r="347">
          <cell r="H347">
            <v>65</v>
          </cell>
        </row>
        <row r="348">
          <cell r="H348">
            <v>52</v>
          </cell>
        </row>
        <row r="349">
          <cell r="H349">
            <v>54</v>
          </cell>
        </row>
        <row r="350">
          <cell r="H350">
            <v>68</v>
          </cell>
        </row>
        <row r="351">
          <cell r="H351">
            <v>72</v>
          </cell>
        </row>
        <row r="352">
          <cell r="H352">
            <v>58</v>
          </cell>
        </row>
        <row r="353">
          <cell r="H353">
            <v>46</v>
          </cell>
        </row>
        <row r="354">
          <cell r="H354">
            <v>69</v>
          </cell>
        </row>
        <row r="355">
          <cell r="H355">
            <v>70</v>
          </cell>
        </row>
        <row r="356">
          <cell r="H356">
            <v>43</v>
          </cell>
        </row>
        <row r="357">
          <cell r="H357">
            <v>64</v>
          </cell>
        </row>
        <row r="358">
          <cell r="H358">
            <v>58</v>
          </cell>
        </row>
        <row r="359">
          <cell r="H359">
            <v>62</v>
          </cell>
        </row>
        <row r="360">
          <cell r="H360">
            <v>50</v>
          </cell>
        </row>
        <row r="361">
          <cell r="H361">
            <v>48</v>
          </cell>
        </row>
        <row r="362">
          <cell r="H362">
            <v>67</v>
          </cell>
        </row>
        <row r="363">
          <cell r="H363">
            <v>56</v>
          </cell>
        </row>
        <row r="364">
          <cell r="H364">
            <v>35</v>
          </cell>
        </row>
        <row r="365">
          <cell r="H365">
            <v>59</v>
          </cell>
        </row>
        <row r="366">
          <cell r="H366">
            <v>67</v>
          </cell>
        </row>
        <row r="367">
          <cell r="H367">
            <v>0</v>
          </cell>
        </row>
        <row r="368">
          <cell r="H368">
            <v>79</v>
          </cell>
        </row>
        <row r="369">
          <cell r="H369">
            <v>53</v>
          </cell>
        </row>
        <row r="370">
          <cell r="H370">
            <v>73</v>
          </cell>
        </row>
        <row r="371">
          <cell r="H371">
            <v>65</v>
          </cell>
        </row>
        <row r="372">
          <cell r="H372">
            <v>69</v>
          </cell>
        </row>
        <row r="373">
          <cell r="H373">
            <v>48</v>
          </cell>
        </row>
        <row r="374">
          <cell r="H374">
            <v>61</v>
          </cell>
        </row>
        <row r="375">
          <cell r="H375">
            <v>71</v>
          </cell>
        </row>
        <row r="376">
          <cell r="H376">
            <v>51</v>
          </cell>
        </row>
        <row r="377">
          <cell r="H377">
            <v>58</v>
          </cell>
        </row>
        <row r="378">
          <cell r="H378">
            <v>49</v>
          </cell>
        </row>
        <row r="379">
          <cell r="H379">
            <v>59</v>
          </cell>
        </row>
        <row r="380">
          <cell r="H380">
            <v>57</v>
          </cell>
        </row>
        <row r="381">
          <cell r="H381">
            <v>58</v>
          </cell>
        </row>
        <row r="382">
          <cell r="H382">
            <v>64</v>
          </cell>
        </row>
        <row r="383">
          <cell r="H383">
            <v>23</v>
          </cell>
        </row>
        <row r="384">
          <cell r="H384">
            <v>65</v>
          </cell>
        </row>
        <row r="385">
          <cell r="H385">
            <v>64</v>
          </cell>
        </row>
        <row r="386">
          <cell r="H386">
            <v>65</v>
          </cell>
        </row>
        <row r="387">
          <cell r="H387">
            <v>0</v>
          </cell>
        </row>
        <row r="388">
          <cell r="H388">
            <v>54</v>
          </cell>
        </row>
        <row r="389">
          <cell r="H389">
            <v>55</v>
          </cell>
        </row>
        <row r="390">
          <cell r="H390">
            <v>68</v>
          </cell>
        </row>
        <row r="391">
          <cell r="H391">
            <v>50</v>
          </cell>
        </row>
        <row r="392">
          <cell r="H392">
            <v>72</v>
          </cell>
        </row>
        <row r="393">
          <cell r="H393">
            <v>47</v>
          </cell>
        </row>
        <row r="394">
          <cell r="H394">
            <v>55</v>
          </cell>
        </row>
        <row r="395">
          <cell r="H395">
            <v>60</v>
          </cell>
        </row>
        <row r="396">
          <cell r="H396">
            <v>56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58</v>
          </cell>
        </row>
        <row r="474">
          <cell r="H474">
            <v>80</v>
          </cell>
        </row>
        <row r="475">
          <cell r="H475">
            <v>71</v>
          </cell>
        </row>
        <row r="476">
          <cell r="H476">
            <v>54.5</v>
          </cell>
        </row>
        <row r="477">
          <cell r="H477">
            <v>47.5</v>
          </cell>
        </row>
        <row r="478">
          <cell r="H478">
            <v>58</v>
          </cell>
        </row>
        <row r="479">
          <cell r="H479">
            <v>33</v>
          </cell>
        </row>
        <row r="480">
          <cell r="H480">
            <v>59</v>
          </cell>
        </row>
        <row r="481">
          <cell r="H481">
            <v>57</v>
          </cell>
        </row>
        <row r="482">
          <cell r="H482">
            <v>47</v>
          </cell>
        </row>
        <row r="483">
          <cell r="H483">
            <v>74.5</v>
          </cell>
        </row>
        <row r="484">
          <cell r="H484">
            <v>91</v>
          </cell>
        </row>
        <row r="485">
          <cell r="H485">
            <v>52</v>
          </cell>
        </row>
        <row r="486">
          <cell r="H486">
            <v>71</v>
          </cell>
        </row>
        <row r="487">
          <cell r="H487">
            <v>4</v>
          </cell>
        </row>
        <row r="488">
          <cell r="H488">
            <v>69</v>
          </cell>
        </row>
        <row r="489">
          <cell r="H489">
            <v>43</v>
          </cell>
        </row>
        <row r="490">
          <cell r="H490">
            <v>35</v>
          </cell>
        </row>
        <row r="491">
          <cell r="H491">
            <v>27</v>
          </cell>
        </row>
        <row r="492">
          <cell r="H492">
            <v>55</v>
          </cell>
        </row>
        <row r="493">
          <cell r="H493">
            <v>35</v>
          </cell>
        </row>
        <row r="494">
          <cell r="H494">
            <v>80</v>
          </cell>
        </row>
        <row r="495">
          <cell r="H495">
            <v>53</v>
          </cell>
        </row>
        <row r="496">
          <cell r="H496">
            <v>64.5</v>
          </cell>
        </row>
        <row r="497">
          <cell r="H497">
            <v>12</v>
          </cell>
        </row>
        <row r="498">
          <cell r="H498">
            <v>63</v>
          </cell>
        </row>
        <row r="499">
          <cell r="H499">
            <v>65</v>
          </cell>
        </row>
        <row r="500">
          <cell r="H500">
            <v>64</v>
          </cell>
        </row>
        <row r="501">
          <cell r="H501">
            <v>54</v>
          </cell>
        </row>
        <row r="502">
          <cell r="H502">
            <v>54</v>
          </cell>
        </row>
        <row r="503">
          <cell r="H503">
            <v>78</v>
          </cell>
        </row>
        <row r="504">
          <cell r="H504">
            <v>38</v>
          </cell>
        </row>
        <row r="505">
          <cell r="H505">
            <v>39</v>
          </cell>
        </row>
        <row r="506">
          <cell r="H506">
            <v>54</v>
          </cell>
        </row>
        <row r="507">
          <cell r="H507">
            <v>40</v>
          </cell>
        </row>
        <row r="508">
          <cell r="H508">
            <v>75</v>
          </cell>
        </row>
        <row r="509">
          <cell r="H509">
            <v>76</v>
          </cell>
        </row>
        <row r="510">
          <cell r="H510">
            <v>63</v>
          </cell>
        </row>
        <row r="511">
          <cell r="H511">
            <v>53</v>
          </cell>
        </row>
        <row r="512">
          <cell r="H512">
            <v>74</v>
          </cell>
        </row>
        <row r="513">
          <cell r="H513">
            <v>75</v>
          </cell>
        </row>
        <row r="514">
          <cell r="H514">
            <v>40</v>
          </cell>
        </row>
        <row r="515">
          <cell r="H515">
            <v>96</v>
          </cell>
        </row>
        <row r="516">
          <cell r="H516">
            <v>67</v>
          </cell>
        </row>
        <row r="517">
          <cell r="H517">
            <v>80</v>
          </cell>
        </row>
        <row r="518">
          <cell r="H518">
            <v>83</v>
          </cell>
        </row>
        <row r="519">
          <cell r="H519">
            <v>98</v>
          </cell>
        </row>
        <row r="520">
          <cell r="H520">
            <v>75</v>
          </cell>
        </row>
        <row r="521">
          <cell r="H521">
            <v>95</v>
          </cell>
        </row>
        <row r="522">
          <cell r="H522">
            <v>75</v>
          </cell>
        </row>
        <row r="523">
          <cell r="H523">
            <v>21</v>
          </cell>
        </row>
        <row r="524">
          <cell r="H524">
            <v>81</v>
          </cell>
        </row>
        <row r="525">
          <cell r="H525">
            <v>89</v>
          </cell>
        </row>
        <row r="526">
          <cell r="H526">
            <v>80</v>
          </cell>
        </row>
        <row r="527">
          <cell r="H527">
            <v>67</v>
          </cell>
        </row>
        <row r="528">
          <cell r="H528">
            <v>93</v>
          </cell>
        </row>
        <row r="529">
          <cell r="H529">
            <v>48</v>
          </cell>
        </row>
        <row r="530">
          <cell r="H530">
            <v>62</v>
          </cell>
        </row>
        <row r="531">
          <cell r="H531">
            <v>63</v>
          </cell>
        </row>
        <row r="532">
          <cell r="H532">
            <v>72</v>
          </cell>
        </row>
        <row r="533">
          <cell r="H533">
            <v>52</v>
          </cell>
        </row>
        <row r="534">
          <cell r="H534">
            <v>68</v>
          </cell>
        </row>
        <row r="535">
          <cell r="H535">
            <v>70</v>
          </cell>
        </row>
        <row r="536">
          <cell r="H536">
            <v>60</v>
          </cell>
        </row>
        <row r="537">
          <cell r="H537">
            <v>66</v>
          </cell>
        </row>
        <row r="538">
          <cell r="H538">
            <v>60</v>
          </cell>
        </row>
        <row r="539">
          <cell r="H539">
            <v>74.5</v>
          </cell>
        </row>
        <row r="540">
          <cell r="H540">
            <v>54.5</v>
          </cell>
        </row>
        <row r="541">
          <cell r="H541">
            <v>64</v>
          </cell>
        </row>
        <row r="542">
          <cell r="H542">
            <v>52</v>
          </cell>
        </row>
        <row r="543">
          <cell r="H543">
            <v>66.5</v>
          </cell>
        </row>
        <row r="544">
          <cell r="H544">
            <v>58</v>
          </cell>
        </row>
        <row r="545">
          <cell r="H545">
            <v>72.5</v>
          </cell>
        </row>
        <row r="546">
          <cell r="H546">
            <v>73</v>
          </cell>
        </row>
        <row r="547">
          <cell r="H547">
            <v>65</v>
          </cell>
        </row>
        <row r="548">
          <cell r="H548">
            <v>64</v>
          </cell>
        </row>
        <row r="549">
          <cell r="H549">
            <v>56</v>
          </cell>
        </row>
        <row r="550">
          <cell r="H550">
            <v>68</v>
          </cell>
        </row>
        <row r="551">
          <cell r="H551">
            <v>30</v>
          </cell>
        </row>
        <row r="552">
          <cell r="H552">
            <v>58</v>
          </cell>
        </row>
        <row r="553">
          <cell r="H553">
            <v>48</v>
          </cell>
        </row>
        <row r="554">
          <cell r="H554">
            <v>56</v>
          </cell>
        </row>
        <row r="555">
          <cell r="H555">
            <v>60</v>
          </cell>
        </row>
        <row r="556">
          <cell r="H556">
            <v>48</v>
          </cell>
        </row>
        <row r="557">
          <cell r="H557">
            <v>71</v>
          </cell>
        </row>
        <row r="558">
          <cell r="H558">
            <v>65</v>
          </cell>
        </row>
        <row r="559">
          <cell r="H559">
            <v>48</v>
          </cell>
        </row>
        <row r="560">
          <cell r="H560">
            <v>44</v>
          </cell>
        </row>
        <row r="561">
          <cell r="H561">
            <v>56</v>
          </cell>
        </row>
        <row r="562">
          <cell r="H562">
            <v>82</v>
          </cell>
        </row>
        <row r="563">
          <cell r="H563">
            <v>73</v>
          </cell>
        </row>
        <row r="564">
          <cell r="H564">
            <v>82</v>
          </cell>
        </row>
        <row r="565">
          <cell r="H565">
            <v>59</v>
          </cell>
        </row>
        <row r="566">
          <cell r="H566">
            <v>63.5</v>
          </cell>
        </row>
        <row r="567">
          <cell r="H567">
            <v>71.5</v>
          </cell>
        </row>
        <row r="568">
          <cell r="H568">
            <v>74</v>
          </cell>
        </row>
        <row r="569">
          <cell r="H569">
            <v>74</v>
          </cell>
        </row>
        <row r="570">
          <cell r="H570">
            <v>57</v>
          </cell>
        </row>
        <row r="571">
          <cell r="H571">
            <v>72.5</v>
          </cell>
        </row>
        <row r="572">
          <cell r="H572">
            <v>70</v>
          </cell>
        </row>
        <row r="573">
          <cell r="H573">
            <v>73</v>
          </cell>
        </row>
        <row r="574">
          <cell r="H574">
            <v>73</v>
          </cell>
        </row>
        <row r="575">
          <cell r="H575">
            <v>74</v>
          </cell>
        </row>
        <row r="576">
          <cell r="H576">
            <v>56</v>
          </cell>
        </row>
        <row r="577">
          <cell r="H577">
            <v>55</v>
          </cell>
        </row>
        <row r="578">
          <cell r="H578">
            <v>56</v>
          </cell>
        </row>
        <row r="579">
          <cell r="H579">
            <v>47</v>
          </cell>
        </row>
        <row r="580">
          <cell r="H580">
            <v>63.5</v>
          </cell>
        </row>
        <row r="581">
          <cell r="H581">
            <v>69</v>
          </cell>
        </row>
        <row r="582">
          <cell r="H582">
            <v>72</v>
          </cell>
        </row>
        <row r="583">
          <cell r="H583">
            <v>74</v>
          </cell>
        </row>
        <row r="584">
          <cell r="H584">
            <v>74</v>
          </cell>
        </row>
        <row r="585">
          <cell r="H585">
            <v>88</v>
          </cell>
        </row>
        <row r="586">
          <cell r="H586">
            <v>84</v>
          </cell>
        </row>
        <row r="587">
          <cell r="H587">
            <v>70</v>
          </cell>
        </row>
        <row r="588">
          <cell r="H588">
            <v>77</v>
          </cell>
        </row>
        <row r="589">
          <cell r="H589">
            <v>82</v>
          </cell>
        </row>
        <row r="590">
          <cell r="H590">
            <v>71</v>
          </cell>
        </row>
        <row r="591">
          <cell r="H591">
            <v>77</v>
          </cell>
        </row>
        <row r="592">
          <cell r="H592">
            <v>75</v>
          </cell>
        </row>
        <row r="593">
          <cell r="H593">
            <v>70</v>
          </cell>
        </row>
        <row r="594">
          <cell r="H594">
            <v>76</v>
          </cell>
        </row>
        <row r="595">
          <cell r="H595">
            <v>59</v>
          </cell>
        </row>
        <row r="596">
          <cell r="H596">
            <v>82</v>
          </cell>
        </row>
        <row r="597">
          <cell r="H597">
            <v>71</v>
          </cell>
        </row>
        <row r="598">
          <cell r="H598">
            <v>79</v>
          </cell>
        </row>
        <row r="599">
          <cell r="H599">
            <v>60</v>
          </cell>
        </row>
        <row r="600">
          <cell r="H600">
            <v>85</v>
          </cell>
        </row>
        <row r="601">
          <cell r="H601">
            <v>74</v>
          </cell>
        </row>
        <row r="602">
          <cell r="H602">
            <v>76</v>
          </cell>
        </row>
        <row r="603">
          <cell r="H603">
            <v>77</v>
          </cell>
        </row>
        <row r="604">
          <cell r="H604">
            <v>81</v>
          </cell>
        </row>
        <row r="605">
          <cell r="H605">
            <v>75</v>
          </cell>
        </row>
        <row r="606">
          <cell r="H606">
            <v>63</v>
          </cell>
        </row>
        <row r="607">
          <cell r="H607">
            <v>73</v>
          </cell>
        </row>
        <row r="608">
          <cell r="H608">
            <v>66</v>
          </cell>
        </row>
        <row r="609">
          <cell r="H609">
            <v>83</v>
          </cell>
        </row>
        <row r="610">
          <cell r="H610">
            <v>79</v>
          </cell>
        </row>
        <row r="611">
          <cell r="H611">
            <v>71</v>
          </cell>
        </row>
        <row r="612">
          <cell r="H612">
            <v>78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46</v>
          </cell>
        </row>
        <row r="648">
          <cell r="H648">
            <v>64</v>
          </cell>
        </row>
        <row r="649">
          <cell r="H649">
            <v>60</v>
          </cell>
        </row>
        <row r="650">
          <cell r="H650">
            <v>68</v>
          </cell>
        </row>
        <row r="651">
          <cell r="H651">
            <v>47</v>
          </cell>
        </row>
        <row r="652">
          <cell r="H652">
            <v>52</v>
          </cell>
        </row>
        <row r="653">
          <cell r="H653">
            <v>71</v>
          </cell>
        </row>
        <row r="654">
          <cell r="H654">
            <v>68.5</v>
          </cell>
        </row>
        <row r="655">
          <cell r="H655">
            <v>82</v>
          </cell>
        </row>
        <row r="656">
          <cell r="H656">
            <v>69</v>
          </cell>
        </row>
        <row r="657">
          <cell r="H657">
            <v>61</v>
          </cell>
        </row>
        <row r="658">
          <cell r="H658">
            <v>44</v>
          </cell>
        </row>
        <row r="659">
          <cell r="H659">
            <v>73</v>
          </cell>
        </row>
        <row r="660">
          <cell r="H660">
            <v>50</v>
          </cell>
        </row>
        <row r="661">
          <cell r="H661">
            <v>70</v>
          </cell>
        </row>
        <row r="662">
          <cell r="H662">
            <v>61</v>
          </cell>
        </row>
        <row r="663">
          <cell r="H663">
            <v>29</v>
          </cell>
        </row>
        <row r="664">
          <cell r="H664">
            <v>50.5</v>
          </cell>
        </row>
        <row r="665">
          <cell r="H665">
            <v>47</v>
          </cell>
        </row>
        <row r="666">
          <cell r="H666">
            <v>52.5</v>
          </cell>
        </row>
        <row r="667">
          <cell r="H667">
            <v>34</v>
          </cell>
        </row>
        <row r="668">
          <cell r="H668">
            <v>50</v>
          </cell>
        </row>
        <row r="669">
          <cell r="H669">
            <v>37</v>
          </cell>
        </row>
        <row r="670">
          <cell r="H670">
            <v>67</v>
          </cell>
        </row>
        <row r="671">
          <cell r="H671">
            <v>56</v>
          </cell>
        </row>
        <row r="672">
          <cell r="H672">
            <v>54</v>
          </cell>
        </row>
        <row r="673">
          <cell r="H673">
            <v>64</v>
          </cell>
        </row>
        <row r="674">
          <cell r="H674">
            <v>51</v>
          </cell>
        </row>
        <row r="675">
          <cell r="H675">
            <v>63</v>
          </cell>
        </row>
        <row r="676">
          <cell r="H676">
            <v>78</v>
          </cell>
        </row>
        <row r="677">
          <cell r="H677">
            <v>28</v>
          </cell>
        </row>
        <row r="678">
          <cell r="H678">
            <v>46</v>
          </cell>
        </row>
        <row r="679">
          <cell r="H679">
            <v>87</v>
          </cell>
        </row>
        <row r="680">
          <cell r="H680">
            <v>87</v>
          </cell>
        </row>
        <row r="681">
          <cell r="H681">
            <v>67</v>
          </cell>
        </row>
        <row r="682">
          <cell r="H682">
            <v>64</v>
          </cell>
        </row>
        <row r="683">
          <cell r="H683">
            <v>68</v>
          </cell>
        </row>
        <row r="684">
          <cell r="H684">
            <v>87</v>
          </cell>
        </row>
        <row r="685">
          <cell r="H685">
            <v>80</v>
          </cell>
        </row>
        <row r="686">
          <cell r="H686">
            <v>98</v>
          </cell>
        </row>
        <row r="687">
          <cell r="H687">
            <v>90</v>
          </cell>
        </row>
        <row r="688">
          <cell r="H688">
            <v>80</v>
          </cell>
        </row>
        <row r="689">
          <cell r="H689">
            <v>91</v>
          </cell>
        </row>
        <row r="690">
          <cell r="H690">
            <v>84</v>
          </cell>
        </row>
        <row r="691">
          <cell r="H691">
            <v>91</v>
          </cell>
        </row>
        <row r="692">
          <cell r="H692">
            <v>86</v>
          </cell>
        </row>
        <row r="693">
          <cell r="H693">
            <v>82</v>
          </cell>
        </row>
        <row r="694">
          <cell r="H694">
            <v>84</v>
          </cell>
        </row>
        <row r="695">
          <cell r="H695">
            <v>80</v>
          </cell>
        </row>
        <row r="696">
          <cell r="H696">
            <v>48</v>
          </cell>
        </row>
        <row r="697">
          <cell r="H697">
            <v>88</v>
          </cell>
        </row>
        <row r="698">
          <cell r="H698">
            <v>86</v>
          </cell>
        </row>
        <row r="699">
          <cell r="H699">
            <v>94</v>
          </cell>
        </row>
        <row r="700">
          <cell r="H700">
            <v>88</v>
          </cell>
        </row>
        <row r="701">
          <cell r="H701">
            <v>95</v>
          </cell>
        </row>
        <row r="702">
          <cell r="H702">
            <v>87</v>
          </cell>
        </row>
        <row r="703">
          <cell r="H703">
            <v>91</v>
          </cell>
        </row>
        <row r="704">
          <cell r="H704">
            <v>95</v>
          </cell>
        </row>
        <row r="705">
          <cell r="H705">
            <v>90</v>
          </cell>
        </row>
        <row r="706">
          <cell r="H706">
            <v>78</v>
          </cell>
        </row>
        <row r="707">
          <cell r="H707">
            <v>78</v>
          </cell>
        </row>
        <row r="708">
          <cell r="H708">
            <v>65</v>
          </cell>
        </row>
        <row r="709">
          <cell r="H709">
            <v>89</v>
          </cell>
        </row>
        <row r="710">
          <cell r="H710">
            <v>99</v>
          </cell>
        </row>
        <row r="711">
          <cell r="H711">
            <v>80</v>
          </cell>
        </row>
        <row r="712">
          <cell r="H712">
            <v>59</v>
          </cell>
        </row>
        <row r="713">
          <cell r="H713">
            <v>70.5</v>
          </cell>
        </row>
        <row r="714">
          <cell r="H714">
            <v>46.5</v>
          </cell>
        </row>
        <row r="715">
          <cell r="H715">
            <v>50.5</v>
          </cell>
        </row>
        <row r="716">
          <cell r="H716">
            <v>52.5</v>
          </cell>
        </row>
        <row r="717">
          <cell r="H717">
            <v>78.5</v>
          </cell>
        </row>
        <row r="718">
          <cell r="H718">
            <v>75.5</v>
          </cell>
        </row>
        <row r="719">
          <cell r="H719">
            <v>31.5</v>
          </cell>
        </row>
        <row r="720">
          <cell r="H720">
            <v>56.5</v>
          </cell>
        </row>
        <row r="721">
          <cell r="H721">
            <v>62.5</v>
          </cell>
        </row>
        <row r="722">
          <cell r="H722">
            <v>68.5</v>
          </cell>
        </row>
        <row r="723">
          <cell r="H723">
            <v>67.5</v>
          </cell>
        </row>
        <row r="724">
          <cell r="H724">
            <v>78.5</v>
          </cell>
        </row>
        <row r="725">
          <cell r="H725">
            <v>36.5</v>
          </cell>
        </row>
        <row r="726">
          <cell r="H726">
            <v>81</v>
          </cell>
        </row>
        <row r="727">
          <cell r="H727">
            <v>59</v>
          </cell>
        </row>
        <row r="728">
          <cell r="H728">
            <v>57.5</v>
          </cell>
        </row>
        <row r="729">
          <cell r="H729">
            <v>52.5</v>
          </cell>
        </row>
        <row r="730">
          <cell r="H730">
            <v>54.5</v>
          </cell>
        </row>
        <row r="731">
          <cell r="H731">
            <v>82.5</v>
          </cell>
        </row>
        <row r="732">
          <cell r="H732">
            <v>78.5</v>
          </cell>
        </row>
        <row r="733">
          <cell r="H733">
            <v>78.5</v>
          </cell>
        </row>
        <row r="734">
          <cell r="H734">
            <v>54</v>
          </cell>
        </row>
        <row r="735">
          <cell r="H735">
            <v>65.5</v>
          </cell>
        </row>
        <row r="736">
          <cell r="H736">
            <v>70.5</v>
          </cell>
        </row>
        <row r="737">
          <cell r="H737">
            <v>50.5</v>
          </cell>
        </row>
        <row r="738">
          <cell r="H738">
            <v>67.5</v>
          </cell>
        </row>
        <row r="739">
          <cell r="H739">
            <v>66.5</v>
          </cell>
        </row>
        <row r="740">
          <cell r="H740">
            <v>53.5</v>
          </cell>
        </row>
        <row r="741">
          <cell r="H741">
            <v>63</v>
          </cell>
        </row>
        <row r="742">
          <cell r="H742">
            <v>75.5</v>
          </cell>
        </row>
        <row r="743">
          <cell r="H743">
            <v>28.5</v>
          </cell>
        </row>
        <row r="744">
          <cell r="H744">
            <v>64</v>
          </cell>
        </row>
        <row r="745">
          <cell r="H745">
            <v>35</v>
          </cell>
        </row>
        <row r="746">
          <cell r="H746">
            <v>46</v>
          </cell>
        </row>
        <row r="747">
          <cell r="H747">
            <v>71.5</v>
          </cell>
        </row>
        <row r="748">
          <cell r="H748">
            <v>52.5</v>
          </cell>
        </row>
        <row r="749">
          <cell r="H749">
            <v>66.5</v>
          </cell>
        </row>
        <row r="750">
          <cell r="H750">
            <v>63.5</v>
          </cell>
        </row>
        <row r="751">
          <cell r="H751">
            <v>44.5</v>
          </cell>
        </row>
        <row r="752">
          <cell r="H752">
            <v>88.5</v>
          </cell>
        </row>
        <row r="753">
          <cell r="H753">
            <v>69</v>
          </cell>
        </row>
        <row r="754">
          <cell r="H754">
            <v>66.5</v>
          </cell>
        </row>
        <row r="755">
          <cell r="H755">
            <v>63.5</v>
          </cell>
        </row>
        <row r="756">
          <cell r="H756">
            <v>58.5</v>
          </cell>
        </row>
        <row r="757">
          <cell r="H757">
            <v>56.5</v>
          </cell>
        </row>
        <row r="758">
          <cell r="H758">
            <v>60</v>
          </cell>
        </row>
        <row r="759">
          <cell r="H759">
            <v>60</v>
          </cell>
        </row>
        <row r="760">
          <cell r="H760">
            <v>42</v>
          </cell>
        </row>
        <row r="761">
          <cell r="H761">
            <v>39</v>
          </cell>
        </row>
        <row r="762">
          <cell r="H762">
            <v>43.5</v>
          </cell>
        </row>
        <row r="763">
          <cell r="H763">
            <v>57</v>
          </cell>
        </row>
        <row r="764">
          <cell r="H764">
            <v>41.5</v>
          </cell>
        </row>
        <row r="765">
          <cell r="H765">
            <v>36.5</v>
          </cell>
        </row>
        <row r="766">
          <cell r="H766">
            <v>61</v>
          </cell>
        </row>
        <row r="767">
          <cell r="H767">
            <v>71.5</v>
          </cell>
        </row>
        <row r="768">
          <cell r="H768">
            <v>49</v>
          </cell>
        </row>
        <row r="769">
          <cell r="H769">
            <v>62.5</v>
          </cell>
        </row>
        <row r="770">
          <cell r="H770">
            <v>63</v>
          </cell>
        </row>
        <row r="771">
          <cell r="H771">
            <v>46</v>
          </cell>
        </row>
        <row r="772">
          <cell r="H772">
            <v>53.5</v>
          </cell>
        </row>
        <row r="773">
          <cell r="H773">
            <v>65</v>
          </cell>
        </row>
        <row r="774">
          <cell r="H774">
            <v>68</v>
          </cell>
        </row>
        <row r="775">
          <cell r="H775">
            <v>51</v>
          </cell>
        </row>
        <row r="776">
          <cell r="H776">
            <v>63</v>
          </cell>
        </row>
        <row r="777">
          <cell r="H777">
            <v>44</v>
          </cell>
        </row>
        <row r="778">
          <cell r="H778">
            <v>51.5</v>
          </cell>
        </row>
        <row r="779">
          <cell r="H779">
            <v>60</v>
          </cell>
        </row>
        <row r="780">
          <cell r="H780">
            <v>56.5</v>
          </cell>
        </row>
        <row r="781">
          <cell r="H781">
            <v>50</v>
          </cell>
        </row>
        <row r="782">
          <cell r="H782">
            <v>72</v>
          </cell>
        </row>
        <row r="783">
          <cell r="H783">
            <v>40</v>
          </cell>
        </row>
        <row r="784">
          <cell r="H784">
            <v>40</v>
          </cell>
        </row>
        <row r="785">
          <cell r="H785">
            <v>62</v>
          </cell>
        </row>
        <row r="786">
          <cell r="H786">
            <v>52</v>
          </cell>
        </row>
        <row r="787">
          <cell r="H787">
            <v>44.5</v>
          </cell>
        </row>
        <row r="788">
          <cell r="H788">
            <v>65</v>
          </cell>
        </row>
        <row r="789">
          <cell r="H789">
            <v>64</v>
          </cell>
        </row>
        <row r="790">
          <cell r="H790">
            <v>60</v>
          </cell>
        </row>
        <row r="791">
          <cell r="H791">
            <v>50.5</v>
          </cell>
        </row>
        <row r="792">
          <cell r="H792">
            <v>66</v>
          </cell>
        </row>
        <row r="793">
          <cell r="H793">
            <v>60.5</v>
          </cell>
        </row>
        <row r="794">
          <cell r="H794">
            <v>62.5</v>
          </cell>
        </row>
        <row r="795">
          <cell r="H795">
            <v>43</v>
          </cell>
        </row>
        <row r="796">
          <cell r="H796">
            <v>49.5</v>
          </cell>
        </row>
        <row r="797">
          <cell r="H797">
            <v>52</v>
          </cell>
        </row>
        <row r="798">
          <cell r="H798">
            <v>55</v>
          </cell>
        </row>
        <row r="799">
          <cell r="H799">
            <v>43.5</v>
          </cell>
        </row>
        <row r="800">
          <cell r="H800">
            <v>66</v>
          </cell>
        </row>
        <row r="801">
          <cell r="H801">
            <v>22</v>
          </cell>
        </row>
        <row r="802">
          <cell r="H802">
            <v>57</v>
          </cell>
        </row>
        <row r="803">
          <cell r="H803">
            <v>62</v>
          </cell>
        </row>
        <row r="804">
          <cell r="H804">
            <v>55</v>
          </cell>
        </row>
        <row r="805">
          <cell r="H805">
            <v>54</v>
          </cell>
        </row>
        <row r="806">
          <cell r="H806">
            <v>28</v>
          </cell>
        </row>
        <row r="807">
          <cell r="H807">
            <v>43</v>
          </cell>
        </row>
        <row r="808">
          <cell r="H808">
            <v>54</v>
          </cell>
        </row>
        <row r="809">
          <cell r="H809">
            <v>43.5</v>
          </cell>
        </row>
        <row r="810">
          <cell r="H810">
            <v>21.5</v>
          </cell>
        </row>
        <row r="811">
          <cell r="H811">
            <v>68</v>
          </cell>
        </row>
        <row r="812">
          <cell r="H812">
            <v>69</v>
          </cell>
        </row>
        <row r="813">
          <cell r="H813">
            <v>79</v>
          </cell>
        </row>
        <row r="814">
          <cell r="H814">
            <v>69</v>
          </cell>
        </row>
        <row r="815">
          <cell r="H815">
            <v>61</v>
          </cell>
        </row>
        <row r="816">
          <cell r="H816">
            <v>71</v>
          </cell>
        </row>
        <row r="817">
          <cell r="H817">
            <v>60</v>
          </cell>
        </row>
        <row r="818">
          <cell r="H818">
            <v>66</v>
          </cell>
        </row>
        <row r="819">
          <cell r="H819">
            <v>73</v>
          </cell>
        </row>
        <row r="820">
          <cell r="H820">
            <v>61</v>
          </cell>
        </row>
        <row r="821">
          <cell r="H821">
            <v>62</v>
          </cell>
        </row>
        <row r="822">
          <cell r="H822">
            <v>78</v>
          </cell>
        </row>
        <row r="823">
          <cell r="H823">
            <v>61</v>
          </cell>
        </row>
        <row r="824">
          <cell r="H824">
            <v>62</v>
          </cell>
        </row>
        <row r="825">
          <cell r="H825">
            <v>78</v>
          </cell>
        </row>
        <row r="826">
          <cell r="H826">
            <v>67</v>
          </cell>
        </row>
        <row r="827">
          <cell r="H827">
            <v>72</v>
          </cell>
        </row>
        <row r="828">
          <cell r="H828">
            <v>67</v>
          </cell>
        </row>
        <row r="829">
          <cell r="H829">
            <v>68</v>
          </cell>
        </row>
        <row r="830">
          <cell r="H830">
            <v>72</v>
          </cell>
        </row>
        <row r="831">
          <cell r="H831">
            <v>67</v>
          </cell>
        </row>
        <row r="832">
          <cell r="H832">
            <v>67</v>
          </cell>
        </row>
        <row r="833">
          <cell r="H833">
            <v>69</v>
          </cell>
        </row>
        <row r="834">
          <cell r="H834">
            <v>74</v>
          </cell>
        </row>
        <row r="835">
          <cell r="H835">
            <v>56</v>
          </cell>
        </row>
        <row r="836">
          <cell r="H836">
            <v>72</v>
          </cell>
        </row>
        <row r="837">
          <cell r="H837">
            <v>80</v>
          </cell>
        </row>
        <row r="838">
          <cell r="H838">
            <v>66</v>
          </cell>
        </row>
        <row r="839">
          <cell r="H839">
            <v>77</v>
          </cell>
        </row>
        <row r="840">
          <cell r="H840">
            <v>72</v>
          </cell>
        </row>
        <row r="841">
          <cell r="H841">
            <v>67</v>
          </cell>
        </row>
        <row r="842">
          <cell r="H842">
            <v>81</v>
          </cell>
        </row>
        <row r="843">
          <cell r="H843">
            <v>77</v>
          </cell>
        </row>
        <row r="844">
          <cell r="H844">
            <v>66</v>
          </cell>
        </row>
        <row r="845">
          <cell r="H845">
            <v>80</v>
          </cell>
        </row>
        <row r="846">
          <cell r="H846">
            <v>73</v>
          </cell>
        </row>
        <row r="847">
          <cell r="H847">
            <v>63</v>
          </cell>
        </row>
        <row r="848">
          <cell r="H848">
            <v>80</v>
          </cell>
        </row>
        <row r="849">
          <cell r="H849">
            <v>75</v>
          </cell>
        </row>
        <row r="850">
          <cell r="H850">
            <v>71</v>
          </cell>
        </row>
        <row r="851">
          <cell r="H851">
            <v>68</v>
          </cell>
        </row>
        <row r="852">
          <cell r="H852">
            <v>79</v>
          </cell>
        </row>
        <row r="853">
          <cell r="H853">
            <v>63</v>
          </cell>
        </row>
        <row r="854">
          <cell r="H854">
            <v>65</v>
          </cell>
        </row>
        <row r="855">
          <cell r="H855">
            <v>75</v>
          </cell>
        </row>
        <row r="856">
          <cell r="H856">
            <v>67</v>
          </cell>
        </row>
        <row r="857">
          <cell r="H857">
            <v>76</v>
          </cell>
        </row>
        <row r="858">
          <cell r="H858">
            <v>69</v>
          </cell>
        </row>
        <row r="859">
          <cell r="H859">
            <v>67</v>
          </cell>
        </row>
        <row r="860">
          <cell r="H860">
            <v>64</v>
          </cell>
        </row>
        <row r="861">
          <cell r="H861">
            <v>65</v>
          </cell>
        </row>
        <row r="862">
          <cell r="H862">
            <v>71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91</v>
          </cell>
        </row>
        <row r="911">
          <cell r="H911">
            <v>82</v>
          </cell>
        </row>
        <row r="912">
          <cell r="H912">
            <v>60</v>
          </cell>
        </row>
        <row r="913">
          <cell r="H913">
            <v>68</v>
          </cell>
        </row>
        <row r="914">
          <cell r="H914">
            <v>85</v>
          </cell>
        </row>
        <row r="915">
          <cell r="H915">
            <v>75</v>
          </cell>
        </row>
        <row r="916">
          <cell r="H916">
            <v>83</v>
          </cell>
        </row>
        <row r="917">
          <cell r="H917">
            <v>77</v>
          </cell>
        </row>
        <row r="918">
          <cell r="H918">
            <v>64</v>
          </cell>
        </row>
        <row r="919">
          <cell r="H919">
            <v>66</v>
          </cell>
        </row>
        <row r="920">
          <cell r="H920">
            <v>68</v>
          </cell>
        </row>
        <row r="921">
          <cell r="H921">
            <v>61</v>
          </cell>
        </row>
        <row r="922">
          <cell r="H922">
            <v>85</v>
          </cell>
        </row>
        <row r="923">
          <cell r="H923">
            <v>46</v>
          </cell>
        </row>
        <row r="924">
          <cell r="H924">
            <v>62</v>
          </cell>
        </row>
        <row r="925">
          <cell r="H925">
            <v>47</v>
          </cell>
        </row>
        <row r="926">
          <cell r="H926">
            <v>70</v>
          </cell>
        </row>
        <row r="927">
          <cell r="H927">
            <v>38</v>
          </cell>
        </row>
        <row r="928">
          <cell r="H928">
            <v>77</v>
          </cell>
        </row>
        <row r="929">
          <cell r="H929">
            <v>75</v>
          </cell>
        </row>
        <row r="930">
          <cell r="H930">
            <v>64</v>
          </cell>
        </row>
        <row r="931">
          <cell r="H931">
            <v>75</v>
          </cell>
        </row>
        <row r="932">
          <cell r="H932">
            <v>35</v>
          </cell>
        </row>
        <row r="933">
          <cell r="H933">
            <v>69</v>
          </cell>
        </row>
        <row r="934">
          <cell r="H934">
            <v>72</v>
          </cell>
        </row>
        <row r="935">
          <cell r="H935">
            <v>61</v>
          </cell>
        </row>
        <row r="936">
          <cell r="H936">
            <v>62</v>
          </cell>
        </row>
        <row r="937">
          <cell r="H937">
            <v>76.5</v>
          </cell>
        </row>
        <row r="938">
          <cell r="H938">
            <v>61</v>
          </cell>
        </row>
        <row r="939">
          <cell r="H939">
            <v>60</v>
          </cell>
        </row>
        <row r="940">
          <cell r="H940">
            <v>77</v>
          </cell>
        </row>
        <row r="941">
          <cell r="H941">
            <v>73</v>
          </cell>
        </row>
        <row r="942">
          <cell r="H942">
            <v>86</v>
          </cell>
        </row>
        <row r="943">
          <cell r="H943">
            <v>64</v>
          </cell>
        </row>
        <row r="944">
          <cell r="H944">
            <v>67</v>
          </cell>
        </row>
        <row r="945">
          <cell r="H945">
            <v>80</v>
          </cell>
        </row>
        <row r="946">
          <cell r="H946">
            <v>86</v>
          </cell>
        </row>
        <row r="947">
          <cell r="H947">
            <v>80</v>
          </cell>
        </row>
        <row r="948">
          <cell r="H948">
            <v>66</v>
          </cell>
        </row>
        <row r="949">
          <cell r="H949">
            <v>83</v>
          </cell>
        </row>
        <row r="950">
          <cell r="H950">
            <v>82</v>
          </cell>
        </row>
        <row r="951">
          <cell r="H951">
            <v>87</v>
          </cell>
        </row>
        <row r="952">
          <cell r="H952">
            <v>79</v>
          </cell>
        </row>
        <row r="953">
          <cell r="H953">
            <v>84</v>
          </cell>
        </row>
        <row r="954">
          <cell r="H954">
            <v>82</v>
          </cell>
        </row>
        <row r="955">
          <cell r="H955">
            <v>51</v>
          </cell>
        </row>
        <row r="956">
          <cell r="H956">
            <v>93</v>
          </cell>
        </row>
        <row r="957">
          <cell r="H957">
            <v>44</v>
          </cell>
        </row>
        <row r="958">
          <cell r="H958">
            <v>81</v>
          </cell>
        </row>
        <row r="959">
          <cell r="H959">
            <v>77</v>
          </cell>
        </row>
        <row r="960">
          <cell r="H960">
            <v>77</v>
          </cell>
        </row>
        <row r="961">
          <cell r="H961">
            <v>78</v>
          </cell>
        </row>
        <row r="962">
          <cell r="H962">
            <v>80</v>
          </cell>
        </row>
        <row r="963">
          <cell r="H963">
            <v>81</v>
          </cell>
        </row>
        <row r="964">
          <cell r="H964">
            <v>9</v>
          </cell>
        </row>
        <row r="965">
          <cell r="H965">
            <v>18</v>
          </cell>
        </row>
        <row r="966">
          <cell r="H966">
            <v>40</v>
          </cell>
        </row>
        <row r="967">
          <cell r="H967">
            <v>32</v>
          </cell>
        </row>
        <row r="968">
          <cell r="H968">
            <v>59</v>
          </cell>
        </row>
        <row r="969">
          <cell r="H969">
            <v>85</v>
          </cell>
        </row>
        <row r="970">
          <cell r="H970">
            <v>55</v>
          </cell>
        </row>
        <row r="971">
          <cell r="H971">
            <v>65</v>
          </cell>
        </row>
        <row r="972">
          <cell r="H972">
            <v>63</v>
          </cell>
        </row>
        <row r="973">
          <cell r="H973">
            <v>86</v>
          </cell>
        </row>
        <row r="974">
          <cell r="H974">
            <v>63</v>
          </cell>
        </row>
        <row r="975">
          <cell r="H975">
            <v>30</v>
          </cell>
        </row>
        <row r="976">
          <cell r="H976">
            <v>87</v>
          </cell>
        </row>
        <row r="977">
          <cell r="H977">
            <v>83</v>
          </cell>
        </row>
        <row r="978">
          <cell r="H978">
            <v>70</v>
          </cell>
        </row>
        <row r="979">
          <cell r="H979">
            <v>42</v>
          </cell>
        </row>
        <row r="980">
          <cell r="H980">
            <v>40</v>
          </cell>
        </row>
        <row r="981">
          <cell r="H981">
            <v>87</v>
          </cell>
        </row>
        <row r="982">
          <cell r="H982">
            <v>58</v>
          </cell>
        </row>
        <row r="983">
          <cell r="H983">
            <v>81</v>
          </cell>
        </row>
        <row r="984">
          <cell r="H984">
            <v>30</v>
          </cell>
        </row>
        <row r="985">
          <cell r="H985">
            <v>64</v>
          </cell>
        </row>
        <row r="986">
          <cell r="H986">
            <v>88</v>
          </cell>
        </row>
        <row r="987">
          <cell r="H987">
            <v>84</v>
          </cell>
        </row>
        <row r="988">
          <cell r="H988">
            <v>90</v>
          </cell>
        </row>
        <row r="989">
          <cell r="H989">
            <v>72</v>
          </cell>
        </row>
        <row r="990">
          <cell r="H990">
            <v>43</v>
          </cell>
        </row>
        <row r="991">
          <cell r="H991">
            <v>65.5</v>
          </cell>
        </row>
        <row r="992">
          <cell r="H992">
            <v>73.5</v>
          </cell>
        </row>
        <row r="993">
          <cell r="H993">
            <v>77.5</v>
          </cell>
        </row>
        <row r="994">
          <cell r="H994">
            <v>67.5</v>
          </cell>
        </row>
        <row r="995">
          <cell r="H995">
            <v>73.5</v>
          </cell>
        </row>
        <row r="996">
          <cell r="H996">
            <v>69.5</v>
          </cell>
        </row>
        <row r="997">
          <cell r="H997">
            <v>59.5</v>
          </cell>
        </row>
        <row r="998">
          <cell r="H998">
            <v>70.5</v>
          </cell>
        </row>
        <row r="999">
          <cell r="H999">
            <v>47.5</v>
          </cell>
        </row>
        <row r="1000">
          <cell r="H1000">
            <v>34.5</v>
          </cell>
        </row>
        <row r="1001">
          <cell r="H1001">
            <v>43.5</v>
          </cell>
        </row>
        <row r="1002">
          <cell r="H1002">
            <v>66.5</v>
          </cell>
        </row>
        <row r="1003">
          <cell r="H1003">
            <v>74.5</v>
          </cell>
        </row>
        <row r="1004">
          <cell r="H1004">
            <v>80.5</v>
          </cell>
        </row>
        <row r="1005">
          <cell r="H1005">
            <v>66.5</v>
          </cell>
        </row>
        <row r="1006">
          <cell r="H1006">
            <v>74.5</v>
          </cell>
        </row>
        <row r="1007">
          <cell r="H1007">
            <v>48.5</v>
          </cell>
        </row>
        <row r="1008">
          <cell r="H1008">
            <v>52.5</v>
          </cell>
        </row>
        <row r="1009">
          <cell r="H1009">
            <v>42.5</v>
          </cell>
        </row>
        <row r="1010">
          <cell r="H1010">
            <v>50.5</v>
          </cell>
        </row>
        <row r="1011">
          <cell r="H1011">
            <v>81.5</v>
          </cell>
        </row>
        <row r="1012">
          <cell r="H1012">
            <v>50.5</v>
          </cell>
        </row>
        <row r="1013">
          <cell r="H1013">
            <v>79.5</v>
          </cell>
        </row>
        <row r="1014">
          <cell r="H1014">
            <v>36.5</v>
          </cell>
        </row>
        <row r="1015">
          <cell r="H1015">
            <v>88.5</v>
          </cell>
        </row>
        <row r="1016">
          <cell r="H1016">
            <v>76.5</v>
          </cell>
        </row>
        <row r="1017">
          <cell r="H1017">
            <v>74.5</v>
          </cell>
        </row>
        <row r="1018">
          <cell r="H1018">
            <v>82.5</v>
          </cell>
        </row>
        <row r="1019">
          <cell r="H1019">
            <v>79.5</v>
          </cell>
        </row>
        <row r="1020">
          <cell r="H1020">
            <v>62.5</v>
          </cell>
        </row>
        <row r="1021">
          <cell r="H1021">
            <v>42.5</v>
          </cell>
        </row>
        <row r="1022">
          <cell r="H1022">
            <v>54.5</v>
          </cell>
        </row>
        <row r="1023">
          <cell r="H1023">
            <v>74.5</v>
          </cell>
        </row>
        <row r="1024">
          <cell r="H1024">
            <v>52.5</v>
          </cell>
        </row>
        <row r="1025">
          <cell r="H1025">
            <v>58.5</v>
          </cell>
        </row>
        <row r="1026">
          <cell r="H1026">
            <v>57.5</v>
          </cell>
        </row>
        <row r="1027">
          <cell r="H1027">
            <v>71</v>
          </cell>
        </row>
        <row r="1028">
          <cell r="H1028">
            <v>53</v>
          </cell>
        </row>
        <row r="1029">
          <cell r="H1029">
            <v>40</v>
          </cell>
        </row>
        <row r="1030">
          <cell r="H1030">
            <v>52.5</v>
          </cell>
        </row>
        <row r="1031">
          <cell r="H1031">
            <v>34</v>
          </cell>
        </row>
        <row r="1032">
          <cell r="H1032">
            <v>57</v>
          </cell>
        </row>
        <row r="1033">
          <cell r="H1033">
            <v>51.5</v>
          </cell>
        </row>
        <row r="1034">
          <cell r="H1034">
            <v>47.5</v>
          </cell>
        </row>
        <row r="1035">
          <cell r="H1035">
            <v>35.5</v>
          </cell>
        </row>
        <row r="1036">
          <cell r="H1036">
            <v>32</v>
          </cell>
        </row>
        <row r="1037">
          <cell r="H1037">
            <v>38</v>
          </cell>
        </row>
        <row r="1038">
          <cell r="H1038">
            <v>40</v>
          </cell>
        </row>
        <row r="1039">
          <cell r="H1039">
            <v>68</v>
          </cell>
        </row>
        <row r="1040">
          <cell r="H1040">
            <v>35</v>
          </cell>
        </row>
        <row r="1041">
          <cell r="H1041">
            <v>46</v>
          </cell>
        </row>
        <row r="1042">
          <cell r="H1042">
            <v>38.5</v>
          </cell>
        </row>
        <row r="1043">
          <cell r="H1043">
            <v>58</v>
          </cell>
        </row>
        <row r="1044">
          <cell r="H1044">
            <v>30</v>
          </cell>
        </row>
        <row r="1045">
          <cell r="H1045">
            <v>39</v>
          </cell>
        </row>
        <row r="1046">
          <cell r="H1046">
            <v>50.5</v>
          </cell>
        </row>
        <row r="1047">
          <cell r="H1047">
            <v>48</v>
          </cell>
        </row>
        <row r="1048">
          <cell r="H1048">
            <v>69</v>
          </cell>
        </row>
        <row r="1049">
          <cell r="H1049">
            <v>45</v>
          </cell>
        </row>
        <row r="1050">
          <cell r="H1050">
            <v>63.5</v>
          </cell>
        </row>
        <row r="1051">
          <cell r="H1051">
            <v>56.5</v>
          </cell>
        </row>
        <row r="1052">
          <cell r="H1052">
            <v>45</v>
          </cell>
        </row>
        <row r="1053">
          <cell r="H1053">
            <v>50.5</v>
          </cell>
        </row>
        <row r="1054">
          <cell r="H1054">
            <v>55</v>
          </cell>
        </row>
        <row r="1055">
          <cell r="H1055">
            <v>60</v>
          </cell>
        </row>
        <row r="1056">
          <cell r="H1056">
            <v>60</v>
          </cell>
        </row>
        <row r="1057">
          <cell r="H1057">
            <v>49.5</v>
          </cell>
        </row>
        <row r="1058">
          <cell r="H1058">
            <v>55</v>
          </cell>
        </row>
        <row r="1059">
          <cell r="H1059">
            <v>41.5</v>
          </cell>
        </row>
        <row r="1060">
          <cell r="H1060">
            <v>47.5</v>
          </cell>
        </row>
        <row r="1061">
          <cell r="H1061">
            <v>47.5</v>
          </cell>
        </row>
        <row r="1062">
          <cell r="H1062">
            <v>29</v>
          </cell>
        </row>
        <row r="1063">
          <cell r="H1063">
            <v>48</v>
          </cell>
        </row>
        <row r="1064">
          <cell r="H1064">
            <v>34.5</v>
          </cell>
        </row>
        <row r="1065">
          <cell r="H1065">
            <v>44</v>
          </cell>
        </row>
        <row r="1066">
          <cell r="H1066">
            <v>53</v>
          </cell>
        </row>
        <row r="1067">
          <cell r="H1067">
            <v>58.5</v>
          </cell>
        </row>
        <row r="1068">
          <cell r="H1068">
            <v>35</v>
          </cell>
        </row>
        <row r="1069">
          <cell r="H1069">
            <v>51</v>
          </cell>
        </row>
        <row r="1070">
          <cell r="H1070">
            <v>30</v>
          </cell>
        </row>
        <row r="1071">
          <cell r="H1071">
            <v>61.5</v>
          </cell>
        </row>
        <row r="1072">
          <cell r="H1072">
            <v>27.5</v>
          </cell>
        </row>
        <row r="1073">
          <cell r="H1073">
            <v>50.5</v>
          </cell>
        </row>
        <row r="1074">
          <cell r="H1074">
            <v>46</v>
          </cell>
        </row>
        <row r="1075">
          <cell r="H1075">
            <v>49</v>
          </cell>
        </row>
        <row r="1076">
          <cell r="H1076">
            <v>62.5</v>
          </cell>
        </row>
        <row r="1077">
          <cell r="H1077">
            <v>42</v>
          </cell>
        </row>
        <row r="1078">
          <cell r="H1078">
            <v>56</v>
          </cell>
        </row>
        <row r="1079">
          <cell r="H1079">
            <v>60</v>
          </cell>
        </row>
        <row r="1080">
          <cell r="H1080">
            <v>56</v>
          </cell>
        </row>
        <row r="1081">
          <cell r="H1081">
            <v>55</v>
          </cell>
        </row>
        <row r="1082">
          <cell r="H1082">
            <v>36.5</v>
          </cell>
        </row>
        <row r="1083">
          <cell r="H1083">
            <v>49.5</v>
          </cell>
        </row>
        <row r="1084">
          <cell r="H1084">
            <v>68</v>
          </cell>
        </row>
        <row r="1085">
          <cell r="H1085">
            <v>63</v>
          </cell>
        </row>
        <row r="1086">
          <cell r="H1086">
            <v>72</v>
          </cell>
        </row>
        <row r="1087">
          <cell r="H1087">
            <v>65</v>
          </cell>
        </row>
        <row r="1088">
          <cell r="H1088">
            <v>63</v>
          </cell>
        </row>
        <row r="1089">
          <cell r="H1089">
            <v>64</v>
          </cell>
        </row>
        <row r="1090">
          <cell r="H1090">
            <v>60</v>
          </cell>
        </row>
        <row r="1091">
          <cell r="H1091">
            <v>59</v>
          </cell>
        </row>
        <row r="1092">
          <cell r="H1092">
            <v>50</v>
          </cell>
        </row>
        <row r="1093">
          <cell r="H1093">
            <v>67</v>
          </cell>
        </row>
        <row r="1094">
          <cell r="H1094">
            <v>63</v>
          </cell>
        </row>
        <row r="1095">
          <cell r="H1095">
            <v>73</v>
          </cell>
        </row>
        <row r="1096">
          <cell r="H1096">
            <v>45</v>
          </cell>
        </row>
        <row r="1097">
          <cell r="H1097">
            <v>68</v>
          </cell>
        </row>
        <row r="1098">
          <cell r="H1098">
            <v>50</v>
          </cell>
        </row>
        <row r="1099">
          <cell r="H1099">
            <v>76</v>
          </cell>
        </row>
        <row r="1100">
          <cell r="H1100">
            <v>65</v>
          </cell>
        </row>
        <row r="1101">
          <cell r="H1101">
            <v>59</v>
          </cell>
        </row>
        <row r="1102">
          <cell r="H1102">
            <v>73</v>
          </cell>
        </row>
        <row r="1103">
          <cell r="H1103">
            <v>62</v>
          </cell>
        </row>
        <row r="1104">
          <cell r="H1104">
            <v>66</v>
          </cell>
        </row>
        <row r="1105">
          <cell r="H1105">
            <v>62</v>
          </cell>
        </row>
        <row r="1106">
          <cell r="H1106">
            <v>77</v>
          </cell>
        </row>
        <row r="1107">
          <cell r="H1107">
            <v>53</v>
          </cell>
        </row>
        <row r="1108">
          <cell r="H1108">
            <v>30</v>
          </cell>
        </row>
        <row r="1109">
          <cell r="H1109">
            <v>60</v>
          </cell>
        </row>
        <row r="1110">
          <cell r="H1110">
            <v>67</v>
          </cell>
        </row>
        <row r="1111">
          <cell r="H1111">
            <v>66</v>
          </cell>
        </row>
        <row r="1112">
          <cell r="H1112">
            <v>42</v>
          </cell>
        </row>
        <row r="1113">
          <cell r="H1113">
            <v>64</v>
          </cell>
        </row>
        <row r="1114">
          <cell r="H1114">
            <v>60</v>
          </cell>
        </row>
        <row r="1115">
          <cell r="H1115">
            <v>57</v>
          </cell>
        </row>
        <row r="1116">
          <cell r="H1116">
            <v>56</v>
          </cell>
        </row>
        <row r="1117">
          <cell r="H1117">
            <v>75</v>
          </cell>
        </row>
        <row r="1118">
          <cell r="H1118">
            <v>59</v>
          </cell>
        </row>
        <row r="1119">
          <cell r="H1119">
            <v>61</v>
          </cell>
        </row>
        <row r="1120">
          <cell r="H1120">
            <v>61</v>
          </cell>
        </row>
        <row r="1121">
          <cell r="H1121">
            <v>66</v>
          </cell>
        </row>
        <row r="1122">
          <cell r="H1122">
            <v>76</v>
          </cell>
        </row>
        <row r="1123">
          <cell r="H1123">
            <v>50</v>
          </cell>
        </row>
        <row r="1124">
          <cell r="H1124">
            <v>63</v>
          </cell>
        </row>
        <row r="1125">
          <cell r="H1125">
            <v>85</v>
          </cell>
        </row>
        <row r="1126">
          <cell r="H1126">
            <v>78</v>
          </cell>
        </row>
        <row r="1127">
          <cell r="H1127">
            <v>68</v>
          </cell>
        </row>
        <row r="1128">
          <cell r="H1128">
            <v>62</v>
          </cell>
        </row>
        <row r="1129">
          <cell r="H1129">
            <v>85</v>
          </cell>
        </row>
        <row r="1130">
          <cell r="H1130">
            <v>76</v>
          </cell>
        </row>
        <row r="1131">
          <cell r="H1131">
            <v>51</v>
          </cell>
        </row>
        <row r="1132">
          <cell r="H1132">
            <v>67</v>
          </cell>
        </row>
        <row r="1133">
          <cell r="H1133">
            <v>60</v>
          </cell>
        </row>
        <row r="1134">
          <cell r="H1134">
            <v>67</v>
          </cell>
        </row>
        <row r="1135">
          <cell r="H1135">
            <v>65</v>
          </cell>
        </row>
        <row r="1136">
          <cell r="H1136">
            <v>60</v>
          </cell>
        </row>
        <row r="1137">
          <cell r="H1137">
            <v>75</v>
          </cell>
        </row>
        <row r="1138">
          <cell r="H1138">
            <v>79</v>
          </cell>
        </row>
        <row r="1139">
          <cell r="H1139">
            <v>63</v>
          </cell>
        </row>
        <row r="1140">
          <cell r="H1140">
            <v>0</v>
          </cell>
        </row>
        <row r="1141">
          <cell r="H1141">
            <v>0</v>
          </cell>
        </row>
        <row r="1142">
          <cell r="H1142">
            <v>0</v>
          </cell>
        </row>
        <row r="1143">
          <cell r="H1143">
            <v>0</v>
          </cell>
        </row>
        <row r="1144">
          <cell r="H1144">
            <v>0</v>
          </cell>
        </row>
        <row r="1145">
          <cell r="H1145">
            <v>0</v>
          </cell>
        </row>
        <row r="1146">
          <cell r="H1146">
            <v>0</v>
          </cell>
        </row>
        <row r="1147">
          <cell r="H1147">
            <v>0</v>
          </cell>
        </row>
        <row r="1148">
          <cell r="H1148">
            <v>0</v>
          </cell>
        </row>
        <row r="1149">
          <cell r="H1149">
            <v>0</v>
          </cell>
        </row>
        <row r="1150">
          <cell r="H1150">
            <v>0</v>
          </cell>
        </row>
        <row r="1151">
          <cell r="H1151">
            <v>0</v>
          </cell>
        </row>
        <row r="1152">
          <cell r="H1152">
            <v>0</v>
          </cell>
        </row>
        <row r="1153">
          <cell r="H1153">
            <v>0</v>
          </cell>
        </row>
        <row r="1154">
          <cell r="H1154">
            <v>0</v>
          </cell>
        </row>
        <row r="1155">
          <cell r="H1155">
            <v>0</v>
          </cell>
        </row>
        <row r="1156">
          <cell r="H1156">
            <v>0</v>
          </cell>
        </row>
        <row r="1157">
          <cell r="H1157">
            <v>0</v>
          </cell>
        </row>
        <row r="1158">
          <cell r="H1158">
            <v>0</v>
          </cell>
        </row>
        <row r="1159">
          <cell r="H1159">
            <v>0</v>
          </cell>
        </row>
        <row r="1160">
          <cell r="H1160">
            <v>0</v>
          </cell>
        </row>
        <row r="1161">
          <cell r="H1161">
            <v>0</v>
          </cell>
        </row>
        <row r="1162">
          <cell r="H1162">
            <v>0</v>
          </cell>
        </row>
        <row r="1163">
          <cell r="H1163">
            <v>0</v>
          </cell>
        </row>
        <row r="1164">
          <cell r="H1164">
            <v>0</v>
          </cell>
        </row>
        <row r="1165">
          <cell r="H1165">
            <v>0</v>
          </cell>
        </row>
        <row r="1166">
          <cell r="H1166">
            <v>0</v>
          </cell>
        </row>
        <row r="1167">
          <cell r="H1167">
            <v>0</v>
          </cell>
        </row>
        <row r="1168">
          <cell r="H1168">
            <v>0</v>
          </cell>
        </row>
        <row r="1169">
          <cell r="H1169">
            <v>0</v>
          </cell>
        </row>
        <row r="1170">
          <cell r="H1170">
            <v>0</v>
          </cell>
        </row>
        <row r="1171">
          <cell r="H1171">
            <v>0</v>
          </cell>
        </row>
        <row r="1172">
          <cell r="H1172">
            <v>0</v>
          </cell>
        </row>
        <row r="1173">
          <cell r="H1173">
            <v>0</v>
          </cell>
        </row>
        <row r="1174">
          <cell r="H1174">
            <v>0</v>
          </cell>
        </row>
        <row r="1175">
          <cell r="H1175">
            <v>0</v>
          </cell>
        </row>
        <row r="1176">
          <cell r="H1176">
            <v>0</v>
          </cell>
        </row>
        <row r="1177">
          <cell r="H1177">
            <v>0</v>
          </cell>
        </row>
        <row r="1178">
          <cell r="H1178">
            <v>0</v>
          </cell>
        </row>
        <row r="1179">
          <cell r="H1179">
            <v>0</v>
          </cell>
        </row>
        <row r="1180">
          <cell r="H1180">
            <v>0</v>
          </cell>
        </row>
        <row r="1181">
          <cell r="H1181">
            <v>0</v>
          </cell>
        </row>
        <row r="1182">
          <cell r="H1182">
            <v>0</v>
          </cell>
        </row>
        <row r="1183">
          <cell r="H1183">
            <v>0</v>
          </cell>
        </row>
        <row r="1184">
          <cell r="H1184">
            <v>0</v>
          </cell>
        </row>
        <row r="1185">
          <cell r="H1185">
            <v>0</v>
          </cell>
        </row>
        <row r="1186">
          <cell r="H1186">
            <v>0</v>
          </cell>
        </row>
        <row r="1187">
          <cell r="H1187">
            <v>0</v>
          </cell>
        </row>
        <row r="1188">
          <cell r="H1188">
            <v>0</v>
          </cell>
        </row>
        <row r="1189">
          <cell r="H1189">
            <v>0</v>
          </cell>
        </row>
        <row r="1190">
          <cell r="H1190">
            <v>0</v>
          </cell>
        </row>
        <row r="1191">
          <cell r="H1191">
            <v>0</v>
          </cell>
        </row>
        <row r="1192">
          <cell r="H1192">
            <v>0</v>
          </cell>
        </row>
        <row r="1193">
          <cell r="H1193">
            <v>0</v>
          </cell>
        </row>
        <row r="1194">
          <cell r="H1194">
            <v>0</v>
          </cell>
        </row>
        <row r="1195">
          <cell r="H1195">
            <v>0</v>
          </cell>
        </row>
        <row r="1196">
          <cell r="H1196">
            <v>0</v>
          </cell>
        </row>
        <row r="1197">
          <cell r="H1197">
            <v>0</v>
          </cell>
        </row>
        <row r="1198">
          <cell r="H1198">
            <v>0</v>
          </cell>
        </row>
        <row r="1199">
          <cell r="H1199">
            <v>0</v>
          </cell>
        </row>
        <row r="1200">
          <cell r="H1200">
            <v>0</v>
          </cell>
        </row>
        <row r="1201">
          <cell r="H1201">
            <v>0</v>
          </cell>
        </row>
        <row r="1202">
          <cell r="H1202">
            <v>0</v>
          </cell>
        </row>
        <row r="1203">
          <cell r="H1203">
            <v>0</v>
          </cell>
        </row>
        <row r="1204">
          <cell r="H1204">
            <v>0</v>
          </cell>
        </row>
        <row r="1205">
          <cell r="H1205">
            <v>90</v>
          </cell>
        </row>
        <row r="1206">
          <cell r="H1206">
            <v>90</v>
          </cell>
        </row>
        <row r="1207">
          <cell r="H1207">
            <v>84</v>
          </cell>
        </row>
        <row r="1208">
          <cell r="H1208">
            <v>78</v>
          </cell>
        </row>
        <row r="1209">
          <cell r="H1209">
            <v>16</v>
          </cell>
        </row>
        <row r="1210">
          <cell r="H1210">
            <v>82</v>
          </cell>
        </row>
        <row r="1211">
          <cell r="H1211">
            <v>73</v>
          </cell>
        </row>
        <row r="1212">
          <cell r="H1212">
            <v>90</v>
          </cell>
        </row>
        <row r="1213">
          <cell r="H1213">
            <v>88</v>
          </cell>
        </row>
        <row r="1214">
          <cell r="H1214">
            <v>76</v>
          </cell>
        </row>
        <row r="1215">
          <cell r="H1215">
            <v>41</v>
          </cell>
        </row>
        <row r="1216">
          <cell r="H1216">
            <v>85</v>
          </cell>
        </row>
        <row r="1217">
          <cell r="H1217">
            <v>90</v>
          </cell>
        </row>
        <row r="1218">
          <cell r="H1218">
            <v>88</v>
          </cell>
        </row>
        <row r="1219">
          <cell r="H1219">
            <v>71</v>
          </cell>
        </row>
        <row r="1220">
          <cell r="H1220">
            <v>93</v>
          </cell>
        </row>
        <row r="1221">
          <cell r="H1221">
            <v>80</v>
          </cell>
        </row>
        <row r="1222">
          <cell r="H1222">
            <v>90</v>
          </cell>
        </row>
        <row r="1223">
          <cell r="H1223">
            <v>65</v>
          </cell>
        </row>
        <row r="1224">
          <cell r="H1224">
            <v>82</v>
          </cell>
        </row>
        <row r="1225">
          <cell r="H1225">
            <v>72</v>
          </cell>
        </row>
        <row r="1226">
          <cell r="H1226">
            <v>80</v>
          </cell>
        </row>
        <row r="1227">
          <cell r="H1227">
            <v>38</v>
          </cell>
        </row>
        <row r="1228">
          <cell r="H1228">
            <v>80</v>
          </cell>
        </row>
        <row r="1229">
          <cell r="H1229">
            <v>87</v>
          </cell>
        </row>
        <row r="1230">
          <cell r="H1230">
            <v>64</v>
          </cell>
        </row>
        <row r="1231">
          <cell r="H1231">
            <v>67</v>
          </cell>
        </row>
        <row r="1232">
          <cell r="H1232">
            <v>60</v>
          </cell>
        </row>
        <row r="1233">
          <cell r="H1233">
            <v>71</v>
          </cell>
        </row>
        <row r="1234">
          <cell r="H1234">
            <v>72</v>
          </cell>
        </row>
        <row r="1235">
          <cell r="H1235">
            <v>74</v>
          </cell>
        </row>
        <row r="1236">
          <cell r="H1236">
            <v>73</v>
          </cell>
        </row>
        <row r="1237">
          <cell r="H1237">
            <v>71</v>
          </cell>
        </row>
        <row r="1238">
          <cell r="H1238">
            <v>78</v>
          </cell>
        </row>
        <row r="1239">
          <cell r="H1239">
            <v>80</v>
          </cell>
        </row>
        <row r="1240">
          <cell r="H1240">
            <v>88</v>
          </cell>
        </row>
        <row r="1241">
          <cell r="H1241">
            <v>82</v>
          </cell>
        </row>
        <row r="1242">
          <cell r="H1242">
            <v>62</v>
          </cell>
        </row>
        <row r="1243">
          <cell r="H1243">
            <v>80</v>
          </cell>
        </row>
        <row r="1244">
          <cell r="H1244">
            <v>77</v>
          </cell>
        </row>
        <row r="1245">
          <cell r="H1245">
            <v>81</v>
          </cell>
        </row>
        <row r="1246">
          <cell r="H1246">
            <v>88</v>
          </cell>
        </row>
        <row r="1247">
          <cell r="H1247">
            <v>67</v>
          </cell>
        </row>
        <row r="1248">
          <cell r="H1248">
            <v>86</v>
          </cell>
        </row>
        <row r="1249">
          <cell r="H1249">
            <v>72</v>
          </cell>
        </row>
        <row r="1250">
          <cell r="H1250">
            <v>67</v>
          </cell>
        </row>
        <row r="1251">
          <cell r="H1251">
            <v>56</v>
          </cell>
        </row>
        <row r="1252">
          <cell r="H1252">
            <v>72</v>
          </cell>
        </row>
        <row r="1253">
          <cell r="H1253">
            <v>62</v>
          </cell>
        </row>
        <row r="1254">
          <cell r="H1254">
            <v>80</v>
          </cell>
        </row>
        <row r="1255">
          <cell r="H1255">
            <v>68</v>
          </cell>
        </row>
        <row r="1256">
          <cell r="H1256">
            <v>83</v>
          </cell>
        </row>
        <row r="1257">
          <cell r="H1257">
            <v>81</v>
          </cell>
        </row>
        <row r="1258">
          <cell r="H1258">
            <v>80</v>
          </cell>
        </row>
        <row r="1259">
          <cell r="H1259">
            <v>87</v>
          </cell>
        </row>
        <row r="1260">
          <cell r="H1260">
            <v>57</v>
          </cell>
        </row>
        <row r="1261">
          <cell r="H1261">
            <v>66</v>
          </cell>
        </row>
        <row r="1262">
          <cell r="H1262">
            <v>78</v>
          </cell>
        </row>
        <row r="1263">
          <cell r="H1263">
            <v>87</v>
          </cell>
        </row>
        <row r="1264">
          <cell r="H1264">
            <v>65</v>
          </cell>
        </row>
        <row r="1265">
          <cell r="H1265">
            <v>73</v>
          </cell>
        </row>
        <row r="1266">
          <cell r="H1266">
            <v>49</v>
          </cell>
        </row>
        <row r="1267">
          <cell r="H1267">
            <v>57</v>
          </cell>
        </row>
        <row r="1268">
          <cell r="H1268">
            <v>47.5</v>
          </cell>
        </row>
        <row r="1269">
          <cell r="H1269">
            <v>48</v>
          </cell>
        </row>
        <row r="1270">
          <cell r="H1270">
            <v>54.5</v>
          </cell>
        </row>
        <row r="1271">
          <cell r="H1271">
            <v>63.5</v>
          </cell>
        </row>
        <row r="1272">
          <cell r="H1272">
            <v>63</v>
          </cell>
        </row>
        <row r="1273">
          <cell r="H1273">
            <v>49</v>
          </cell>
        </row>
        <row r="1274">
          <cell r="H1274">
            <v>44</v>
          </cell>
        </row>
        <row r="1275">
          <cell r="H1275">
            <v>78.5</v>
          </cell>
        </row>
        <row r="1276">
          <cell r="H1276">
            <v>64.5</v>
          </cell>
        </row>
        <row r="1277">
          <cell r="H1277">
            <v>64</v>
          </cell>
        </row>
        <row r="1278">
          <cell r="H1278">
            <v>65</v>
          </cell>
        </row>
        <row r="1279">
          <cell r="H1279">
            <v>55</v>
          </cell>
        </row>
        <row r="1280">
          <cell r="H1280">
            <v>48.5</v>
          </cell>
        </row>
        <row r="1281">
          <cell r="H1281">
            <v>39</v>
          </cell>
        </row>
        <row r="1282">
          <cell r="H1282">
            <v>54.5</v>
          </cell>
        </row>
        <row r="1283">
          <cell r="H1283">
            <v>39</v>
          </cell>
        </row>
        <row r="1284">
          <cell r="H1284">
            <v>35</v>
          </cell>
        </row>
        <row r="1285">
          <cell r="H1285">
            <v>54</v>
          </cell>
        </row>
        <row r="1286">
          <cell r="H1286">
            <v>66.5</v>
          </cell>
        </row>
        <row r="1287">
          <cell r="H1287">
            <v>86</v>
          </cell>
        </row>
        <row r="1288">
          <cell r="H1288">
            <v>42.5</v>
          </cell>
        </row>
        <row r="1289">
          <cell r="H1289">
            <v>60.5</v>
          </cell>
        </row>
        <row r="1290">
          <cell r="H1290">
            <v>70.5</v>
          </cell>
        </row>
        <row r="1291">
          <cell r="H1291">
            <v>82.5</v>
          </cell>
        </row>
        <row r="1292">
          <cell r="H1292">
            <v>56.5</v>
          </cell>
        </row>
        <row r="1293">
          <cell r="H1293">
            <v>61.5</v>
          </cell>
        </row>
        <row r="1294">
          <cell r="H1294">
            <v>63.5</v>
          </cell>
        </row>
        <row r="1295">
          <cell r="H1295">
            <v>43</v>
          </cell>
        </row>
        <row r="1296">
          <cell r="H1296">
            <v>72</v>
          </cell>
        </row>
        <row r="1297">
          <cell r="H1297">
            <v>50</v>
          </cell>
        </row>
        <row r="1298">
          <cell r="H1298">
            <v>44.5</v>
          </cell>
        </row>
        <row r="1299">
          <cell r="H1299">
            <v>63</v>
          </cell>
        </row>
        <row r="1300">
          <cell r="H1300">
            <v>42.5</v>
          </cell>
        </row>
        <row r="1301">
          <cell r="H1301">
            <v>39.5</v>
          </cell>
        </row>
        <row r="1302">
          <cell r="H1302">
            <v>38.5</v>
          </cell>
        </row>
        <row r="1303">
          <cell r="H1303">
            <v>46</v>
          </cell>
        </row>
        <row r="1304">
          <cell r="H1304">
            <v>41.5</v>
          </cell>
        </row>
        <row r="1305">
          <cell r="H1305">
            <v>42</v>
          </cell>
        </row>
        <row r="1306">
          <cell r="H1306">
            <v>57.5</v>
          </cell>
        </row>
        <row r="1307">
          <cell r="H1307">
            <v>50</v>
          </cell>
        </row>
        <row r="1308">
          <cell r="H1308">
            <v>51</v>
          </cell>
        </row>
        <row r="1309">
          <cell r="H1309">
            <v>43</v>
          </cell>
        </row>
        <row r="1310">
          <cell r="H1310">
            <v>40</v>
          </cell>
        </row>
        <row r="1311">
          <cell r="H1311">
            <v>53</v>
          </cell>
        </row>
        <row r="1312">
          <cell r="H1312">
            <v>66</v>
          </cell>
        </row>
        <row r="1313">
          <cell r="H1313">
            <v>55.5</v>
          </cell>
        </row>
        <row r="1314">
          <cell r="H1314">
            <v>44.5</v>
          </cell>
        </row>
        <row r="1315">
          <cell r="H1315">
            <v>65.5</v>
          </cell>
        </row>
        <row r="1316">
          <cell r="H1316">
            <v>53</v>
          </cell>
        </row>
        <row r="1317">
          <cell r="H1317">
            <v>61.5</v>
          </cell>
        </row>
        <row r="1318">
          <cell r="H1318">
            <v>56</v>
          </cell>
        </row>
        <row r="1319">
          <cell r="H1319">
            <v>40.5</v>
          </cell>
        </row>
        <row r="1320">
          <cell r="H1320">
            <v>49</v>
          </cell>
        </row>
        <row r="1321">
          <cell r="H1321">
            <v>48.5</v>
          </cell>
        </row>
        <row r="1322">
          <cell r="H1322">
            <v>49</v>
          </cell>
        </row>
        <row r="1323">
          <cell r="H1323">
            <v>59</v>
          </cell>
        </row>
        <row r="1324">
          <cell r="H1324">
            <v>30.5</v>
          </cell>
        </row>
        <row r="1325">
          <cell r="H1325">
            <v>31.5</v>
          </cell>
        </row>
        <row r="1326">
          <cell r="H1326">
            <v>46</v>
          </cell>
        </row>
        <row r="1327">
          <cell r="H1327">
            <v>49</v>
          </cell>
        </row>
        <row r="1328">
          <cell r="H1328">
            <v>47.5</v>
          </cell>
        </row>
        <row r="1329">
          <cell r="H1329">
            <v>44</v>
          </cell>
        </row>
        <row r="1330">
          <cell r="H1330">
            <v>34.5</v>
          </cell>
        </row>
        <row r="1331">
          <cell r="H1331">
            <v>38.5</v>
          </cell>
        </row>
        <row r="1332">
          <cell r="H1332">
            <v>34</v>
          </cell>
        </row>
        <row r="1333">
          <cell r="H1333">
            <v>44.5</v>
          </cell>
        </row>
        <row r="1334">
          <cell r="H1334">
            <v>39</v>
          </cell>
        </row>
        <row r="1335">
          <cell r="H1335">
            <v>89</v>
          </cell>
        </row>
        <row r="1336">
          <cell r="H1336">
            <v>75</v>
          </cell>
        </row>
        <row r="1337">
          <cell r="H1337">
            <v>88</v>
          </cell>
        </row>
        <row r="1338">
          <cell r="H1338">
            <v>80</v>
          </cell>
        </row>
        <row r="1339">
          <cell r="H1339">
            <v>80</v>
          </cell>
        </row>
        <row r="1340">
          <cell r="H1340">
            <v>69</v>
          </cell>
        </row>
        <row r="1341">
          <cell r="H1341">
            <v>76</v>
          </cell>
        </row>
        <row r="1342">
          <cell r="H1342">
            <v>65</v>
          </cell>
        </row>
        <row r="1343">
          <cell r="H1343">
            <v>69</v>
          </cell>
        </row>
        <row r="1344">
          <cell r="H1344">
            <v>75</v>
          </cell>
        </row>
        <row r="1345">
          <cell r="H1345">
            <v>79</v>
          </cell>
        </row>
        <row r="1346">
          <cell r="H1346">
            <v>75</v>
          </cell>
        </row>
        <row r="1347">
          <cell r="H1347">
            <v>67</v>
          </cell>
        </row>
        <row r="1348">
          <cell r="H1348">
            <v>76</v>
          </cell>
        </row>
        <row r="1349">
          <cell r="H1349">
            <v>81</v>
          </cell>
        </row>
        <row r="1350">
          <cell r="H1350">
            <v>81</v>
          </cell>
        </row>
        <row r="1351">
          <cell r="H1351">
            <v>67</v>
          </cell>
        </row>
        <row r="1352">
          <cell r="H1352">
            <v>73</v>
          </cell>
        </row>
        <row r="1353">
          <cell r="H1353">
            <v>76</v>
          </cell>
        </row>
        <row r="1354">
          <cell r="H1354">
            <v>88</v>
          </cell>
        </row>
        <row r="1355">
          <cell r="H1355">
            <v>86</v>
          </cell>
        </row>
        <row r="1356">
          <cell r="H1356">
            <v>70</v>
          </cell>
        </row>
        <row r="1357">
          <cell r="H1357">
            <v>77</v>
          </cell>
        </row>
        <row r="1358">
          <cell r="H1358">
            <v>79</v>
          </cell>
        </row>
        <row r="1359">
          <cell r="H1359">
            <v>74</v>
          </cell>
        </row>
        <row r="1360">
          <cell r="H1360">
            <v>73</v>
          </cell>
        </row>
        <row r="1361">
          <cell r="H1361">
            <v>78</v>
          </cell>
        </row>
        <row r="1362">
          <cell r="H1362">
            <v>56</v>
          </cell>
        </row>
        <row r="1363">
          <cell r="H1363">
            <v>55</v>
          </cell>
        </row>
        <row r="1364">
          <cell r="H1364">
            <v>77</v>
          </cell>
        </row>
        <row r="1365">
          <cell r="H1365">
            <v>59</v>
          </cell>
        </row>
        <row r="1366">
          <cell r="H1366">
            <v>73</v>
          </cell>
        </row>
        <row r="1367">
          <cell r="H1367">
            <v>66</v>
          </cell>
        </row>
        <row r="1368">
          <cell r="H1368">
            <v>65</v>
          </cell>
        </row>
        <row r="1369">
          <cell r="H1369">
            <v>69</v>
          </cell>
        </row>
        <row r="1370">
          <cell r="H1370">
            <v>65</v>
          </cell>
        </row>
        <row r="1371">
          <cell r="H1371">
            <v>65</v>
          </cell>
        </row>
        <row r="1372">
          <cell r="H1372">
            <v>0</v>
          </cell>
        </row>
        <row r="1373">
          <cell r="H1373">
            <v>0</v>
          </cell>
        </row>
        <row r="1374">
          <cell r="H1374">
            <v>0</v>
          </cell>
        </row>
        <row r="1375">
          <cell r="H1375">
            <v>0</v>
          </cell>
        </row>
        <row r="1376">
          <cell r="H1376">
            <v>0</v>
          </cell>
        </row>
        <row r="1377">
          <cell r="H1377">
            <v>0</v>
          </cell>
        </row>
        <row r="1378">
          <cell r="H1378">
            <v>0</v>
          </cell>
        </row>
        <row r="1379">
          <cell r="H1379">
            <v>0</v>
          </cell>
        </row>
        <row r="1380">
          <cell r="H1380">
            <v>0</v>
          </cell>
        </row>
        <row r="1381">
          <cell r="H1381">
            <v>0</v>
          </cell>
        </row>
        <row r="1382">
          <cell r="H1382">
            <v>0</v>
          </cell>
        </row>
        <row r="1383">
          <cell r="H1383">
            <v>0</v>
          </cell>
        </row>
        <row r="1384">
          <cell r="H1384">
            <v>0</v>
          </cell>
        </row>
        <row r="1385">
          <cell r="H1385">
            <v>0</v>
          </cell>
        </row>
        <row r="1386">
          <cell r="H1386">
            <v>0</v>
          </cell>
        </row>
        <row r="1387">
          <cell r="H1387">
            <v>0</v>
          </cell>
        </row>
        <row r="1388">
          <cell r="H1388">
            <v>0</v>
          </cell>
        </row>
        <row r="1389">
          <cell r="H1389">
            <v>0</v>
          </cell>
        </row>
        <row r="1390">
          <cell r="H1390">
            <v>0</v>
          </cell>
        </row>
        <row r="1391">
          <cell r="H1391">
            <v>0</v>
          </cell>
        </row>
        <row r="1392">
          <cell r="H1392">
            <v>0</v>
          </cell>
        </row>
        <row r="1393">
          <cell r="H1393">
            <v>0</v>
          </cell>
        </row>
        <row r="1394">
          <cell r="H1394">
            <v>0</v>
          </cell>
        </row>
        <row r="1395">
          <cell r="H1395">
            <v>0</v>
          </cell>
        </row>
        <row r="1396">
          <cell r="H1396">
            <v>0</v>
          </cell>
        </row>
        <row r="1397">
          <cell r="H1397">
            <v>0</v>
          </cell>
        </row>
        <row r="1398">
          <cell r="H1398">
            <v>0</v>
          </cell>
        </row>
        <row r="1399">
          <cell r="H1399">
            <v>0</v>
          </cell>
        </row>
        <row r="1400">
          <cell r="H1400">
            <v>0</v>
          </cell>
        </row>
        <row r="1401">
          <cell r="H1401">
            <v>0</v>
          </cell>
        </row>
        <row r="1402">
          <cell r="H1402">
            <v>0</v>
          </cell>
        </row>
        <row r="1403">
          <cell r="H1403">
            <v>0</v>
          </cell>
        </row>
        <row r="1404">
          <cell r="H1404">
            <v>33</v>
          </cell>
        </row>
        <row r="1405">
          <cell r="H1405">
            <v>56</v>
          </cell>
        </row>
        <row r="1406">
          <cell r="H1406">
            <v>56</v>
          </cell>
        </row>
        <row r="1407">
          <cell r="H1407">
            <v>60</v>
          </cell>
        </row>
        <row r="1408">
          <cell r="H1408">
            <v>64</v>
          </cell>
        </row>
        <row r="1409">
          <cell r="H1409">
            <v>47</v>
          </cell>
        </row>
        <row r="1410">
          <cell r="H1410">
            <v>51</v>
          </cell>
        </row>
        <row r="1411">
          <cell r="H1411">
            <v>70</v>
          </cell>
        </row>
        <row r="1412">
          <cell r="H1412">
            <v>48</v>
          </cell>
        </row>
        <row r="1413">
          <cell r="H1413">
            <v>48.5</v>
          </cell>
        </row>
        <row r="1414">
          <cell r="H1414">
            <v>46</v>
          </cell>
        </row>
        <row r="1415">
          <cell r="H1415">
            <v>58</v>
          </cell>
        </row>
        <row r="1416">
          <cell r="H1416">
            <v>50</v>
          </cell>
        </row>
        <row r="1417">
          <cell r="H1417">
            <v>76</v>
          </cell>
        </row>
        <row r="1418">
          <cell r="H1418">
            <v>85</v>
          </cell>
        </row>
        <row r="1419">
          <cell r="H1419">
            <v>70</v>
          </cell>
        </row>
        <row r="1420">
          <cell r="H1420">
            <v>89</v>
          </cell>
        </row>
        <row r="1421">
          <cell r="H1421">
            <v>73</v>
          </cell>
        </row>
        <row r="1422">
          <cell r="H1422">
            <v>90</v>
          </cell>
        </row>
        <row r="1423">
          <cell r="H1423">
            <v>87</v>
          </cell>
        </row>
        <row r="1424">
          <cell r="H1424">
            <v>71</v>
          </cell>
        </row>
        <row r="1425">
          <cell r="H1425">
            <v>85</v>
          </cell>
        </row>
        <row r="1426">
          <cell r="H1426">
            <v>87</v>
          </cell>
        </row>
        <row r="1427">
          <cell r="H1427">
            <v>70</v>
          </cell>
        </row>
        <row r="1428">
          <cell r="H1428">
            <v>72</v>
          </cell>
        </row>
        <row r="1429">
          <cell r="H1429">
            <v>70</v>
          </cell>
        </row>
        <row r="1430">
          <cell r="H1430">
            <v>32</v>
          </cell>
        </row>
        <row r="1431">
          <cell r="H1431">
            <v>66</v>
          </cell>
        </row>
        <row r="1432">
          <cell r="H1432">
            <v>40</v>
          </cell>
        </row>
        <row r="1433">
          <cell r="H1433">
            <v>90</v>
          </cell>
        </row>
        <row r="1434">
          <cell r="H1434">
            <v>75</v>
          </cell>
        </row>
        <row r="1435">
          <cell r="H1435">
            <v>74</v>
          </cell>
        </row>
        <row r="1436">
          <cell r="H1436">
            <v>0</v>
          </cell>
        </row>
        <row r="1437">
          <cell r="H1437">
            <v>70</v>
          </cell>
        </row>
        <row r="1438">
          <cell r="H1438">
            <v>94</v>
          </cell>
        </row>
        <row r="1439">
          <cell r="H1439">
            <v>32</v>
          </cell>
        </row>
        <row r="1440">
          <cell r="H1440">
            <v>39</v>
          </cell>
        </row>
        <row r="1441">
          <cell r="H1441">
            <v>70</v>
          </cell>
        </row>
        <row r="1442">
          <cell r="H1442">
            <v>71</v>
          </cell>
        </row>
        <row r="1443">
          <cell r="H1443">
            <v>68</v>
          </cell>
        </row>
        <row r="1444">
          <cell r="H1444">
            <v>96</v>
          </cell>
        </row>
        <row r="1445">
          <cell r="H1445">
            <v>67</v>
          </cell>
        </row>
        <row r="1446">
          <cell r="H1446">
            <v>43</v>
          </cell>
        </row>
        <row r="1447">
          <cell r="H1447">
            <v>70.5</v>
          </cell>
        </row>
        <row r="1448">
          <cell r="H1448">
            <v>38.5</v>
          </cell>
        </row>
        <row r="1449">
          <cell r="H1449">
            <v>34.5</v>
          </cell>
        </row>
        <row r="1450">
          <cell r="H1450">
            <v>56.5</v>
          </cell>
        </row>
        <row r="1451">
          <cell r="H1451">
            <v>51</v>
          </cell>
        </row>
        <row r="1452">
          <cell r="H1452">
            <v>59</v>
          </cell>
        </row>
        <row r="1453">
          <cell r="H1453">
            <v>70.5</v>
          </cell>
        </row>
        <row r="1454">
          <cell r="H1454">
            <v>59</v>
          </cell>
        </row>
        <row r="1455">
          <cell r="H1455">
            <v>62.5</v>
          </cell>
        </row>
        <row r="1456">
          <cell r="H1456">
            <v>38.5</v>
          </cell>
        </row>
        <row r="1457">
          <cell r="H1457">
            <v>66.5</v>
          </cell>
        </row>
        <row r="1458">
          <cell r="H1458">
            <v>69.5</v>
          </cell>
        </row>
        <row r="1459">
          <cell r="H1459">
            <v>34.5</v>
          </cell>
        </row>
        <row r="1460">
          <cell r="H1460">
            <v>76.5</v>
          </cell>
        </row>
        <row r="1461">
          <cell r="H1461">
            <v>52.5</v>
          </cell>
        </row>
        <row r="1462">
          <cell r="H1462">
            <v>0</v>
          </cell>
        </row>
        <row r="1463">
          <cell r="H1463">
            <v>46</v>
          </cell>
        </row>
        <row r="1464">
          <cell r="H1464">
            <v>70.5</v>
          </cell>
        </row>
        <row r="1465">
          <cell r="H1465">
            <v>90</v>
          </cell>
        </row>
        <row r="1466">
          <cell r="H1466">
            <v>71</v>
          </cell>
        </row>
        <row r="1467">
          <cell r="H1467">
            <v>90.5</v>
          </cell>
        </row>
        <row r="1468">
          <cell r="H1468">
            <v>45</v>
          </cell>
        </row>
        <row r="1469">
          <cell r="H1469">
            <v>0</v>
          </cell>
        </row>
        <row r="1470">
          <cell r="H1470">
            <v>31</v>
          </cell>
        </row>
        <row r="1471">
          <cell r="H1471">
            <v>33</v>
          </cell>
        </row>
        <row r="1472">
          <cell r="H1472">
            <v>49</v>
          </cell>
        </row>
        <row r="1473">
          <cell r="H1473">
            <v>39.5</v>
          </cell>
        </row>
        <row r="1474">
          <cell r="H1474">
            <v>16</v>
          </cell>
        </row>
        <row r="1475">
          <cell r="H1475">
            <v>40.5</v>
          </cell>
        </row>
        <row r="1476">
          <cell r="H1476">
            <v>31.5</v>
          </cell>
        </row>
        <row r="1477">
          <cell r="H1477">
            <v>31.5</v>
          </cell>
        </row>
        <row r="1478">
          <cell r="H1478">
            <v>38</v>
          </cell>
        </row>
        <row r="1479">
          <cell r="H1479">
            <v>42.5</v>
          </cell>
        </row>
        <row r="1480">
          <cell r="H1480">
            <v>24.5</v>
          </cell>
        </row>
        <row r="1481">
          <cell r="H1481">
            <v>46</v>
          </cell>
        </row>
        <row r="1482">
          <cell r="H1482">
            <v>42.5</v>
          </cell>
        </row>
        <row r="1483">
          <cell r="H1483">
            <v>28</v>
          </cell>
        </row>
        <row r="1484">
          <cell r="H1484">
            <v>43</v>
          </cell>
        </row>
        <row r="1485">
          <cell r="H1485">
            <v>58.5</v>
          </cell>
        </row>
        <row r="1486">
          <cell r="H1486">
            <v>47.5</v>
          </cell>
        </row>
        <row r="1487">
          <cell r="H1487">
            <v>34.5</v>
          </cell>
        </row>
        <row r="1488">
          <cell r="H1488">
            <v>29.5</v>
          </cell>
        </row>
        <row r="1489">
          <cell r="H1489">
            <v>39.5</v>
          </cell>
        </row>
        <row r="1490">
          <cell r="H1490">
            <v>42</v>
          </cell>
        </row>
        <row r="1491">
          <cell r="H1491">
            <v>31.5</v>
          </cell>
        </row>
        <row r="1492">
          <cell r="H1492">
            <v>64</v>
          </cell>
        </row>
        <row r="1493">
          <cell r="H1493">
            <v>50.5</v>
          </cell>
        </row>
        <row r="1494">
          <cell r="H1494">
            <v>32</v>
          </cell>
        </row>
        <row r="1495">
          <cell r="H1495">
            <v>43</v>
          </cell>
        </row>
        <row r="1496">
          <cell r="H1496">
            <v>45</v>
          </cell>
        </row>
        <row r="1497">
          <cell r="H1497">
            <v>43</v>
          </cell>
        </row>
        <row r="1498">
          <cell r="H1498">
            <v>38</v>
          </cell>
        </row>
        <row r="1499">
          <cell r="H1499">
            <v>46</v>
          </cell>
        </row>
        <row r="1500">
          <cell r="H1500">
            <v>34</v>
          </cell>
        </row>
        <row r="1501">
          <cell r="H1501">
            <v>59</v>
          </cell>
        </row>
        <row r="1502">
          <cell r="H1502">
            <v>52</v>
          </cell>
        </row>
        <row r="1503">
          <cell r="H1503">
            <v>53</v>
          </cell>
        </row>
        <row r="1504">
          <cell r="H1504">
            <v>57</v>
          </cell>
        </row>
        <row r="1505">
          <cell r="H1505">
            <v>68</v>
          </cell>
        </row>
        <row r="1506">
          <cell r="H1506">
            <v>64</v>
          </cell>
        </row>
        <row r="1507">
          <cell r="H1507">
            <v>28</v>
          </cell>
        </row>
        <row r="1508">
          <cell r="H1508">
            <v>52</v>
          </cell>
        </row>
        <row r="1509">
          <cell r="H1509">
            <v>43</v>
          </cell>
        </row>
        <row r="1510">
          <cell r="H1510">
            <v>38</v>
          </cell>
        </row>
        <row r="1511">
          <cell r="H1511">
            <v>56</v>
          </cell>
        </row>
        <row r="1512">
          <cell r="H1512">
            <v>44</v>
          </cell>
        </row>
        <row r="1513">
          <cell r="H1513">
            <v>32</v>
          </cell>
        </row>
        <row r="1514">
          <cell r="H1514">
            <v>25</v>
          </cell>
        </row>
        <row r="1515">
          <cell r="H1515">
            <v>34</v>
          </cell>
        </row>
        <row r="1516">
          <cell r="H1516">
            <v>26</v>
          </cell>
        </row>
        <row r="1517">
          <cell r="H1517">
            <v>47</v>
          </cell>
        </row>
        <row r="1518">
          <cell r="H1518">
            <v>53</v>
          </cell>
        </row>
        <row r="1519">
          <cell r="H1519">
            <v>36</v>
          </cell>
        </row>
        <row r="1520">
          <cell r="H1520">
            <v>40</v>
          </cell>
        </row>
        <row r="1521">
          <cell r="H1521">
            <v>51</v>
          </cell>
        </row>
        <row r="1522">
          <cell r="H1522">
            <v>0</v>
          </cell>
        </row>
        <row r="1523">
          <cell r="H1523">
            <v>0</v>
          </cell>
        </row>
        <row r="1524">
          <cell r="H1524">
            <v>0</v>
          </cell>
        </row>
        <row r="1525">
          <cell r="H1525">
            <v>0</v>
          </cell>
        </row>
        <row r="1526">
          <cell r="H1526">
            <v>0</v>
          </cell>
        </row>
        <row r="1527">
          <cell r="H1527">
            <v>0</v>
          </cell>
        </row>
        <row r="1528">
          <cell r="H1528">
            <v>0</v>
          </cell>
        </row>
        <row r="1529">
          <cell r="H1529">
            <v>0</v>
          </cell>
        </row>
        <row r="1530">
          <cell r="H1530">
            <v>0</v>
          </cell>
        </row>
        <row r="1531">
          <cell r="H1531">
            <v>0</v>
          </cell>
        </row>
        <row r="1532">
          <cell r="H1532">
            <v>0</v>
          </cell>
        </row>
        <row r="1533">
          <cell r="H1533">
            <v>0</v>
          </cell>
        </row>
        <row r="1534">
          <cell r="H1534">
            <v>0</v>
          </cell>
        </row>
        <row r="1535">
          <cell r="H1535">
            <v>0</v>
          </cell>
        </row>
        <row r="1536">
          <cell r="H1536">
            <v>0</v>
          </cell>
        </row>
        <row r="1537">
          <cell r="H1537">
            <v>0</v>
          </cell>
        </row>
        <row r="1538">
          <cell r="H1538">
            <v>0</v>
          </cell>
        </row>
        <row r="1539">
          <cell r="H1539">
            <v>0</v>
          </cell>
        </row>
        <row r="1540">
          <cell r="H1540">
            <v>0</v>
          </cell>
        </row>
        <row r="1541">
          <cell r="H1541">
            <v>0</v>
          </cell>
        </row>
        <row r="1542">
          <cell r="H1542">
            <v>0</v>
          </cell>
        </row>
        <row r="1543">
          <cell r="H1543">
            <v>0</v>
          </cell>
        </row>
        <row r="1544">
          <cell r="H1544">
            <v>0</v>
          </cell>
        </row>
        <row r="1545">
          <cell r="H1545">
            <v>0</v>
          </cell>
        </row>
        <row r="1546">
          <cell r="H1546">
            <v>0</v>
          </cell>
        </row>
        <row r="1547">
          <cell r="H1547">
            <v>0</v>
          </cell>
        </row>
        <row r="1548">
          <cell r="H1548">
            <v>0</v>
          </cell>
        </row>
        <row r="1549">
          <cell r="H1549">
            <v>0</v>
          </cell>
        </row>
        <row r="1550">
          <cell r="H1550">
            <v>0</v>
          </cell>
        </row>
        <row r="1551">
          <cell r="H1551">
            <v>0</v>
          </cell>
        </row>
        <row r="1552">
          <cell r="H1552">
            <v>0</v>
          </cell>
        </row>
        <row r="1553">
          <cell r="H1553">
            <v>0</v>
          </cell>
        </row>
        <row r="1554">
          <cell r="H1554">
            <v>0</v>
          </cell>
        </row>
        <row r="1555">
          <cell r="H1555">
            <v>0</v>
          </cell>
        </row>
        <row r="1556">
          <cell r="H1556">
            <v>0</v>
          </cell>
        </row>
        <row r="1557">
          <cell r="H1557">
            <v>45</v>
          </cell>
        </row>
        <row r="1558">
          <cell r="H1558">
            <v>49</v>
          </cell>
        </row>
        <row r="1559">
          <cell r="H1559">
            <v>81</v>
          </cell>
        </row>
        <row r="1560">
          <cell r="H1560">
            <v>66</v>
          </cell>
        </row>
        <row r="1561">
          <cell r="H1561">
            <v>56</v>
          </cell>
        </row>
        <row r="1562">
          <cell r="H1562">
            <v>61</v>
          </cell>
        </row>
        <row r="1563">
          <cell r="H1563">
            <v>56.5</v>
          </cell>
        </row>
        <row r="1564">
          <cell r="H1564">
            <v>58.5</v>
          </cell>
        </row>
        <row r="1565">
          <cell r="H1565">
            <v>4</v>
          </cell>
        </row>
        <row r="1566">
          <cell r="H1566">
            <v>45</v>
          </cell>
        </row>
        <row r="1567">
          <cell r="H1567">
            <v>74</v>
          </cell>
        </row>
        <row r="1568">
          <cell r="H1568">
            <v>63.5</v>
          </cell>
        </row>
        <row r="1569">
          <cell r="H1569">
            <v>53.5</v>
          </cell>
        </row>
        <row r="1570">
          <cell r="H1570">
            <v>64.5</v>
          </cell>
        </row>
        <row r="1571">
          <cell r="H1571">
            <v>61</v>
          </cell>
        </row>
        <row r="1572">
          <cell r="H1572">
            <v>69</v>
          </cell>
        </row>
        <row r="1573">
          <cell r="H1573">
            <v>58</v>
          </cell>
        </row>
        <row r="1574">
          <cell r="H1574">
            <v>73</v>
          </cell>
        </row>
        <row r="1575">
          <cell r="H1575">
            <v>76</v>
          </cell>
        </row>
        <row r="1576">
          <cell r="H1576">
            <v>94</v>
          </cell>
        </row>
        <row r="1577">
          <cell r="H1577">
            <v>54</v>
          </cell>
        </row>
        <row r="1578">
          <cell r="H1578">
            <v>75</v>
          </cell>
        </row>
        <row r="1579">
          <cell r="H1579">
            <v>78</v>
          </cell>
        </row>
        <row r="1580">
          <cell r="H1580">
            <v>73</v>
          </cell>
        </row>
        <row r="1581">
          <cell r="H1581">
            <v>58</v>
          </cell>
        </row>
        <row r="1582">
          <cell r="H1582">
            <v>65</v>
          </cell>
        </row>
        <row r="1583">
          <cell r="H1583">
            <v>8</v>
          </cell>
        </row>
        <row r="1584">
          <cell r="H1584">
            <v>71</v>
          </cell>
        </row>
        <row r="1585">
          <cell r="H1585">
            <v>67</v>
          </cell>
        </row>
        <row r="1586">
          <cell r="H1586">
            <v>48</v>
          </cell>
        </row>
        <row r="1587">
          <cell r="H1587">
            <v>74</v>
          </cell>
        </row>
        <row r="1588">
          <cell r="H1588">
            <v>52</v>
          </cell>
        </row>
        <row r="1589">
          <cell r="H1589">
            <v>82</v>
          </cell>
        </row>
        <row r="1590">
          <cell r="H1590">
            <v>51.5</v>
          </cell>
        </row>
        <row r="1591">
          <cell r="H1591">
            <v>72</v>
          </cell>
        </row>
        <row r="1592">
          <cell r="H1592">
            <v>53</v>
          </cell>
        </row>
        <row r="1593">
          <cell r="H1593">
            <v>53</v>
          </cell>
        </row>
        <row r="1594">
          <cell r="H1594">
            <v>54</v>
          </cell>
        </row>
        <row r="1595">
          <cell r="H1595">
            <v>65</v>
          </cell>
        </row>
        <row r="1596">
          <cell r="H1596">
            <v>74.5</v>
          </cell>
        </row>
        <row r="1597">
          <cell r="H1597">
            <v>21</v>
          </cell>
        </row>
        <row r="1598">
          <cell r="H1598">
            <v>54.5</v>
          </cell>
        </row>
        <row r="1599">
          <cell r="H1599">
            <v>72.5</v>
          </cell>
        </row>
        <row r="1600">
          <cell r="H1600">
            <v>32</v>
          </cell>
        </row>
        <row r="1601">
          <cell r="H1601">
            <v>82.5</v>
          </cell>
        </row>
        <row r="1602">
          <cell r="H1602">
            <v>52</v>
          </cell>
        </row>
        <row r="1603">
          <cell r="H1603">
            <v>71</v>
          </cell>
        </row>
        <row r="1604">
          <cell r="H1604">
            <v>65.5</v>
          </cell>
        </row>
        <row r="1605">
          <cell r="H1605">
            <v>58.5</v>
          </cell>
        </row>
        <row r="1606">
          <cell r="H1606">
            <v>48</v>
          </cell>
        </row>
        <row r="1607">
          <cell r="H1607">
            <v>39</v>
          </cell>
        </row>
        <row r="1608">
          <cell r="H1608">
            <v>57</v>
          </cell>
        </row>
        <row r="1609">
          <cell r="H1609">
            <v>42</v>
          </cell>
        </row>
        <row r="1610">
          <cell r="H1610">
            <v>35.5</v>
          </cell>
        </row>
        <row r="1611">
          <cell r="H1611">
            <v>51</v>
          </cell>
        </row>
        <row r="1612">
          <cell r="H1612">
            <v>40</v>
          </cell>
        </row>
        <row r="1613">
          <cell r="H1613">
            <v>15</v>
          </cell>
        </row>
        <row r="1614">
          <cell r="H1614">
            <v>58.5</v>
          </cell>
        </row>
        <row r="1615">
          <cell r="H1615">
            <v>35</v>
          </cell>
        </row>
        <row r="1616">
          <cell r="H1616">
            <v>28</v>
          </cell>
        </row>
        <row r="1617">
          <cell r="H1617">
            <v>15</v>
          </cell>
        </row>
        <row r="1618">
          <cell r="H1618">
            <v>8</v>
          </cell>
        </row>
        <row r="1619">
          <cell r="H1619">
            <v>33</v>
          </cell>
        </row>
        <row r="1620">
          <cell r="H1620">
            <v>55</v>
          </cell>
        </row>
        <row r="1621">
          <cell r="H1621">
            <v>48</v>
          </cell>
        </row>
        <row r="1622">
          <cell r="H1622">
            <v>70</v>
          </cell>
        </row>
        <row r="1623">
          <cell r="H1623">
            <v>52</v>
          </cell>
        </row>
        <row r="1624">
          <cell r="H1624">
            <v>48</v>
          </cell>
        </row>
        <row r="1625">
          <cell r="H1625">
            <v>41</v>
          </cell>
        </row>
        <row r="1626">
          <cell r="H1626">
            <v>51</v>
          </cell>
        </row>
        <row r="1627">
          <cell r="H1627">
            <v>60</v>
          </cell>
        </row>
        <row r="1628">
          <cell r="H1628">
            <v>54</v>
          </cell>
        </row>
        <row r="1629">
          <cell r="H1629">
            <v>50</v>
          </cell>
        </row>
        <row r="1630">
          <cell r="H1630">
            <v>48</v>
          </cell>
        </row>
        <row r="1631">
          <cell r="H1631">
            <v>48</v>
          </cell>
        </row>
        <row r="1632">
          <cell r="H1632">
            <v>59</v>
          </cell>
        </row>
        <row r="1633">
          <cell r="H1633">
            <v>76</v>
          </cell>
        </row>
        <row r="1634">
          <cell r="H1634">
            <v>72</v>
          </cell>
        </row>
        <row r="1635">
          <cell r="H1635">
            <v>63</v>
          </cell>
        </row>
        <row r="1636">
          <cell r="H1636">
            <v>64</v>
          </cell>
        </row>
        <row r="1637">
          <cell r="H1637">
            <v>65</v>
          </cell>
        </row>
        <row r="1638">
          <cell r="H1638">
            <v>41</v>
          </cell>
        </row>
        <row r="1639">
          <cell r="H1639">
            <v>65</v>
          </cell>
        </row>
        <row r="1640">
          <cell r="H1640">
            <v>51</v>
          </cell>
        </row>
        <row r="1641">
          <cell r="H1641">
            <v>55</v>
          </cell>
        </row>
        <row r="1642">
          <cell r="H1642">
            <v>50</v>
          </cell>
        </row>
        <row r="1643">
          <cell r="H1643">
            <v>0</v>
          </cell>
        </row>
        <row r="1644">
          <cell r="H1644">
            <v>0</v>
          </cell>
        </row>
        <row r="1645">
          <cell r="H1645">
            <v>0</v>
          </cell>
        </row>
        <row r="1646">
          <cell r="H1646">
            <v>0</v>
          </cell>
        </row>
        <row r="1647">
          <cell r="H1647">
            <v>0</v>
          </cell>
        </row>
        <row r="1648">
          <cell r="H1648">
            <v>0</v>
          </cell>
        </row>
        <row r="1649">
          <cell r="H1649">
            <v>0</v>
          </cell>
        </row>
        <row r="1650">
          <cell r="H1650">
            <v>0</v>
          </cell>
        </row>
        <row r="1651">
          <cell r="H1651">
            <v>0</v>
          </cell>
        </row>
        <row r="1652">
          <cell r="H1652">
            <v>0</v>
          </cell>
        </row>
        <row r="1653">
          <cell r="H1653">
            <v>0</v>
          </cell>
        </row>
        <row r="1654">
          <cell r="H1654">
            <v>0</v>
          </cell>
        </row>
        <row r="1655">
          <cell r="H1655">
            <v>0</v>
          </cell>
        </row>
        <row r="1656">
          <cell r="H1656">
            <v>0</v>
          </cell>
        </row>
        <row r="1657">
          <cell r="H1657">
            <v>0</v>
          </cell>
        </row>
        <row r="1658">
          <cell r="H1658">
            <v>0</v>
          </cell>
        </row>
        <row r="1659">
          <cell r="H1659">
            <v>0</v>
          </cell>
        </row>
        <row r="1660">
          <cell r="H1660">
            <v>29</v>
          </cell>
        </row>
        <row r="1661">
          <cell r="H1661">
            <v>27.5</v>
          </cell>
        </row>
        <row r="1662">
          <cell r="H1662">
            <v>41</v>
          </cell>
        </row>
        <row r="1663">
          <cell r="H1663">
            <v>38</v>
          </cell>
        </row>
        <row r="1664">
          <cell r="H1664">
            <v>40</v>
          </cell>
        </row>
        <row r="1665">
          <cell r="H1665">
            <v>42</v>
          </cell>
        </row>
        <row r="1666">
          <cell r="H1666">
            <v>60</v>
          </cell>
        </row>
        <row r="1667">
          <cell r="H1667">
            <v>41</v>
          </cell>
        </row>
        <row r="1668">
          <cell r="H1668">
            <v>75</v>
          </cell>
        </row>
        <row r="1669">
          <cell r="H1669">
            <v>41.5</v>
          </cell>
        </row>
        <row r="1670">
          <cell r="H1670">
            <v>37.5</v>
          </cell>
        </row>
        <row r="1671">
          <cell r="H1671">
            <v>55</v>
          </cell>
        </row>
        <row r="1672">
          <cell r="H1672">
            <v>36.5</v>
          </cell>
        </row>
        <row r="1673">
          <cell r="H1673">
            <v>46</v>
          </cell>
        </row>
        <row r="1674">
          <cell r="H1674">
            <v>39.5</v>
          </cell>
        </row>
        <row r="1675">
          <cell r="H1675">
            <v>46</v>
          </cell>
        </row>
        <row r="1676">
          <cell r="H1676">
            <v>49.5</v>
          </cell>
        </row>
        <row r="1677">
          <cell r="H1677">
            <v>50</v>
          </cell>
        </row>
        <row r="1678">
          <cell r="H1678">
            <v>78</v>
          </cell>
        </row>
        <row r="1679">
          <cell r="H1679">
            <v>76</v>
          </cell>
        </row>
        <row r="1680">
          <cell r="H1680">
            <v>79</v>
          </cell>
        </row>
        <row r="1681">
          <cell r="H1681">
            <v>62</v>
          </cell>
        </row>
        <row r="1682">
          <cell r="H1682">
            <v>69</v>
          </cell>
        </row>
        <row r="1683">
          <cell r="H1683">
            <v>75</v>
          </cell>
        </row>
        <row r="1684">
          <cell r="H1684">
            <v>78</v>
          </cell>
        </row>
        <row r="1685">
          <cell r="H1685">
            <v>26</v>
          </cell>
        </row>
        <row r="1686">
          <cell r="H1686">
            <v>72</v>
          </cell>
        </row>
        <row r="1687">
          <cell r="H1687">
            <v>44</v>
          </cell>
        </row>
        <row r="1688">
          <cell r="H1688">
            <v>71</v>
          </cell>
        </row>
        <row r="1689">
          <cell r="H1689">
            <v>63</v>
          </cell>
        </row>
        <row r="1690">
          <cell r="H1690">
            <v>63</v>
          </cell>
        </row>
        <row r="1691">
          <cell r="H1691">
            <v>70</v>
          </cell>
        </row>
        <row r="1692">
          <cell r="H1692">
            <v>88</v>
          </cell>
        </row>
        <row r="1693">
          <cell r="H1693">
            <v>73</v>
          </cell>
        </row>
        <row r="1694">
          <cell r="H1694">
            <v>47</v>
          </cell>
        </row>
        <row r="1695">
          <cell r="H1695">
            <v>47.5</v>
          </cell>
        </row>
        <row r="1696">
          <cell r="H1696">
            <v>59.5</v>
          </cell>
        </row>
        <row r="1697">
          <cell r="H1697">
            <v>39</v>
          </cell>
        </row>
        <row r="1698">
          <cell r="H1698">
            <v>42</v>
          </cell>
        </row>
        <row r="1699">
          <cell r="H1699">
            <v>32</v>
          </cell>
        </row>
        <row r="1700">
          <cell r="H1700">
            <v>60.5</v>
          </cell>
        </row>
        <row r="1701">
          <cell r="H1701">
            <v>36</v>
          </cell>
        </row>
        <row r="1702">
          <cell r="H1702">
            <v>53.5</v>
          </cell>
        </row>
        <row r="1703">
          <cell r="H1703">
            <v>70.5</v>
          </cell>
        </row>
        <row r="1704">
          <cell r="H1704">
            <v>38</v>
          </cell>
        </row>
        <row r="1705">
          <cell r="H1705">
            <v>86.5</v>
          </cell>
        </row>
        <row r="1706">
          <cell r="H1706">
            <v>45</v>
          </cell>
        </row>
        <row r="1707">
          <cell r="H1707">
            <v>42</v>
          </cell>
        </row>
        <row r="1708">
          <cell r="H1708">
            <v>44</v>
          </cell>
        </row>
        <row r="1709">
          <cell r="H1709">
            <v>28</v>
          </cell>
        </row>
        <row r="1710">
          <cell r="H1710">
            <v>30</v>
          </cell>
        </row>
        <row r="1711">
          <cell r="H1711">
            <v>59</v>
          </cell>
        </row>
        <row r="1712">
          <cell r="H1712">
            <v>27</v>
          </cell>
        </row>
        <row r="1713">
          <cell r="H1713">
            <v>46.5</v>
          </cell>
        </row>
        <row r="1714">
          <cell r="H1714">
            <v>72</v>
          </cell>
        </row>
        <row r="1715">
          <cell r="H1715">
            <v>52</v>
          </cell>
        </row>
        <row r="1716">
          <cell r="H1716">
            <v>52</v>
          </cell>
        </row>
        <row r="1717">
          <cell r="H1717">
            <v>61</v>
          </cell>
        </row>
        <row r="1718">
          <cell r="H1718">
            <v>50</v>
          </cell>
        </row>
        <row r="1719">
          <cell r="H1719">
            <v>43.5</v>
          </cell>
        </row>
        <row r="1720">
          <cell r="H1720">
            <v>37</v>
          </cell>
        </row>
        <row r="1721">
          <cell r="H1721">
            <v>32.5</v>
          </cell>
        </row>
        <row r="1722">
          <cell r="H1722">
            <v>26</v>
          </cell>
        </row>
        <row r="1723">
          <cell r="H1723">
            <v>49</v>
          </cell>
        </row>
        <row r="1724">
          <cell r="H1724">
            <v>35</v>
          </cell>
        </row>
        <row r="1725">
          <cell r="H1725">
            <v>39</v>
          </cell>
        </row>
        <row r="1726">
          <cell r="H1726">
            <v>29</v>
          </cell>
        </row>
        <row r="1727">
          <cell r="H1727">
            <v>67</v>
          </cell>
        </row>
        <row r="1728">
          <cell r="H1728">
            <v>42</v>
          </cell>
        </row>
        <row r="1729">
          <cell r="H1729">
            <v>29</v>
          </cell>
        </row>
        <row r="1730">
          <cell r="H1730">
            <v>28.5</v>
          </cell>
        </row>
        <row r="1731">
          <cell r="H1731">
            <v>56</v>
          </cell>
        </row>
        <row r="1732">
          <cell r="H1732">
            <v>47.5</v>
          </cell>
        </row>
        <row r="1733">
          <cell r="H1733">
            <v>38.5</v>
          </cell>
        </row>
        <row r="1734">
          <cell r="H1734">
            <v>47</v>
          </cell>
        </row>
        <row r="1735">
          <cell r="H1735">
            <v>41.5</v>
          </cell>
        </row>
        <row r="1736">
          <cell r="H1736">
            <v>49</v>
          </cell>
        </row>
        <row r="1737">
          <cell r="H1737">
            <v>75</v>
          </cell>
        </row>
        <row r="1738">
          <cell r="H1738">
            <v>52</v>
          </cell>
        </row>
        <row r="1739">
          <cell r="H1739">
            <v>46.5</v>
          </cell>
        </row>
        <row r="1740">
          <cell r="H1740">
            <v>68</v>
          </cell>
        </row>
        <row r="1741">
          <cell r="H1741">
            <v>35</v>
          </cell>
        </row>
        <row r="1742">
          <cell r="H1742">
            <v>38</v>
          </cell>
        </row>
        <row r="1743">
          <cell r="H1743">
            <v>60</v>
          </cell>
        </row>
        <row r="1744">
          <cell r="H1744">
            <v>57</v>
          </cell>
        </row>
        <row r="1745">
          <cell r="H1745">
            <v>60</v>
          </cell>
        </row>
        <row r="1746">
          <cell r="H1746">
            <v>54</v>
          </cell>
        </row>
        <row r="1747">
          <cell r="H1747">
            <v>49</v>
          </cell>
        </row>
        <row r="1748">
          <cell r="H1748">
            <v>50</v>
          </cell>
        </row>
        <row r="1749">
          <cell r="H1749">
            <v>61</v>
          </cell>
        </row>
        <row r="1750">
          <cell r="H1750">
            <v>65</v>
          </cell>
        </row>
        <row r="1751">
          <cell r="H1751">
            <v>63</v>
          </cell>
        </row>
        <row r="1752">
          <cell r="H1752">
            <v>63</v>
          </cell>
        </row>
        <row r="1753">
          <cell r="H1753">
            <v>62</v>
          </cell>
        </row>
        <row r="1754">
          <cell r="H1754">
            <v>60</v>
          </cell>
        </row>
        <row r="1755">
          <cell r="H1755">
            <v>47</v>
          </cell>
        </row>
        <row r="1756">
          <cell r="H1756">
            <v>35</v>
          </cell>
        </row>
        <row r="1757">
          <cell r="H1757">
            <v>31</v>
          </cell>
        </row>
        <row r="1758">
          <cell r="H1758">
            <v>64</v>
          </cell>
        </row>
        <row r="1759">
          <cell r="H1759">
            <v>34</v>
          </cell>
        </row>
        <row r="1760">
          <cell r="H1760">
            <v>55</v>
          </cell>
        </row>
        <row r="1761">
          <cell r="H1761">
            <v>0</v>
          </cell>
        </row>
        <row r="1762">
          <cell r="H1762">
            <v>0</v>
          </cell>
        </row>
        <row r="1763">
          <cell r="H1763">
            <v>0</v>
          </cell>
        </row>
        <row r="1764">
          <cell r="H1764">
            <v>0</v>
          </cell>
        </row>
        <row r="1765">
          <cell r="H1765">
            <v>0</v>
          </cell>
        </row>
        <row r="1766">
          <cell r="H1766">
            <v>0</v>
          </cell>
        </row>
        <row r="1767">
          <cell r="H1767">
            <v>0</v>
          </cell>
        </row>
        <row r="1768">
          <cell r="H1768">
            <v>0</v>
          </cell>
        </row>
        <row r="1769">
          <cell r="H1769">
            <v>0</v>
          </cell>
        </row>
        <row r="1770">
          <cell r="H1770">
            <v>0</v>
          </cell>
        </row>
        <row r="1771">
          <cell r="H1771">
            <v>0</v>
          </cell>
        </row>
        <row r="1772">
          <cell r="H1772">
            <v>0</v>
          </cell>
        </row>
        <row r="1773">
          <cell r="H1773">
            <v>0</v>
          </cell>
        </row>
        <row r="1774">
          <cell r="H1774">
            <v>0</v>
          </cell>
        </row>
        <row r="1775">
          <cell r="H1775">
            <v>0</v>
          </cell>
        </row>
        <row r="1776">
          <cell r="H1776">
            <v>0</v>
          </cell>
        </row>
        <row r="1777">
          <cell r="H1777">
            <v>0</v>
          </cell>
        </row>
        <row r="1778">
          <cell r="H1778">
            <v>0</v>
          </cell>
        </row>
        <row r="1779">
          <cell r="H1779">
            <v>0</v>
          </cell>
        </row>
        <row r="1780">
          <cell r="H1780">
            <v>0</v>
          </cell>
        </row>
        <row r="1781">
          <cell r="H1781">
            <v>0</v>
          </cell>
        </row>
        <row r="1782">
          <cell r="H1782">
            <v>0</v>
          </cell>
        </row>
        <row r="1783">
          <cell r="H1783">
            <v>0</v>
          </cell>
        </row>
        <row r="1784">
          <cell r="H1784">
            <v>0</v>
          </cell>
        </row>
        <row r="1785">
          <cell r="H1785">
            <v>0</v>
          </cell>
        </row>
        <row r="1786">
          <cell r="H1786">
            <v>0</v>
          </cell>
        </row>
        <row r="1787">
          <cell r="H1787">
            <v>0</v>
          </cell>
        </row>
        <row r="1788">
          <cell r="H1788">
            <v>0</v>
          </cell>
        </row>
        <row r="1789">
          <cell r="H1789">
            <v>61</v>
          </cell>
        </row>
        <row r="1790">
          <cell r="H1790">
            <v>25</v>
          </cell>
        </row>
        <row r="1791">
          <cell r="H1791">
            <v>83</v>
          </cell>
        </row>
        <row r="1792">
          <cell r="H1792">
            <v>50</v>
          </cell>
        </row>
        <row r="1793">
          <cell r="H1793">
            <v>65</v>
          </cell>
        </row>
        <row r="1794">
          <cell r="H1794">
            <v>76</v>
          </cell>
        </row>
        <row r="1795">
          <cell r="H1795">
            <v>77</v>
          </cell>
        </row>
        <row r="1796">
          <cell r="H1796">
            <v>90</v>
          </cell>
        </row>
        <row r="1797">
          <cell r="H1797">
            <v>43</v>
          </cell>
        </row>
        <row r="1798">
          <cell r="H1798">
            <v>79</v>
          </cell>
        </row>
        <row r="1799">
          <cell r="H1799">
            <v>52</v>
          </cell>
        </row>
        <row r="1800">
          <cell r="H1800">
            <v>29</v>
          </cell>
        </row>
        <row r="1801">
          <cell r="H1801">
            <v>75</v>
          </cell>
        </row>
        <row r="1802">
          <cell r="H1802">
            <v>50</v>
          </cell>
        </row>
        <row r="1803">
          <cell r="H1803">
            <v>40</v>
          </cell>
        </row>
        <row r="1804">
          <cell r="H1804">
            <v>63</v>
          </cell>
        </row>
        <row r="1805">
          <cell r="H1805">
            <v>65</v>
          </cell>
        </row>
        <row r="1806">
          <cell r="H1806">
            <v>64</v>
          </cell>
        </row>
        <row r="1807">
          <cell r="H1807">
            <v>31</v>
          </cell>
        </row>
        <row r="1808">
          <cell r="H1808">
            <v>91</v>
          </cell>
        </row>
        <row r="1809">
          <cell r="H1809">
            <v>65</v>
          </cell>
        </row>
        <row r="1810">
          <cell r="H1810">
            <v>57</v>
          </cell>
        </row>
        <row r="1811">
          <cell r="H1811">
            <v>62</v>
          </cell>
        </row>
        <row r="1812">
          <cell r="H1812">
            <v>50</v>
          </cell>
        </row>
        <row r="1813">
          <cell r="H1813">
            <v>16</v>
          </cell>
        </row>
        <row r="1814">
          <cell r="H1814">
            <v>40</v>
          </cell>
        </row>
        <row r="1815">
          <cell r="H1815">
            <v>98</v>
          </cell>
        </row>
        <row r="1816">
          <cell r="H1816">
            <v>95</v>
          </cell>
        </row>
        <row r="1817">
          <cell r="H1817">
            <v>87</v>
          </cell>
        </row>
        <row r="1818">
          <cell r="H1818">
            <v>94</v>
          </cell>
        </row>
        <row r="1819">
          <cell r="H1819">
            <v>92</v>
          </cell>
        </row>
        <row r="1820">
          <cell r="H1820">
            <v>92</v>
          </cell>
        </row>
        <row r="1821">
          <cell r="H1821">
            <v>96</v>
          </cell>
        </row>
        <row r="1822">
          <cell r="H1822">
            <v>100</v>
          </cell>
        </row>
        <row r="1823">
          <cell r="H1823">
            <v>86</v>
          </cell>
        </row>
        <row r="1824">
          <cell r="H1824">
            <v>76</v>
          </cell>
        </row>
        <row r="1825">
          <cell r="H1825">
            <v>84</v>
          </cell>
        </row>
        <row r="1826">
          <cell r="H1826">
            <v>88</v>
          </cell>
        </row>
        <row r="1827">
          <cell r="H1827">
            <v>72</v>
          </cell>
        </row>
        <row r="1828">
          <cell r="H1828">
            <v>92</v>
          </cell>
        </row>
        <row r="1829">
          <cell r="H1829">
            <v>94</v>
          </cell>
        </row>
        <row r="1830">
          <cell r="H1830">
            <v>96</v>
          </cell>
        </row>
        <row r="1831">
          <cell r="H1831">
            <v>96</v>
          </cell>
        </row>
        <row r="1832">
          <cell r="H1832">
            <v>91</v>
          </cell>
        </row>
        <row r="1833">
          <cell r="H1833">
            <v>98</v>
          </cell>
        </row>
        <row r="1834">
          <cell r="H1834">
            <v>96</v>
          </cell>
        </row>
        <row r="1835">
          <cell r="H1835">
            <v>100</v>
          </cell>
        </row>
        <row r="1836">
          <cell r="H1836">
            <v>93</v>
          </cell>
        </row>
        <row r="1837">
          <cell r="H1837">
            <v>77.5</v>
          </cell>
        </row>
        <row r="1838">
          <cell r="H1838">
            <v>93</v>
          </cell>
        </row>
        <row r="1839">
          <cell r="H1839">
            <v>82</v>
          </cell>
        </row>
        <row r="1840">
          <cell r="H1840">
            <v>86</v>
          </cell>
        </row>
        <row r="1841">
          <cell r="H1841">
            <v>96</v>
          </cell>
        </row>
        <row r="1842">
          <cell r="H1842">
            <v>82</v>
          </cell>
        </row>
        <row r="1843">
          <cell r="H1843">
            <v>96</v>
          </cell>
        </row>
        <row r="1844">
          <cell r="H1844">
            <v>92</v>
          </cell>
        </row>
        <row r="1845">
          <cell r="H1845">
            <v>92</v>
          </cell>
        </row>
        <row r="1846">
          <cell r="H1846">
            <v>68</v>
          </cell>
        </row>
        <row r="1847">
          <cell r="H1847">
            <v>98</v>
          </cell>
        </row>
        <row r="1848">
          <cell r="H1848">
            <v>78</v>
          </cell>
        </row>
        <row r="1849">
          <cell r="H1849">
            <v>98</v>
          </cell>
        </row>
        <row r="1850">
          <cell r="H1850">
            <v>89</v>
          </cell>
        </row>
        <row r="1851">
          <cell r="H1851">
            <v>81</v>
          </cell>
        </row>
        <row r="1852">
          <cell r="H1852">
            <v>92</v>
          </cell>
        </row>
        <row r="1853">
          <cell r="H1853">
            <v>81</v>
          </cell>
        </row>
        <row r="1854">
          <cell r="H1854">
            <v>91</v>
          </cell>
        </row>
        <row r="1855">
          <cell r="H1855">
            <v>100</v>
          </cell>
        </row>
        <row r="1856">
          <cell r="H1856">
            <v>79</v>
          </cell>
        </row>
        <row r="1857">
          <cell r="H1857">
            <v>60</v>
          </cell>
        </row>
        <row r="1858">
          <cell r="H1858">
            <v>74</v>
          </cell>
        </row>
        <row r="1859">
          <cell r="H1859">
            <v>84.5</v>
          </cell>
        </row>
        <row r="1860">
          <cell r="H1860">
            <v>70</v>
          </cell>
        </row>
        <row r="1861">
          <cell r="H1861">
            <v>50</v>
          </cell>
        </row>
        <row r="1862">
          <cell r="H1862">
            <v>52</v>
          </cell>
        </row>
        <row r="1863">
          <cell r="H1863">
            <v>60</v>
          </cell>
        </row>
        <row r="1864">
          <cell r="H1864">
            <v>34.5</v>
          </cell>
        </row>
        <row r="1865">
          <cell r="H1865">
            <v>44.5</v>
          </cell>
        </row>
        <row r="1866">
          <cell r="H1866">
            <v>62</v>
          </cell>
        </row>
        <row r="1867">
          <cell r="H1867">
            <v>54</v>
          </cell>
        </row>
        <row r="1868">
          <cell r="H1868">
            <v>44.5</v>
          </cell>
        </row>
        <row r="1869">
          <cell r="H1869">
            <v>35</v>
          </cell>
        </row>
        <row r="1870">
          <cell r="H1870">
            <v>40</v>
          </cell>
        </row>
        <row r="1871">
          <cell r="H1871">
            <v>54</v>
          </cell>
        </row>
        <row r="1872">
          <cell r="H1872">
            <v>47.5</v>
          </cell>
        </row>
        <row r="1873">
          <cell r="H1873">
            <v>45</v>
          </cell>
        </row>
        <row r="1874">
          <cell r="H1874">
            <v>55</v>
          </cell>
        </row>
        <row r="1875">
          <cell r="H1875">
            <v>44</v>
          </cell>
        </row>
        <row r="1876">
          <cell r="H1876">
            <v>48</v>
          </cell>
        </row>
        <row r="1877">
          <cell r="H1877">
            <v>52</v>
          </cell>
        </row>
        <row r="1878">
          <cell r="H1878">
            <v>41.5</v>
          </cell>
        </row>
        <row r="1879">
          <cell r="H1879">
            <v>56</v>
          </cell>
        </row>
        <row r="1880">
          <cell r="H1880">
            <v>34.5</v>
          </cell>
        </row>
        <row r="1881">
          <cell r="H1881">
            <v>32</v>
          </cell>
        </row>
        <row r="1882">
          <cell r="H1882">
            <v>23</v>
          </cell>
        </row>
        <row r="1883">
          <cell r="H1883">
            <v>40</v>
          </cell>
        </row>
        <row r="1884">
          <cell r="H1884">
            <v>58</v>
          </cell>
        </row>
        <row r="1885">
          <cell r="H1885">
            <v>58</v>
          </cell>
        </row>
        <row r="1886">
          <cell r="H1886">
            <v>34</v>
          </cell>
        </row>
        <row r="1887">
          <cell r="H1887">
            <v>51</v>
          </cell>
        </row>
        <row r="1888">
          <cell r="H1888">
            <v>53</v>
          </cell>
        </row>
        <row r="1889">
          <cell r="H1889">
            <v>48.5</v>
          </cell>
        </row>
        <row r="1890">
          <cell r="H1890">
            <v>24.5</v>
          </cell>
        </row>
        <row r="1891">
          <cell r="H1891">
            <v>49</v>
          </cell>
        </row>
        <row r="1892">
          <cell r="H1892">
            <v>41</v>
          </cell>
        </row>
        <row r="1893">
          <cell r="H1893">
            <v>50</v>
          </cell>
        </row>
        <row r="1894">
          <cell r="H1894">
            <v>40.5</v>
          </cell>
        </row>
        <row r="1895">
          <cell r="H1895">
            <v>69</v>
          </cell>
        </row>
        <row r="1896">
          <cell r="H1896">
            <v>56</v>
          </cell>
        </row>
        <row r="1897">
          <cell r="H1897">
            <v>39</v>
          </cell>
        </row>
        <row r="1898">
          <cell r="H1898">
            <v>71</v>
          </cell>
        </row>
        <row r="1899">
          <cell r="H1899">
            <v>60</v>
          </cell>
        </row>
        <row r="1900">
          <cell r="H1900">
            <v>27</v>
          </cell>
        </row>
        <row r="1901">
          <cell r="H1901">
            <v>65</v>
          </cell>
        </row>
        <row r="1902">
          <cell r="H1902">
            <v>87</v>
          </cell>
        </row>
        <row r="1903">
          <cell r="H1903">
            <v>80</v>
          </cell>
        </row>
        <row r="1904">
          <cell r="H1904">
            <v>76</v>
          </cell>
        </row>
        <row r="1905">
          <cell r="H1905">
            <v>42</v>
          </cell>
        </row>
        <row r="1906">
          <cell r="H1906">
            <v>74</v>
          </cell>
        </row>
        <row r="1907">
          <cell r="H1907">
            <v>72</v>
          </cell>
        </row>
        <row r="1908">
          <cell r="H1908">
            <v>75</v>
          </cell>
        </row>
        <row r="1909">
          <cell r="H1909">
            <v>48</v>
          </cell>
        </row>
        <row r="1910">
          <cell r="H1910">
            <v>75</v>
          </cell>
        </row>
        <row r="1911">
          <cell r="H1911">
            <v>72</v>
          </cell>
        </row>
        <row r="1912">
          <cell r="H1912">
            <v>51</v>
          </cell>
        </row>
        <row r="1913">
          <cell r="H1913">
            <v>69</v>
          </cell>
        </row>
        <row r="1914">
          <cell r="H1914">
            <v>59</v>
          </cell>
        </row>
        <row r="1915">
          <cell r="H1915">
            <v>73</v>
          </cell>
        </row>
        <row r="1916">
          <cell r="H1916">
            <v>61</v>
          </cell>
        </row>
        <row r="1917">
          <cell r="H1917">
            <v>61</v>
          </cell>
        </row>
        <row r="1918">
          <cell r="H1918">
            <v>52</v>
          </cell>
        </row>
        <row r="1919">
          <cell r="H1919">
            <v>71</v>
          </cell>
        </row>
        <row r="1920">
          <cell r="H1920">
            <v>69</v>
          </cell>
        </row>
        <row r="1921">
          <cell r="H1921">
            <v>53</v>
          </cell>
        </row>
        <row r="1922">
          <cell r="H1922">
            <v>63</v>
          </cell>
        </row>
        <row r="1923">
          <cell r="H1923">
            <v>55</v>
          </cell>
        </row>
        <row r="1924">
          <cell r="H1924">
            <v>60</v>
          </cell>
        </row>
        <row r="1925">
          <cell r="H1925">
            <v>73</v>
          </cell>
        </row>
        <row r="1926">
          <cell r="H1926">
            <v>40</v>
          </cell>
        </row>
        <row r="1927">
          <cell r="H1927">
            <v>69</v>
          </cell>
        </row>
        <row r="1928">
          <cell r="H1928">
            <v>38</v>
          </cell>
        </row>
        <row r="1929">
          <cell r="H1929">
            <v>70</v>
          </cell>
        </row>
        <row r="1930">
          <cell r="H1930">
            <v>68</v>
          </cell>
        </row>
        <row r="1931">
          <cell r="H1931">
            <v>74</v>
          </cell>
        </row>
        <row r="1932">
          <cell r="H1932">
            <v>64</v>
          </cell>
        </row>
        <row r="1933">
          <cell r="H1933">
            <v>45</v>
          </cell>
        </row>
        <row r="1934">
          <cell r="H1934">
            <v>55</v>
          </cell>
        </row>
        <row r="1935">
          <cell r="H1935">
            <v>77</v>
          </cell>
        </row>
        <row r="1936">
          <cell r="H1936">
            <v>49</v>
          </cell>
        </row>
        <row r="1937">
          <cell r="H1937">
            <v>27</v>
          </cell>
        </row>
        <row r="1938">
          <cell r="H1938">
            <v>48</v>
          </cell>
        </row>
        <row r="1939">
          <cell r="H1939">
            <v>73</v>
          </cell>
        </row>
        <row r="1940">
          <cell r="H1940">
            <v>75</v>
          </cell>
        </row>
        <row r="1941">
          <cell r="H1941">
            <v>80</v>
          </cell>
        </row>
        <row r="1942">
          <cell r="H1942">
            <v>71</v>
          </cell>
        </row>
        <row r="1943">
          <cell r="H1943">
            <v>63</v>
          </cell>
        </row>
        <row r="1944">
          <cell r="H1944">
            <v>72</v>
          </cell>
        </row>
        <row r="1945">
          <cell r="H1945">
            <v>69</v>
          </cell>
        </row>
        <row r="1946">
          <cell r="H1946">
            <v>58</v>
          </cell>
        </row>
        <row r="1947">
          <cell r="H1947">
            <v>0</v>
          </cell>
        </row>
        <row r="1948">
          <cell r="H1948">
            <v>62</v>
          </cell>
        </row>
        <row r="1949">
          <cell r="H1949">
            <v>0</v>
          </cell>
        </row>
        <row r="1950">
          <cell r="H1950">
            <v>0</v>
          </cell>
        </row>
        <row r="1951">
          <cell r="H1951">
            <v>0</v>
          </cell>
        </row>
        <row r="1952">
          <cell r="H1952">
            <v>0</v>
          </cell>
        </row>
        <row r="1953">
          <cell r="H1953">
            <v>0</v>
          </cell>
        </row>
        <row r="1954">
          <cell r="H1954">
            <v>0</v>
          </cell>
        </row>
        <row r="1955">
          <cell r="H1955">
            <v>0</v>
          </cell>
        </row>
        <row r="1956">
          <cell r="H1956">
            <v>0</v>
          </cell>
        </row>
        <row r="1957">
          <cell r="H1957">
            <v>0</v>
          </cell>
        </row>
        <row r="1958">
          <cell r="H1958">
            <v>0</v>
          </cell>
        </row>
        <row r="1959">
          <cell r="H1959">
            <v>0</v>
          </cell>
        </row>
        <row r="1960">
          <cell r="H1960">
            <v>0</v>
          </cell>
        </row>
        <row r="1961">
          <cell r="H1961">
            <v>0</v>
          </cell>
        </row>
        <row r="1962">
          <cell r="H1962">
            <v>0</v>
          </cell>
        </row>
        <row r="1963">
          <cell r="H1963">
            <v>0</v>
          </cell>
        </row>
        <row r="1964">
          <cell r="H1964">
            <v>0</v>
          </cell>
        </row>
        <row r="1965">
          <cell r="H1965">
            <v>0</v>
          </cell>
        </row>
        <row r="1966">
          <cell r="H1966">
            <v>0</v>
          </cell>
        </row>
        <row r="1967">
          <cell r="H1967">
            <v>0</v>
          </cell>
        </row>
        <row r="1968">
          <cell r="H1968">
            <v>0</v>
          </cell>
        </row>
        <row r="1969">
          <cell r="H1969">
            <v>0</v>
          </cell>
        </row>
        <row r="1970">
          <cell r="H1970">
            <v>0</v>
          </cell>
        </row>
        <row r="1971">
          <cell r="H1971">
            <v>0</v>
          </cell>
        </row>
        <row r="1972">
          <cell r="H1972">
            <v>0</v>
          </cell>
        </row>
        <row r="1973">
          <cell r="H1973">
            <v>0</v>
          </cell>
        </row>
        <row r="1974">
          <cell r="H1974">
            <v>0</v>
          </cell>
        </row>
        <row r="1975">
          <cell r="H1975">
            <v>0</v>
          </cell>
        </row>
        <row r="1976">
          <cell r="H1976">
            <v>0</v>
          </cell>
        </row>
        <row r="1977">
          <cell r="H1977">
            <v>0</v>
          </cell>
        </row>
        <row r="1978">
          <cell r="H1978">
            <v>0</v>
          </cell>
        </row>
        <row r="1979">
          <cell r="H1979">
            <v>0</v>
          </cell>
        </row>
        <row r="1980">
          <cell r="H1980">
            <v>0</v>
          </cell>
        </row>
        <row r="1981">
          <cell r="H1981">
            <v>0</v>
          </cell>
        </row>
        <row r="1982">
          <cell r="H1982">
            <v>0</v>
          </cell>
        </row>
        <row r="1983">
          <cell r="H1983">
            <v>0</v>
          </cell>
        </row>
        <row r="1984">
          <cell r="H1984">
            <v>0</v>
          </cell>
        </row>
        <row r="1985">
          <cell r="H1985">
            <v>0</v>
          </cell>
        </row>
        <row r="1986">
          <cell r="H1986">
            <v>0</v>
          </cell>
        </row>
        <row r="1987">
          <cell r="H1987">
            <v>0</v>
          </cell>
        </row>
        <row r="1988">
          <cell r="H1988">
            <v>0</v>
          </cell>
        </row>
        <row r="1989">
          <cell r="H1989">
            <v>0</v>
          </cell>
        </row>
        <row r="1990">
          <cell r="H1990">
            <v>66</v>
          </cell>
        </row>
        <row r="1991">
          <cell r="H1991">
            <v>78.5</v>
          </cell>
        </row>
        <row r="1992">
          <cell r="H1992">
            <v>49</v>
          </cell>
        </row>
        <row r="1993">
          <cell r="H1993">
            <v>81</v>
          </cell>
        </row>
        <row r="1994">
          <cell r="H1994">
            <v>64</v>
          </cell>
        </row>
        <row r="1995">
          <cell r="H1995">
            <v>69.5</v>
          </cell>
        </row>
        <row r="1996">
          <cell r="H1996">
            <v>76</v>
          </cell>
        </row>
        <row r="1997">
          <cell r="H1997">
            <v>47</v>
          </cell>
        </row>
        <row r="1998">
          <cell r="H1998">
            <v>77</v>
          </cell>
        </row>
        <row r="1999">
          <cell r="H1999">
            <v>42</v>
          </cell>
        </row>
        <row r="2000">
          <cell r="H2000">
            <v>47</v>
          </cell>
        </row>
        <row r="2001">
          <cell r="H2001">
            <v>64</v>
          </cell>
        </row>
        <row r="2002">
          <cell r="H2002">
            <v>82</v>
          </cell>
        </row>
        <row r="2003">
          <cell r="H2003">
            <v>82</v>
          </cell>
        </row>
        <row r="2004">
          <cell r="H2004">
            <v>91</v>
          </cell>
        </row>
        <row r="2005">
          <cell r="H2005">
            <v>56</v>
          </cell>
        </row>
        <row r="2006">
          <cell r="H2006">
            <v>69</v>
          </cell>
        </row>
        <row r="2007">
          <cell r="H2007">
            <v>91</v>
          </cell>
        </row>
        <row r="2008">
          <cell r="H2008">
            <v>85</v>
          </cell>
        </row>
        <row r="2009">
          <cell r="H2009">
            <v>92</v>
          </cell>
        </row>
        <row r="2010">
          <cell r="H2010">
            <v>71</v>
          </cell>
        </row>
        <row r="2011">
          <cell r="H2011">
            <v>50</v>
          </cell>
        </row>
        <row r="2012">
          <cell r="H2012">
            <v>86</v>
          </cell>
        </row>
        <row r="2013">
          <cell r="H2013">
            <v>96</v>
          </cell>
        </row>
        <row r="2014">
          <cell r="H2014">
            <v>83</v>
          </cell>
        </row>
        <row r="2015">
          <cell r="H2015">
            <v>79</v>
          </cell>
        </row>
        <row r="2016">
          <cell r="H2016">
            <v>67</v>
          </cell>
        </row>
        <row r="2017">
          <cell r="H2017">
            <v>83</v>
          </cell>
        </row>
        <row r="2018">
          <cell r="H2018">
            <v>65</v>
          </cell>
        </row>
        <row r="2019">
          <cell r="H2019">
            <v>45</v>
          </cell>
        </row>
        <row r="2020">
          <cell r="H2020">
            <v>47</v>
          </cell>
        </row>
        <row r="2021">
          <cell r="H2021">
            <v>99</v>
          </cell>
        </row>
        <row r="2022">
          <cell r="H2022">
            <v>90</v>
          </cell>
        </row>
        <row r="2023">
          <cell r="H2023">
            <v>90</v>
          </cell>
        </row>
        <row r="2024">
          <cell r="H2024">
            <v>93</v>
          </cell>
        </row>
        <row r="2025">
          <cell r="H2025">
            <v>76</v>
          </cell>
        </row>
        <row r="2026">
          <cell r="H2026">
            <v>61</v>
          </cell>
        </row>
        <row r="2027">
          <cell r="H2027">
            <v>88</v>
          </cell>
        </row>
        <row r="2028">
          <cell r="H2028">
            <v>87</v>
          </cell>
        </row>
        <row r="2029">
          <cell r="H2029">
            <v>88</v>
          </cell>
        </row>
        <row r="2030">
          <cell r="H2030">
            <v>88</v>
          </cell>
        </row>
        <row r="2031">
          <cell r="H2031">
            <v>89</v>
          </cell>
        </row>
        <row r="2032">
          <cell r="H2032">
            <v>91</v>
          </cell>
        </row>
        <row r="2033">
          <cell r="H2033">
            <v>92</v>
          </cell>
        </row>
        <row r="2034">
          <cell r="H2034">
            <v>95</v>
          </cell>
        </row>
        <row r="2035">
          <cell r="H2035">
            <v>82</v>
          </cell>
        </row>
        <row r="2036">
          <cell r="H2036">
            <v>90</v>
          </cell>
        </row>
        <row r="2037">
          <cell r="H2037">
            <v>83</v>
          </cell>
        </row>
        <row r="2038">
          <cell r="H2038">
            <v>83</v>
          </cell>
        </row>
        <row r="2039">
          <cell r="H2039">
            <v>70</v>
          </cell>
        </row>
        <row r="2040">
          <cell r="H2040">
            <v>41.5</v>
          </cell>
        </row>
        <row r="2041">
          <cell r="H2041">
            <v>40</v>
          </cell>
        </row>
        <row r="2042">
          <cell r="H2042">
            <v>48.5</v>
          </cell>
        </row>
        <row r="2043">
          <cell r="H2043">
            <v>48</v>
          </cell>
        </row>
        <row r="2044">
          <cell r="H2044">
            <v>69</v>
          </cell>
        </row>
        <row r="2045">
          <cell r="H2045">
            <v>60.5</v>
          </cell>
        </row>
        <row r="2046">
          <cell r="H2046">
            <v>50</v>
          </cell>
        </row>
        <row r="2047">
          <cell r="H2047">
            <v>56.5</v>
          </cell>
        </row>
        <row r="2048">
          <cell r="H2048">
            <v>58.5</v>
          </cell>
        </row>
        <row r="2049">
          <cell r="H2049">
            <v>55</v>
          </cell>
        </row>
        <row r="2050">
          <cell r="H2050">
            <v>58</v>
          </cell>
        </row>
        <row r="2051">
          <cell r="H2051">
            <v>50</v>
          </cell>
        </row>
        <row r="2052">
          <cell r="H2052">
            <v>74.5</v>
          </cell>
        </row>
        <row r="2053">
          <cell r="H2053">
            <v>86</v>
          </cell>
        </row>
        <row r="2054">
          <cell r="H2054">
            <v>71.5</v>
          </cell>
        </row>
        <row r="2055">
          <cell r="H2055">
            <v>76.5</v>
          </cell>
        </row>
        <row r="2056">
          <cell r="H2056">
            <v>72</v>
          </cell>
        </row>
        <row r="2057">
          <cell r="H2057">
            <v>76</v>
          </cell>
        </row>
        <row r="2058">
          <cell r="H2058">
            <v>58.5</v>
          </cell>
        </row>
        <row r="2059">
          <cell r="H2059">
            <v>52</v>
          </cell>
        </row>
        <row r="2060">
          <cell r="H2060">
            <v>64</v>
          </cell>
        </row>
        <row r="2061">
          <cell r="H2061">
            <v>70</v>
          </cell>
        </row>
        <row r="2062">
          <cell r="H2062">
            <v>78</v>
          </cell>
        </row>
        <row r="2063">
          <cell r="H2063">
            <v>68</v>
          </cell>
        </row>
        <row r="2064">
          <cell r="H2064">
            <v>85.5</v>
          </cell>
        </row>
        <row r="2065">
          <cell r="H2065">
            <v>73</v>
          </cell>
        </row>
        <row r="2066">
          <cell r="H2066">
            <v>57</v>
          </cell>
        </row>
        <row r="2067">
          <cell r="H2067">
            <v>69</v>
          </cell>
        </row>
        <row r="2068">
          <cell r="H2068">
            <v>83</v>
          </cell>
        </row>
        <row r="2069">
          <cell r="H2069">
            <v>86</v>
          </cell>
        </row>
        <row r="2070">
          <cell r="H2070">
            <v>69</v>
          </cell>
        </row>
        <row r="2071">
          <cell r="H2071">
            <v>76</v>
          </cell>
        </row>
        <row r="2072">
          <cell r="H2072">
            <v>67</v>
          </cell>
        </row>
        <row r="2073">
          <cell r="H2073">
            <v>58</v>
          </cell>
        </row>
        <row r="2074">
          <cell r="H2074">
            <v>60</v>
          </cell>
        </row>
        <row r="2075">
          <cell r="H2075">
            <v>38</v>
          </cell>
        </row>
        <row r="2076">
          <cell r="H2076">
            <v>62</v>
          </cell>
        </row>
        <row r="2077">
          <cell r="H2077">
            <v>67</v>
          </cell>
        </row>
        <row r="2078">
          <cell r="H2078">
            <v>50</v>
          </cell>
        </row>
        <row r="2079">
          <cell r="H2079">
            <v>81</v>
          </cell>
        </row>
        <row r="2080">
          <cell r="H2080">
            <v>81</v>
          </cell>
        </row>
        <row r="2081">
          <cell r="H2081">
            <v>75</v>
          </cell>
        </row>
        <row r="2082">
          <cell r="H2082">
            <v>81</v>
          </cell>
        </row>
        <row r="2083">
          <cell r="H2083">
            <v>50</v>
          </cell>
        </row>
        <row r="2084">
          <cell r="H2084">
            <v>76</v>
          </cell>
        </row>
        <row r="2085">
          <cell r="H2085">
            <v>71.5</v>
          </cell>
        </row>
        <row r="2086">
          <cell r="H2086">
            <v>65</v>
          </cell>
        </row>
        <row r="2087">
          <cell r="H2087">
            <v>75</v>
          </cell>
        </row>
        <row r="2088">
          <cell r="H2088">
            <v>62</v>
          </cell>
        </row>
        <row r="2089">
          <cell r="H2089">
            <v>70</v>
          </cell>
        </row>
        <row r="2090">
          <cell r="H2090">
            <v>72</v>
          </cell>
        </row>
        <row r="2091">
          <cell r="H2091">
            <v>67</v>
          </cell>
        </row>
        <row r="2092">
          <cell r="H2092">
            <v>66</v>
          </cell>
        </row>
        <row r="2093">
          <cell r="H2093">
            <v>86</v>
          </cell>
        </row>
        <row r="2094">
          <cell r="H2094">
            <v>54</v>
          </cell>
        </row>
        <row r="2095">
          <cell r="H2095">
            <v>71</v>
          </cell>
        </row>
        <row r="2096">
          <cell r="H2096">
            <v>67</v>
          </cell>
        </row>
        <row r="2097">
          <cell r="H2097">
            <v>65</v>
          </cell>
        </row>
        <row r="2098">
          <cell r="H2098">
            <v>54</v>
          </cell>
        </row>
        <row r="2099">
          <cell r="H2099">
            <v>69</v>
          </cell>
        </row>
        <row r="2100">
          <cell r="H2100">
            <v>60</v>
          </cell>
        </row>
        <row r="2101">
          <cell r="H2101">
            <v>66</v>
          </cell>
        </row>
        <row r="2102">
          <cell r="H2102">
            <v>63</v>
          </cell>
        </row>
        <row r="2103">
          <cell r="H2103">
            <v>67</v>
          </cell>
        </row>
        <row r="2104">
          <cell r="H2104">
            <v>70</v>
          </cell>
        </row>
        <row r="2105">
          <cell r="H2105">
            <v>69</v>
          </cell>
        </row>
        <row r="2106">
          <cell r="H2106">
            <v>60</v>
          </cell>
        </row>
        <row r="2107">
          <cell r="H2107">
            <v>78</v>
          </cell>
        </row>
        <row r="2108">
          <cell r="H2108">
            <v>67</v>
          </cell>
        </row>
        <row r="2109">
          <cell r="H2109">
            <v>0</v>
          </cell>
        </row>
        <row r="2110">
          <cell r="H2110">
            <v>0</v>
          </cell>
        </row>
        <row r="2111">
          <cell r="H2111">
            <v>0</v>
          </cell>
        </row>
        <row r="2112">
          <cell r="H2112">
            <v>0</v>
          </cell>
        </row>
        <row r="2113">
          <cell r="H2113">
            <v>0</v>
          </cell>
        </row>
        <row r="2114">
          <cell r="H2114">
            <v>0</v>
          </cell>
        </row>
        <row r="2115">
          <cell r="H2115">
            <v>0</v>
          </cell>
        </row>
        <row r="2116">
          <cell r="H2116">
            <v>0</v>
          </cell>
        </row>
        <row r="2117">
          <cell r="H2117">
            <v>0</v>
          </cell>
        </row>
        <row r="2118">
          <cell r="H2118">
            <v>0</v>
          </cell>
        </row>
        <row r="2119">
          <cell r="H2119">
            <v>0</v>
          </cell>
        </row>
        <row r="2120">
          <cell r="H2120">
            <v>0</v>
          </cell>
        </row>
        <row r="2121">
          <cell r="H2121">
            <v>0</v>
          </cell>
        </row>
        <row r="2122">
          <cell r="H2122">
            <v>0</v>
          </cell>
        </row>
        <row r="2123">
          <cell r="H2123">
            <v>0</v>
          </cell>
        </row>
        <row r="2124">
          <cell r="H2124">
            <v>0</v>
          </cell>
        </row>
        <row r="2125">
          <cell r="H2125">
            <v>0</v>
          </cell>
        </row>
        <row r="2126">
          <cell r="H2126">
            <v>0</v>
          </cell>
        </row>
        <row r="2127">
          <cell r="H2127">
            <v>0</v>
          </cell>
        </row>
        <row r="2128">
          <cell r="H2128">
            <v>0</v>
          </cell>
        </row>
        <row r="2129">
          <cell r="H2129">
            <v>0</v>
          </cell>
        </row>
        <row r="2130">
          <cell r="H2130">
            <v>0</v>
          </cell>
        </row>
        <row r="2131">
          <cell r="H2131">
            <v>0</v>
          </cell>
        </row>
        <row r="2132">
          <cell r="H2132">
            <v>0</v>
          </cell>
        </row>
        <row r="2133">
          <cell r="H2133">
            <v>0</v>
          </cell>
        </row>
        <row r="2134">
          <cell r="H2134">
            <v>0</v>
          </cell>
        </row>
        <row r="2135">
          <cell r="H2135">
            <v>0</v>
          </cell>
        </row>
        <row r="2136">
          <cell r="H2136">
            <v>0</v>
          </cell>
        </row>
        <row r="2137">
          <cell r="H2137">
            <v>0</v>
          </cell>
        </row>
        <row r="2138">
          <cell r="H2138">
            <v>0</v>
          </cell>
        </row>
        <row r="2139">
          <cell r="H2139">
            <v>0</v>
          </cell>
        </row>
        <row r="2140">
          <cell r="H2140">
            <v>0</v>
          </cell>
        </row>
        <row r="2141">
          <cell r="H2141">
            <v>0</v>
          </cell>
        </row>
        <row r="2142">
          <cell r="H2142">
            <v>0</v>
          </cell>
        </row>
        <row r="2143">
          <cell r="H2143">
            <v>0</v>
          </cell>
        </row>
        <row r="2144">
          <cell r="H2144">
            <v>0</v>
          </cell>
        </row>
        <row r="2145">
          <cell r="H2145">
            <v>0</v>
          </cell>
        </row>
        <row r="2146">
          <cell r="H2146">
            <v>0</v>
          </cell>
        </row>
        <row r="2147">
          <cell r="H2147">
            <v>0</v>
          </cell>
        </row>
        <row r="2148">
          <cell r="H2148">
            <v>0</v>
          </cell>
        </row>
        <row r="2149">
          <cell r="H2149">
            <v>60</v>
          </cell>
        </row>
        <row r="2150">
          <cell r="H2150">
            <v>68</v>
          </cell>
        </row>
        <row r="2151">
          <cell r="H2151">
            <v>58</v>
          </cell>
        </row>
        <row r="2152">
          <cell r="H2152">
            <v>81</v>
          </cell>
        </row>
        <row r="2153">
          <cell r="H2153">
            <v>29</v>
          </cell>
        </row>
        <row r="2154">
          <cell r="H2154">
            <v>70</v>
          </cell>
        </row>
        <row r="2155">
          <cell r="H2155">
            <v>46</v>
          </cell>
        </row>
        <row r="2156">
          <cell r="H2156">
            <v>51</v>
          </cell>
        </row>
        <row r="2157">
          <cell r="H2157">
            <v>82</v>
          </cell>
        </row>
        <row r="2158">
          <cell r="H2158">
            <v>43</v>
          </cell>
        </row>
        <row r="2159">
          <cell r="H2159">
            <v>90</v>
          </cell>
        </row>
        <row r="2160">
          <cell r="H2160">
            <v>0</v>
          </cell>
        </row>
        <row r="2161">
          <cell r="H2161">
            <v>64</v>
          </cell>
        </row>
        <row r="2162">
          <cell r="H2162">
            <v>55</v>
          </cell>
        </row>
        <row r="2163">
          <cell r="H2163">
            <v>52.5</v>
          </cell>
        </row>
        <row r="2164">
          <cell r="H2164">
            <v>19</v>
          </cell>
        </row>
        <row r="2165">
          <cell r="H2165">
            <v>50</v>
          </cell>
        </row>
        <row r="2166">
          <cell r="H2166">
            <v>38</v>
          </cell>
        </row>
        <row r="2167">
          <cell r="H2167">
            <v>31</v>
          </cell>
        </row>
        <row r="2168">
          <cell r="H2168">
            <v>61</v>
          </cell>
        </row>
        <row r="2169">
          <cell r="H2169">
            <v>22</v>
          </cell>
        </row>
        <row r="2170">
          <cell r="H2170">
            <v>26</v>
          </cell>
        </row>
        <row r="2171">
          <cell r="H2171">
            <v>17</v>
          </cell>
        </row>
        <row r="2172">
          <cell r="H2172">
            <v>54</v>
          </cell>
        </row>
        <row r="2173">
          <cell r="H2173">
            <v>40</v>
          </cell>
        </row>
        <row r="2174">
          <cell r="H2174">
            <v>38</v>
          </cell>
        </row>
        <row r="2175">
          <cell r="H2175">
            <v>31</v>
          </cell>
        </row>
        <row r="2176">
          <cell r="H2176">
            <v>26</v>
          </cell>
        </row>
        <row r="2177">
          <cell r="H2177">
            <v>28</v>
          </cell>
        </row>
        <row r="2178">
          <cell r="H2178">
            <v>66</v>
          </cell>
        </row>
        <row r="2179">
          <cell r="H2179">
            <v>32</v>
          </cell>
        </row>
        <row r="2180">
          <cell r="H2180">
            <v>57</v>
          </cell>
        </row>
        <row r="2181">
          <cell r="H2181">
            <v>29</v>
          </cell>
        </row>
        <row r="2182">
          <cell r="H2182">
            <v>30</v>
          </cell>
        </row>
        <row r="2183">
          <cell r="H2183">
            <v>58</v>
          </cell>
        </row>
        <row r="2184">
          <cell r="H2184">
            <v>56</v>
          </cell>
        </row>
        <row r="2185">
          <cell r="H2185">
            <v>56</v>
          </cell>
        </row>
        <row r="2186">
          <cell r="H2186">
            <v>56</v>
          </cell>
        </row>
        <row r="2187">
          <cell r="H2187">
            <v>65</v>
          </cell>
        </row>
        <row r="2188">
          <cell r="H2188">
            <v>53</v>
          </cell>
        </row>
        <row r="2189">
          <cell r="H2189">
            <v>51</v>
          </cell>
        </row>
        <row r="2190">
          <cell r="H2190">
            <v>35</v>
          </cell>
        </row>
        <row r="2191">
          <cell r="H2191">
            <v>15</v>
          </cell>
        </row>
        <row r="2192">
          <cell r="H2192">
            <v>48.5</v>
          </cell>
        </row>
        <row r="2193">
          <cell r="H2193">
            <v>40.5</v>
          </cell>
        </row>
        <row r="2194">
          <cell r="H2194">
            <v>40</v>
          </cell>
        </row>
        <row r="2195">
          <cell r="H2195">
            <v>46</v>
          </cell>
        </row>
        <row r="2196">
          <cell r="H2196">
            <v>42.5</v>
          </cell>
        </row>
        <row r="2197">
          <cell r="H2197">
            <v>50.5</v>
          </cell>
        </row>
        <row r="2198">
          <cell r="H2198">
            <v>42.5</v>
          </cell>
        </row>
        <row r="2199">
          <cell r="H2199">
            <v>24.5</v>
          </cell>
        </row>
        <row r="2200">
          <cell r="H2200">
            <v>19.5</v>
          </cell>
        </row>
        <row r="2201">
          <cell r="H2201">
            <v>52</v>
          </cell>
        </row>
        <row r="2202">
          <cell r="H2202">
            <v>50</v>
          </cell>
        </row>
        <row r="2203">
          <cell r="H2203">
            <v>38.5</v>
          </cell>
        </row>
        <row r="2204">
          <cell r="H2204">
            <v>42.5</v>
          </cell>
        </row>
        <row r="2205">
          <cell r="H2205">
            <v>38.5</v>
          </cell>
        </row>
        <row r="2206">
          <cell r="H2206">
            <v>36.5</v>
          </cell>
        </row>
        <row r="2207">
          <cell r="H2207">
            <v>49</v>
          </cell>
        </row>
        <row r="2208">
          <cell r="H2208">
            <v>36</v>
          </cell>
        </row>
        <row r="2209">
          <cell r="H2209">
            <v>36.5</v>
          </cell>
        </row>
        <row r="2210">
          <cell r="H2210">
            <v>34.5</v>
          </cell>
        </row>
        <row r="2211">
          <cell r="H2211">
            <v>32.5</v>
          </cell>
        </row>
        <row r="2212">
          <cell r="H2212">
            <v>24</v>
          </cell>
        </row>
        <row r="2213">
          <cell r="H2213">
            <v>51</v>
          </cell>
        </row>
        <row r="2214">
          <cell r="H2214">
            <v>40</v>
          </cell>
        </row>
        <row r="2215">
          <cell r="H2215">
            <v>41.5</v>
          </cell>
        </row>
        <row r="2216">
          <cell r="H2216">
            <v>63.5</v>
          </cell>
        </row>
        <row r="2217">
          <cell r="H2217">
            <v>44.5</v>
          </cell>
        </row>
        <row r="2218">
          <cell r="H2218">
            <v>29.5</v>
          </cell>
        </row>
        <row r="2219">
          <cell r="H2219">
            <v>39.5</v>
          </cell>
        </row>
        <row r="2220">
          <cell r="H2220">
            <v>34.5</v>
          </cell>
        </row>
        <row r="2221">
          <cell r="H2221">
            <v>44.5</v>
          </cell>
        </row>
        <row r="2222">
          <cell r="H2222">
            <v>28</v>
          </cell>
        </row>
        <row r="2223">
          <cell r="H2223">
            <v>35.5</v>
          </cell>
        </row>
        <row r="2224">
          <cell r="H2224">
            <v>40</v>
          </cell>
        </row>
        <row r="2225">
          <cell r="H2225">
            <v>50.5</v>
          </cell>
        </row>
        <row r="2226">
          <cell r="H2226">
            <v>62.5</v>
          </cell>
        </row>
        <row r="2227">
          <cell r="H2227">
            <v>38.5</v>
          </cell>
        </row>
        <row r="2228">
          <cell r="H2228">
            <v>54.5</v>
          </cell>
        </row>
        <row r="2229">
          <cell r="H2229">
            <v>34</v>
          </cell>
        </row>
        <row r="2230">
          <cell r="H2230">
            <v>34.5</v>
          </cell>
        </row>
        <row r="2231">
          <cell r="H2231">
            <v>30</v>
          </cell>
        </row>
        <row r="2232">
          <cell r="H2232">
            <v>36</v>
          </cell>
        </row>
        <row r="2233">
          <cell r="H2233">
            <v>34</v>
          </cell>
        </row>
        <row r="2234">
          <cell r="H2234">
            <v>26</v>
          </cell>
        </row>
        <row r="2235">
          <cell r="H2235">
            <v>38</v>
          </cell>
        </row>
        <row r="2236">
          <cell r="H2236">
            <v>36</v>
          </cell>
        </row>
        <row r="2237">
          <cell r="H2237">
            <v>33</v>
          </cell>
        </row>
        <row r="2238">
          <cell r="H2238">
            <v>31</v>
          </cell>
        </row>
        <row r="2239">
          <cell r="H2239">
            <v>13</v>
          </cell>
        </row>
        <row r="2240">
          <cell r="H2240">
            <v>35</v>
          </cell>
        </row>
        <row r="2241">
          <cell r="H2241">
            <v>33.5</v>
          </cell>
        </row>
        <row r="2242">
          <cell r="H2242">
            <v>36.5</v>
          </cell>
        </row>
        <row r="2243">
          <cell r="H2243">
            <v>34.5</v>
          </cell>
        </row>
        <row r="2244">
          <cell r="H2244">
            <v>26.5</v>
          </cell>
        </row>
        <row r="2245">
          <cell r="H2245">
            <v>30.5</v>
          </cell>
        </row>
        <row r="2246">
          <cell r="H2246">
            <v>38.5</v>
          </cell>
        </row>
        <row r="2247">
          <cell r="H2247">
            <v>24</v>
          </cell>
        </row>
        <row r="2248">
          <cell r="H2248">
            <v>32.5</v>
          </cell>
        </row>
        <row r="2249">
          <cell r="H2249">
            <v>32</v>
          </cell>
        </row>
        <row r="2250">
          <cell r="H2250">
            <v>34</v>
          </cell>
        </row>
        <row r="2251">
          <cell r="H2251">
            <v>38</v>
          </cell>
        </row>
        <row r="2252">
          <cell r="H2252">
            <v>32.5</v>
          </cell>
        </row>
        <row r="2253">
          <cell r="H2253">
            <v>32</v>
          </cell>
        </row>
        <row r="2254">
          <cell r="H2254">
            <v>34</v>
          </cell>
        </row>
        <row r="2255">
          <cell r="H2255">
            <v>33</v>
          </cell>
        </row>
        <row r="2256">
          <cell r="H2256">
            <v>39.5</v>
          </cell>
        </row>
        <row r="2257">
          <cell r="H2257">
            <v>40.5</v>
          </cell>
        </row>
        <row r="2258">
          <cell r="H2258">
            <v>27</v>
          </cell>
        </row>
        <row r="2259">
          <cell r="H2259">
            <v>38.5</v>
          </cell>
        </row>
        <row r="2260">
          <cell r="H2260">
            <v>0</v>
          </cell>
        </row>
        <row r="2261">
          <cell r="H2261">
            <v>34</v>
          </cell>
        </row>
        <row r="2262">
          <cell r="H2262">
            <v>33.5</v>
          </cell>
        </row>
        <row r="2263">
          <cell r="H2263">
            <v>0</v>
          </cell>
        </row>
        <row r="2264">
          <cell r="H2264">
            <v>38</v>
          </cell>
        </row>
        <row r="2265">
          <cell r="H2265">
            <v>26.5</v>
          </cell>
        </row>
        <row r="2266">
          <cell r="H2266">
            <v>38</v>
          </cell>
        </row>
        <row r="2267">
          <cell r="H2267">
            <v>52</v>
          </cell>
        </row>
        <row r="2268">
          <cell r="H2268">
            <v>61</v>
          </cell>
        </row>
        <row r="2269">
          <cell r="H2269">
            <v>45</v>
          </cell>
        </row>
        <row r="2270">
          <cell r="H2270">
            <v>58</v>
          </cell>
        </row>
        <row r="2271">
          <cell r="H2271">
            <v>57</v>
          </cell>
        </row>
        <row r="2272">
          <cell r="H2272">
            <v>56</v>
          </cell>
        </row>
        <row r="2273">
          <cell r="H2273">
            <v>55</v>
          </cell>
        </row>
        <row r="2274">
          <cell r="H2274">
            <v>52</v>
          </cell>
        </row>
        <row r="2275">
          <cell r="H2275">
            <v>43</v>
          </cell>
        </row>
        <row r="2276">
          <cell r="H2276">
            <v>46</v>
          </cell>
        </row>
        <row r="2277">
          <cell r="H2277">
            <v>39</v>
          </cell>
        </row>
        <row r="2278">
          <cell r="H2278">
            <v>52</v>
          </cell>
        </row>
        <row r="2279">
          <cell r="H2279">
            <v>58</v>
          </cell>
        </row>
        <row r="2280">
          <cell r="H2280">
            <v>49</v>
          </cell>
        </row>
        <row r="2281">
          <cell r="H2281">
            <v>55</v>
          </cell>
        </row>
        <row r="2282">
          <cell r="H2282">
            <v>38</v>
          </cell>
        </row>
        <row r="2283">
          <cell r="H2283">
            <v>69</v>
          </cell>
        </row>
        <row r="2284">
          <cell r="H2284">
            <v>51</v>
          </cell>
        </row>
        <row r="2285">
          <cell r="H2285">
            <v>68</v>
          </cell>
        </row>
        <row r="2286">
          <cell r="H2286">
            <v>54</v>
          </cell>
        </row>
        <row r="2287">
          <cell r="H2287">
            <v>49</v>
          </cell>
        </row>
        <row r="2288">
          <cell r="H2288">
            <v>70</v>
          </cell>
        </row>
        <row r="2289">
          <cell r="H2289">
            <v>49</v>
          </cell>
        </row>
        <row r="2290">
          <cell r="H2290">
            <v>59</v>
          </cell>
        </row>
        <row r="2291">
          <cell r="H2291">
            <v>74</v>
          </cell>
        </row>
        <row r="2292">
          <cell r="H2292">
            <v>69</v>
          </cell>
        </row>
        <row r="2293">
          <cell r="H2293">
            <v>67</v>
          </cell>
        </row>
        <row r="2294">
          <cell r="H2294">
            <v>0</v>
          </cell>
        </row>
        <row r="2295">
          <cell r="H2295">
            <v>47</v>
          </cell>
        </row>
        <row r="2296">
          <cell r="H2296">
            <v>55</v>
          </cell>
        </row>
        <row r="2297">
          <cell r="H2297">
            <v>62</v>
          </cell>
        </row>
        <row r="2298">
          <cell r="H2298">
            <v>63</v>
          </cell>
        </row>
        <row r="2299">
          <cell r="H2299">
            <v>59</v>
          </cell>
        </row>
        <row r="2300">
          <cell r="H2300">
            <v>80</v>
          </cell>
        </row>
        <row r="2301">
          <cell r="H2301">
            <v>45</v>
          </cell>
        </row>
        <row r="2302">
          <cell r="H2302">
            <v>61</v>
          </cell>
        </row>
        <row r="2303">
          <cell r="H2303">
            <v>61</v>
          </cell>
        </row>
        <row r="2304">
          <cell r="H2304">
            <v>49</v>
          </cell>
        </row>
        <row r="2305">
          <cell r="H2305">
            <v>0</v>
          </cell>
        </row>
        <row r="2306">
          <cell r="H2306">
            <v>61</v>
          </cell>
        </row>
        <row r="2307">
          <cell r="H2307">
            <v>0</v>
          </cell>
        </row>
        <row r="2308">
          <cell r="H2308">
            <v>0</v>
          </cell>
        </row>
        <row r="2309">
          <cell r="H2309">
            <v>0</v>
          </cell>
        </row>
        <row r="2310">
          <cell r="H2310">
            <v>0</v>
          </cell>
        </row>
        <row r="2311">
          <cell r="H2311">
            <v>0</v>
          </cell>
        </row>
        <row r="2312">
          <cell r="H2312">
            <v>0</v>
          </cell>
        </row>
        <row r="2313">
          <cell r="H2313">
            <v>0</v>
          </cell>
        </row>
        <row r="2314">
          <cell r="H2314">
            <v>0</v>
          </cell>
        </row>
        <row r="2315">
          <cell r="H2315">
            <v>0</v>
          </cell>
        </row>
        <row r="2316">
          <cell r="H2316">
            <v>0</v>
          </cell>
        </row>
        <row r="2317">
          <cell r="H2317">
            <v>0</v>
          </cell>
        </row>
        <row r="2318">
          <cell r="H2318">
            <v>0</v>
          </cell>
        </row>
        <row r="2319">
          <cell r="H2319">
            <v>0</v>
          </cell>
        </row>
        <row r="2320">
          <cell r="H2320">
            <v>0</v>
          </cell>
        </row>
        <row r="2321">
          <cell r="H2321">
            <v>0</v>
          </cell>
        </row>
        <row r="2322">
          <cell r="H2322">
            <v>0</v>
          </cell>
        </row>
        <row r="2323">
          <cell r="H2323">
            <v>0</v>
          </cell>
        </row>
        <row r="2324">
          <cell r="H2324">
            <v>0</v>
          </cell>
        </row>
        <row r="2325">
          <cell r="H2325">
            <v>0</v>
          </cell>
        </row>
        <row r="2326">
          <cell r="H2326">
            <v>0</v>
          </cell>
        </row>
        <row r="2327">
          <cell r="H2327">
            <v>0</v>
          </cell>
        </row>
        <row r="2328">
          <cell r="H2328">
            <v>0</v>
          </cell>
        </row>
        <row r="2329">
          <cell r="H2329">
            <v>0</v>
          </cell>
        </row>
        <row r="2330">
          <cell r="H2330">
            <v>0</v>
          </cell>
        </row>
        <row r="2331">
          <cell r="H2331">
            <v>0</v>
          </cell>
        </row>
        <row r="2332">
          <cell r="H2332">
            <v>0</v>
          </cell>
        </row>
        <row r="2333">
          <cell r="H2333">
            <v>0</v>
          </cell>
        </row>
        <row r="2334">
          <cell r="H2334">
            <v>63</v>
          </cell>
        </row>
        <row r="2335">
          <cell r="H2335">
            <v>34</v>
          </cell>
        </row>
        <row r="2336">
          <cell r="H2336">
            <v>53</v>
          </cell>
        </row>
        <row r="2337">
          <cell r="H2337">
            <v>67</v>
          </cell>
        </row>
        <row r="2338">
          <cell r="H2338">
            <v>69.5</v>
          </cell>
        </row>
        <row r="2339">
          <cell r="H2339">
            <v>23</v>
          </cell>
        </row>
        <row r="2340">
          <cell r="H2340">
            <v>62</v>
          </cell>
        </row>
        <row r="2341">
          <cell r="H2341">
            <v>62.5</v>
          </cell>
        </row>
        <row r="2342">
          <cell r="H2342">
            <v>67</v>
          </cell>
        </row>
        <row r="2343">
          <cell r="H2343">
            <v>67</v>
          </cell>
        </row>
        <row r="2344">
          <cell r="H2344">
            <v>57</v>
          </cell>
        </row>
        <row r="2345">
          <cell r="H2345">
            <v>69</v>
          </cell>
        </row>
        <row r="2346">
          <cell r="H2346">
            <v>60</v>
          </cell>
        </row>
        <row r="2347">
          <cell r="H2347">
            <v>67</v>
          </cell>
        </row>
        <row r="2348">
          <cell r="H2348">
            <v>70</v>
          </cell>
        </row>
        <row r="2349">
          <cell r="H2349">
            <v>71</v>
          </cell>
        </row>
        <row r="2350">
          <cell r="H2350">
            <v>74</v>
          </cell>
        </row>
        <row r="2351">
          <cell r="H2351">
            <v>72</v>
          </cell>
        </row>
        <row r="2352">
          <cell r="H2352">
            <v>75</v>
          </cell>
        </row>
        <row r="2353">
          <cell r="H2353">
            <v>50</v>
          </cell>
        </row>
        <row r="2354">
          <cell r="H2354">
            <v>55</v>
          </cell>
        </row>
        <row r="2355">
          <cell r="H2355">
            <v>73</v>
          </cell>
        </row>
        <row r="2356">
          <cell r="H2356">
            <v>79</v>
          </cell>
        </row>
        <row r="2357">
          <cell r="H2357">
            <v>45</v>
          </cell>
        </row>
        <row r="2358">
          <cell r="H2358">
            <v>65</v>
          </cell>
        </row>
        <row r="2359">
          <cell r="H2359">
            <v>82</v>
          </cell>
        </row>
        <row r="2360">
          <cell r="H2360">
            <v>50</v>
          </cell>
        </row>
        <row r="2361">
          <cell r="H2361">
            <v>76</v>
          </cell>
        </row>
        <row r="2362">
          <cell r="H2362">
            <v>64</v>
          </cell>
        </row>
        <row r="2363">
          <cell r="H2363">
            <v>69</v>
          </cell>
        </row>
        <row r="2364">
          <cell r="H2364">
            <v>73</v>
          </cell>
        </row>
        <row r="2365">
          <cell r="H2365">
            <v>67</v>
          </cell>
        </row>
        <row r="2366">
          <cell r="H2366">
            <v>57</v>
          </cell>
        </row>
        <row r="2367">
          <cell r="H2367">
            <v>53</v>
          </cell>
        </row>
        <row r="2368">
          <cell r="H2368">
            <v>0</v>
          </cell>
        </row>
        <row r="2369">
          <cell r="H2369">
            <v>32.5</v>
          </cell>
        </row>
        <row r="2370">
          <cell r="H2370">
            <v>44.5</v>
          </cell>
        </row>
        <row r="2371">
          <cell r="H2371">
            <v>62.5</v>
          </cell>
        </row>
        <row r="2372">
          <cell r="H2372">
            <v>46.5</v>
          </cell>
        </row>
        <row r="2373">
          <cell r="H2373">
            <v>46.5</v>
          </cell>
        </row>
        <row r="2374">
          <cell r="H2374">
            <v>66.5</v>
          </cell>
        </row>
        <row r="2375">
          <cell r="H2375">
            <v>94.5</v>
          </cell>
        </row>
        <row r="2376">
          <cell r="H2376">
            <v>38.5</v>
          </cell>
        </row>
        <row r="2377">
          <cell r="H2377">
            <v>76.5</v>
          </cell>
        </row>
        <row r="2378">
          <cell r="H2378">
            <v>47</v>
          </cell>
        </row>
        <row r="2379">
          <cell r="H2379">
            <v>28.5</v>
          </cell>
        </row>
        <row r="2380">
          <cell r="H2380">
            <v>34</v>
          </cell>
        </row>
        <row r="2381">
          <cell r="H2381">
            <v>34</v>
          </cell>
        </row>
        <row r="2382">
          <cell r="H2382">
            <v>56.5</v>
          </cell>
        </row>
        <row r="2383">
          <cell r="H2383">
            <v>70.5</v>
          </cell>
        </row>
        <row r="2384">
          <cell r="H2384">
            <v>64</v>
          </cell>
        </row>
        <row r="2385">
          <cell r="H2385">
            <v>38.5</v>
          </cell>
        </row>
        <row r="2386">
          <cell r="H2386">
            <v>47.5</v>
          </cell>
        </row>
        <row r="2387">
          <cell r="H2387">
            <v>66.5</v>
          </cell>
        </row>
        <row r="2388">
          <cell r="H2388">
            <v>42.5</v>
          </cell>
        </row>
        <row r="2389">
          <cell r="H2389">
            <v>52.5</v>
          </cell>
        </row>
        <row r="2390">
          <cell r="H2390">
            <v>54.5</v>
          </cell>
        </row>
        <row r="2391">
          <cell r="H2391">
            <v>56.5</v>
          </cell>
        </row>
        <row r="2392">
          <cell r="H2392">
            <v>48.5</v>
          </cell>
        </row>
        <row r="2393">
          <cell r="H2393">
            <v>78.5</v>
          </cell>
        </row>
        <row r="2394">
          <cell r="H2394">
            <v>34</v>
          </cell>
        </row>
        <row r="2395">
          <cell r="H2395">
            <v>76</v>
          </cell>
        </row>
        <row r="2396">
          <cell r="H2396">
            <v>57</v>
          </cell>
        </row>
        <row r="2397">
          <cell r="H2397">
            <v>55.5</v>
          </cell>
        </row>
        <row r="2398">
          <cell r="H2398">
            <v>21.5</v>
          </cell>
        </row>
        <row r="2399">
          <cell r="H2399">
            <v>46.5</v>
          </cell>
        </row>
        <row r="2400">
          <cell r="H2400">
            <v>62.5</v>
          </cell>
        </row>
        <row r="2401">
          <cell r="H2401">
            <v>53.5</v>
          </cell>
        </row>
        <row r="2402">
          <cell r="H2402">
            <v>60.5</v>
          </cell>
        </row>
        <row r="2403">
          <cell r="H2403">
            <v>57</v>
          </cell>
        </row>
        <row r="2404">
          <cell r="H2404">
            <v>31.5</v>
          </cell>
        </row>
        <row r="2405">
          <cell r="H2405">
            <v>65</v>
          </cell>
        </row>
        <row r="2406">
          <cell r="H2406">
            <v>47</v>
          </cell>
        </row>
        <row r="2407">
          <cell r="H2407">
            <v>37.5</v>
          </cell>
        </row>
        <row r="2408">
          <cell r="H2408">
            <v>51.5</v>
          </cell>
        </row>
        <row r="2409">
          <cell r="H2409">
            <v>61</v>
          </cell>
        </row>
        <row r="2410">
          <cell r="H2410">
            <v>46.5</v>
          </cell>
        </row>
        <row r="2411">
          <cell r="H2411">
            <v>45.5</v>
          </cell>
        </row>
        <row r="2412">
          <cell r="H2412">
            <v>62</v>
          </cell>
        </row>
        <row r="2413">
          <cell r="H2413">
            <v>46</v>
          </cell>
        </row>
        <row r="2414">
          <cell r="H2414">
            <v>70</v>
          </cell>
        </row>
        <row r="2415">
          <cell r="H2415">
            <v>52.5</v>
          </cell>
        </row>
        <row r="2416">
          <cell r="H2416">
            <v>52.5</v>
          </cell>
        </row>
        <row r="2417">
          <cell r="H2417">
            <v>70.5</v>
          </cell>
        </row>
        <row r="2418">
          <cell r="H2418">
            <v>53.5</v>
          </cell>
        </row>
        <row r="2419">
          <cell r="H2419">
            <v>58.5</v>
          </cell>
        </row>
        <row r="2420">
          <cell r="H2420">
            <v>45</v>
          </cell>
        </row>
        <row r="2421">
          <cell r="H2421">
            <v>55.5</v>
          </cell>
        </row>
        <row r="2422">
          <cell r="H2422">
            <v>50</v>
          </cell>
        </row>
        <row r="2423">
          <cell r="H2423">
            <v>41</v>
          </cell>
        </row>
        <row r="2424">
          <cell r="H2424">
            <v>50</v>
          </cell>
        </row>
        <row r="2425">
          <cell r="H2425">
            <v>71</v>
          </cell>
        </row>
        <row r="2426">
          <cell r="H2426">
            <v>76</v>
          </cell>
        </row>
        <row r="2427">
          <cell r="H2427">
            <v>85</v>
          </cell>
        </row>
        <row r="2428">
          <cell r="H2428">
            <v>45</v>
          </cell>
        </row>
        <row r="2429">
          <cell r="H2429">
            <v>76</v>
          </cell>
        </row>
        <row r="2430">
          <cell r="H2430">
            <v>77</v>
          </cell>
        </row>
        <row r="2431">
          <cell r="H2431">
            <v>66</v>
          </cell>
        </row>
        <row r="2432">
          <cell r="H2432">
            <v>69</v>
          </cell>
        </row>
        <row r="2433">
          <cell r="H2433">
            <v>69</v>
          </cell>
        </row>
        <row r="2434">
          <cell r="H2434">
            <v>54</v>
          </cell>
        </row>
        <row r="2435">
          <cell r="H2435">
            <v>66</v>
          </cell>
        </row>
        <row r="2436">
          <cell r="H2436">
            <v>58</v>
          </cell>
        </row>
        <row r="2437">
          <cell r="H2437">
            <v>74</v>
          </cell>
        </row>
        <row r="2438">
          <cell r="H2438">
            <v>70</v>
          </cell>
        </row>
        <row r="2439">
          <cell r="H2439">
            <v>69</v>
          </cell>
        </row>
        <row r="2440">
          <cell r="H2440">
            <v>78</v>
          </cell>
        </row>
        <row r="2441">
          <cell r="H2441">
            <v>77</v>
          </cell>
        </row>
        <row r="2442">
          <cell r="H2442">
            <v>46</v>
          </cell>
        </row>
        <row r="2443">
          <cell r="H2443">
            <v>64</v>
          </cell>
        </row>
        <row r="2444">
          <cell r="H2444">
            <v>84</v>
          </cell>
        </row>
        <row r="2445">
          <cell r="H2445">
            <v>73</v>
          </cell>
        </row>
        <row r="2446">
          <cell r="H2446">
            <v>72</v>
          </cell>
        </row>
        <row r="2447">
          <cell r="H2447">
            <v>74</v>
          </cell>
        </row>
        <row r="2448">
          <cell r="H2448">
            <v>60</v>
          </cell>
        </row>
        <row r="2449">
          <cell r="H2449">
            <v>78</v>
          </cell>
        </row>
        <row r="2450">
          <cell r="H2450">
            <v>57</v>
          </cell>
        </row>
        <row r="2451">
          <cell r="H2451">
            <v>76</v>
          </cell>
        </row>
        <row r="2452">
          <cell r="H2452">
            <v>76</v>
          </cell>
        </row>
        <row r="2453">
          <cell r="H2453">
            <v>0</v>
          </cell>
        </row>
        <row r="2454">
          <cell r="H2454">
            <v>0</v>
          </cell>
        </row>
        <row r="2455">
          <cell r="H2455">
            <v>0</v>
          </cell>
        </row>
        <row r="2456">
          <cell r="H2456">
            <v>0</v>
          </cell>
        </row>
        <row r="2457">
          <cell r="H2457">
            <v>0</v>
          </cell>
        </row>
        <row r="2458">
          <cell r="H2458">
            <v>0</v>
          </cell>
        </row>
        <row r="2459">
          <cell r="H2459">
            <v>0</v>
          </cell>
        </row>
        <row r="2460">
          <cell r="H2460">
            <v>0</v>
          </cell>
        </row>
        <row r="2461">
          <cell r="H2461">
            <v>0</v>
          </cell>
        </row>
        <row r="2462">
          <cell r="H2462">
            <v>0</v>
          </cell>
        </row>
        <row r="2463">
          <cell r="H2463">
            <v>0</v>
          </cell>
        </row>
        <row r="2464">
          <cell r="H2464">
            <v>0</v>
          </cell>
        </row>
        <row r="2465">
          <cell r="H2465">
            <v>0</v>
          </cell>
        </row>
        <row r="2466">
          <cell r="H2466">
            <v>0</v>
          </cell>
        </row>
        <row r="2467">
          <cell r="H2467">
            <v>0</v>
          </cell>
        </row>
        <row r="2468">
          <cell r="H2468">
            <v>0</v>
          </cell>
        </row>
        <row r="2469">
          <cell r="H2469">
            <v>0</v>
          </cell>
        </row>
        <row r="2470">
          <cell r="H2470">
            <v>0</v>
          </cell>
        </row>
        <row r="2471">
          <cell r="H2471">
            <v>0</v>
          </cell>
        </row>
        <row r="2472">
          <cell r="H2472">
            <v>0</v>
          </cell>
        </row>
        <row r="2473">
          <cell r="H2473">
            <v>0</v>
          </cell>
        </row>
        <row r="2474">
          <cell r="H2474">
            <v>0</v>
          </cell>
        </row>
        <row r="2475">
          <cell r="H2475">
            <v>0</v>
          </cell>
        </row>
        <row r="2476">
          <cell r="H2476">
            <v>0</v>
          </cell>
        </row>
        <row r="2477">
          <cell r="H2477">
            <v>0</v>
          </cell>
        </row>
        <row r="2478">
          <cell r="H2478">
            <v>0</v>
          </cell>
        </row>
        <row r="2479">
          <cell r="H2479">
            <v>0</v>
          </cell>
        </row>
        <row r="2480">
          <cell r="H2480">
            <v>0</v>
          </cell>
        </row>
        <row r="2481">
          <cell r="H2481">
            <v>0</v>
          </cell>
        </row>
        <row r="2482">
          <cell r="H2482">
            <v>0</v>
          </cell>
        </row>
        <row r="2483">
          <cell r="H2483">
            <v>0</v>
          </cell>
        </row>
        <row r="2484">
          <cell r="H2484">
            <v>0</v>
          </cell>
        </row>
        <row r="2485">
          <cell r="H2485">
            <v>0</v>
          </cell>
        </row>
        <row r="2486">
          <cell r="H2486">
            <v>0</v>
          </cell>
        </row>
        <row r="2487">
          <cell r="H2487">
            <v>0</v>
          </cell>
        </row>
        <row r="2488">
          <cell r="H2488">
            <v>0</v>
          </cell>
        </row>
        <row r="2489">
          <cell r="H2489">
            <v>0</v>
          </cell>
        </row>
        <row r="2490">
          <cell r="H2490">
            <v>19</v>
          </cell>
        </row>
        <row r="2491">
          <cell r="H2491">
            <v>50</v>
          </cell>
        </row>
        <row r="2492">
          <cell r="H2492">
            <v>52</v>
          </cell>
        </row>
        <row r="2493">
          <cell r="H2493">
            <v>44</v>
          </cell>
        </row>
        <row r="2494">
          <cell r="H2494">
            <v>43</v>
          </cell>
        </row>
        <row r="2495">
          <cell r="H2495">
            <v>48</v>
          </cell>
        </row>
        <row r="2496">
          <cell r="H2496">
            <v>48</v>
          </cell>
        </row>
        <row r="2497">
          <cell r="H2497">
            <v>49</v>
          </cell>
        </row>
        <row r="2498">
          <cell r="H2498">
            <v>0</v>
          </cell>
        </row>
        <row r="2499">
          <cell r="H2499">
            <v>60</v>
          </cell>
        </row>
        <row r="2500">
          <cell r="H2500">
            <v>66</v>
          </cell>
        </row>
        <row r="2501">
          <cell r="H2501">
            <v>42</v>
          </cell>
        </row>
        <row r="2502">
          <cell r="H2502">
            <v>52</v>
          </cell>
        </row>
        <row r="2503">
          <cell r="H2503">
            <v>48</v>
          </cell>
        </row>
        <row r="2504">
          <cell r="H2504">
            <v>57.5</v>
          </cell>
        </row>
        <row r="2505">
          <cell r="H2505">
            <v>86</v>
          </cell>
        </row>
        <row r="2506">
          <cell r="H2506">
            <v>54</v>
          </cell>
        </row>
        <row r="2507">
          <cell r="H2507">
            <v>40</v>
          </cell>
        </row>
        <row r="2508">
          <cell r="H2508">
            <v>62</v>
          </cell>
        </row>
        <row r="2509">
          <cell r="H2509">
            <v>52</v>
          </cell>
        </row>
        <row r="2510">
          <cell r="H2510">
            <v>55</v>
          </cell>
        </row>
        <row r="2511">
          <cell r="H2511">
            <v>5</v>
          </cell>
        </row>
        <row r="2512">
          <cell r="H2512">
            <v>30</v>
          </cell>
        </row>
        <row r="2513">
          <cell r="H2513">
            <v>56</v>
          </cell>
        </row>
        <row r="2514">
          <cell r="H2514">
            <v>55</v>
          </cell>
        </row>
        <row r="2515">
          <cell r="H2515">
            <v>72</v>
          </cell>
        </row>
        <row r="2516">
          <cell r="H2516">
            <v>67</v>
          </cell>
        </row>
        <row r="2517">
          <cell r="H2517">
            <v>26</v>
          </cell>
        </row>
        <row r="2518">
          <cell r="H2518">
            <v>56</v>
          </cell>
        </row>
        <row r="2519">
          <cell r="H2519">
            <v>44</v>
          </cell>
        </row>
        <row r="2520">
          <cell r="H2520">
            <v>62</v>
          </cell>
        </row>
        <row r="2521">
          <cell r="H2521">
            <v>77</v>
          </cell>
        </row>
        <row r="2522">
          <cell r="H2522">
            <v>59</v>
          </cell>
        </row>
        <row r="2523">
          <cell r="H2523">
            <v>73</v>
          </cell>
        </row>
        <row r="2524">
          <cell r="H2524">
            <v>45</v>
          </cell>
        </row>
        <row r="2525">
          <cell r="H2525">
            <v>51</v>
          </cell>
        </row>
        <row r="2526">
          <cell r="H2526">
            <v>56</v>
          </cell>
        </row>
        <row r="2527">
          <cell r="H2527">
            <v>68</v>
          </cell>
        </row>
        <row r="2528">
          <cell r="H2528">
            <v>58</v>
          </cell>
        </row>
        <row r="2529">
          <cell r="H2529">
            <v>72</v>
          </cell>
        </row>
        <row r="2530">
          <cell r="H2530">
            <v>34</v>
          </cell>
        </row>
        <row r="2531">
          <cell r="H2531">
            <v>48</v>
          </cell>
        </row>
        <row r="2532">
          <cell r="H2532">
            <v>55</v>
          </cell>
        </row>
        <row r="2533">
          <cell r="H2533">
            <v>66</v>
          </cell>
        </row>
        <row r="2534">
          <cell r="H2534">
            <v>50</v>
          </cell>
        </row>
        <row r="2535">
          <cell r="H2535">
            <v>72</v>
          </cell>
        </row>
        <row r="2536">
          <cell r="H2536">
            <v>52</v>
          </cell>
        </row>
        <row r="2537">
          <cell r="H2537">
            <v>78</v>
          </cell>
        </row>
        <row r="2538">
          <cell r="H2538">
            <v>65</v>
          </cell>
        </row>
        <row r="2539">
          <cell r="H2539">
            <v>39</v>
          </cell>
        </row>
        <row r="2540">
          <cell r="H2540">
            <v>46.5</v>
          </cell>
        </row>
        <row r="2541">
          <cell r="H2541">
            <v>44.5</v>
          </cell>
        </row>
        <row r="2542">
          <cell r="H2542">
            <v>32.5</v>
          </cell>
        </row>
        <row r="2543">
          <cell r="H2543">
            <v>41</v>
          </cell>
        </row>
        <row r="2544">
          <cell r="H2544">
            <v>39</v>
          </cell>
        </row>
        <row r="2545">
          <cell r="H2545">
            <v>29</v>
          </cell>
        </row>
        <row r="2546">
          <cell r="H2546">
            <v>66.5</v>
          </cell>
        </row>
        <row r="2547">
          <cell r="H2547">
            <v>36.5</v>
          </cell>
        </row>
        <row r="2548">
          <cell r="H2548">
            <v>47</v>
          </cell>
        </row>
        <row r="2549">
          <cell r="H2549">
            <v>47.5</v>
          </cell>
        </row>
        <row r="2550">
          <cell r="H2550">
            <v>52.5</v>
          </cell>
        </row>
        <row r="2551">
          <cell r="H2551">
            <v>28.5</v>
          </cell>
        </row>
        <row r="2552">
          <cell r="H2552">
            <v>61.5</v>
          </cell>
        </row>
        <row r="2553">
          <cell r="H2553">
            <v>32.5</v>
          </cell>
        </row>
        <row r="2554">
          <cell r="H2554">
            <v>46.5</v>
          </cell>
        </row>
        <row r="2555">
          <cell r="H2555">
            <v>42</v>
          </cell>
        </row>
        <row r="2556">
          <cell r="H2556">
            <v>54</v>
          </cell>
        </row>
        <row r="2557">
          <cell r="H2557">
            <v>52</v>
          </cell>
        </row>
        <row r="2558">
          <cell r="H2558">
            <v>38</v>
          </cell>
        </row>
        <row r="2559">
          <cell r="H2559">
            <v>60.5</v>
          </cell>
        </row>
        <row r="2560">
          <cell r="H2560">
            <v>23</v>
          </cell>
        </row>
        <row r="2561">
          <cell r="H2561">
            <v>52.5</v>
          </cell>
        </row>
        <row r="2562">
          <cell r="H2562">
            <v>39</v>
          </cell>
        </row>
        <row r="2563">
          <cell r="H2563">
            <v>59</v>
          </cell>
        </row>
        <row r="2564">
          <cell r="H2564">
            <v>32.5</v>
          </cell>
        </row>
        <row r="2565">
          <cell r="H2565">
            <v>48</v>
          </cell>
        </row>
        <row r="2566">
          <cell r="H2566">
            <v>70.5</v>
          </cell>
        </row>
        <row r="2567">
          <cell r="H2567">
            <v>40.5</v>
          </cell>
        </row>
        <row r="2568">
          <cell r="H2568">
            <v>64.5</v>
          </cell>
        </row>
        <row r="2569">
          <cell r="H2569">
            <v>30.5</v>
          </cell>
        </row>
        <row r="2570">
          <cell r="H2570">
            <v>34.5</v>
          </cell>
        </row>
        <row r="2571">
          <cell r="H2571">
            <v>42.5</v>
          </cell>
        </row>
        <row r="2572">
          <cell r="H2572">
            <v>31</v>
          </cell>
        </row>
        <row r="2573">
          <cell r="H2573">
            <v>39</v>
          </cell>
        </row>
        <row r="2574">
          <cell r="H2574">
            <v>38</v>
          </cell>
        </row>
        <row r="2575">
          <cell r="H2575">
            <v>34</v>
          </cell>
        </row>
        <row r="2576">
          <cell r="H2576">
            <v>53</v>
          </cell>
        </row>
        <row r="2577">
          <cell r="H2577">
            <v>78</v>
          </cell>
        </row>
        <row r="2578">
          <cell r="H2578">
            <v>39</v>
          </cell>
        </row>
        <row r="2579">
          <cell r="H2579">
            <v>50.5</v>
          </cell>
        </row>
        <row r="2580">
          <cell r="H2580">
            <v>62.5</v>
          </cell>
        </row>
        <row r="2581">
          <cell r="H2581">
            <v>42</v>
          </cell>
        </row>
        <row r="2582">
          <cell r="H2582">
            <v>51</v>
          </cell>
        </row>
        <row r="2583">
          <cell r="H2583">
            <v>35</v>
          </cell>
        </row>
        <row r="2584">
          <cell r="H2584">
            <v>57</v>
          </cell>
        </row>
        <row r="2585">
          <cell r="H2585">
            <v>44.5</v>
          </cell>
        </row>
        <row r="2586">
          <cell r="H2586">
            <v>73</v>
          </cell>
        </row>
        <row r="2587">
          <cell r="H2587">
            <v>42.5</v>
          </cell>
        </row>
        <row r="2588">
          <cell r="H2588">
            <v>65</v>
          </cell>
        </row>
        <row r="2589">
          <cell r="H2589">
            <v>0</v>
          </cell>
        </row>
        <row r="2590">
          <cell r="H2590">
            <v>31</v>
          </cell>
        </row>
        <row r="2591">
          <cell r="H2591">
            <v>35</v>
          </cell>
        </row>
        <row r="2592">
          <cell r="H2592">
            <v>23</v>
          </cell>
        </row>
        <row r="2593">
          <cell r="H2593">
            <v>18.5</v>
          </cell>
        </row>
        <row r="2594">
          <cell r="H2594">
            <v>43</v>
          </cell>
        </row>
        <row r="2595">
          <cell r="H2595">
            <v>12</v>
          </cell>
        </row>
        <row r="2596">
          <cell r="H2596">
            <v>42</v>
          </cell>
        </row>
        <row r="2597">
          <cell r="H2597">
            <v>21</v>
          </cell>
        </row>
        <row r="2598">
          <cell r="H2598">
            <v>49.5</v>
          </cell>
        </row>
        <row r="2599">
          <cell r="H2599">
            <v>24</v>
          </cell>
        </row>
        <row r="2600">
          <cell r="H2600">
            <v>38.5</v>
          </cell>
        </row>
        <row r="2601">
          <cell r="H2601">
            <v>61.5</v>
          </cell>
        </row>
        <row r="2602">
          <cell r="H2602">
            <v>33.5</v>
          </cell>
        </row>
        <row r="2603">
          <cell r="H2603">
            <v>48</v>
          </cell>
        </row>
        <row r="2604">
          <cell r="H2604">
            <v>38</v>
          </cell>
        </row>
        <row r="2605">
          <cell r="H2605">
            <v>38</v>
          </cell>
        </row>
        <row r="2606">
          <cell r="H2606">
            <v>20.5</v>
          </cell>
        </row>
        <row r="2607">
          <cell r="H2607">
            <v>32</v>
          </cell>
        </row>
        <row r="2608">
          <cell r="H2608">
            <v>29.5</v>
          </cell>
        </row>
        <row r="2609">
          <cell r="H2609">
            <v>31</v>
          </cell>
        </row>
        <row r="2610">
          <cell r="H2610">
            <v>34</v>
          </cell>
        </row>
        <row r="2611">
          <cell r="H2611">
            <v>40.5</v>
          </cell>
        </row>
        <row r="2612">
          <cell r="H2612">
            <v>14</v>
          </cell>
        </row>
        <row r="2613">
          <cell r="H2613">
            <v>38</v>
          </cell>
        </row>
        <row r="2614">
          <cell r="H2614">
            <v>48</v>
          </cell>
        </row>
        <row r="2615">
          <cell r="H2615">
            <v>39</v>
          </cell>
        </row>
        <row r="2616">
          <cell r="H2616">
            <v>25</v>
          </cell>
        </row>
        <row r="2617">
          <cell r="H2617">
            <v>47</v>
          </cell>
        </row>
        <row r="2618">
          <cell r="H2618">
            <v>52</v>
          </cell>
        </row>
        <row r="2619">
          <cell r="H2619">
            <v>41.5</v>
          </cell>
        </row>
        <row r="2620">
          <cell r="H2620">
            <v>35.5</v>
          </cell>
        </row>
        <row r="2621">
          <cell r="H2621">
            <v>19.5</v>
          </cell>
        </row>
        <row r="2622">
          <cell r="H2622">
            <v>44.5</v>
          </cell>
        </row>
        <row r="2623">
          <cell r="H2623">
            <v>33.5</v>
          </cell>
        </row>
        <row r="2624">
          <cell r="H2624">
            <v>37</v>
          </cell>
        </row>
        <row r="2625">
          <cell r="H2625">
            <v>42</v>
          </cell>
        </row>
        <row r="2626">
          <cell r="H2626">
            <v>34.5</v>
          </cell>
        </row>
        <row r="2627">
          <cell r="H2627">
            <v>33</v>
          </cell>
        </row>
        <row r="2628">
          <cell r="H2628">
            <v>54</v>
          </cell>
        </row>
        <row r="2629">
          <cell r="H2629">
            <v>46.5</v>
          </cell>
        </row>
        <row r="2630">
          <cell r="H2630">
            <v>23</v>
          </cell>
        </row>
        <row r="2631">
          <cell r="H2631">
            <v>26</v>
          </cell>
        </row>
        <row r="2632">
          <cell r="H2632">
            <v>64</v>
          </cell>
        </row>
        <row r="2633">
          <cell r="H2633">
            <v>71</v>
          </cell>
        </row>
        <row r="2634">
          <cell r="H2634">
            <v>72</v>
          </cell>
        </row>
        <row r="2635">
          <cell r="H2635">
            <v>77</v>
          </cell>
        </row>
        <row r="2636">
          <cell r="H2636">
            <v>75</v>
          </cell>
        </row>
        <row r="2637">
          <cell r="H2637">
            <v>76</v>
          </cell>
        </row>
        <row r="2638">
          <cell r="H2638">
            <v>65</v>
          </cell>
        </row>
        <row r="2639">
          <cell r="H2639">
            <v>72</v>
          </cell>
        </row>
        <row r="2640">
          <cell r="H2640">
            <v>71</v>
          </cell>
        </row>
        <row r="2641">
          <cell r="H2641">
            <v>64</v>
          </cell>
        </row>
        <row r="2642">
          <cell r="H2642">
            <v>72</v>
          </cell>
        </row>
        <row r="2643">
          <cell r="H2643">
            <v>49</v>
          </cell>
        </row>
        <row r="2644">
          <cell r="H2644">
            <v>70</v>
          </cell>
        </row>
        <row r="2645">
          <cell r="H2645">
            <v>76</v>
          </cell>
        </row>
        <row r="2646">
          <cell r="H2646">
            <v>81</v>
          </cell>
        </row>
        <row r="2647">
          <cell r="H2647">
            <v>66</v>
          </cell>
        </row>
        <row r="2648">
          <cell r="H2648">
            <v>73</v>
          </cell>
        </row>
        <row r="2649">
          <cell r="H2649">
            <v>72</v>
          </cell>
        </row>
        <row r="2650">
          <cell r="H2650">
            <v>79</v>
          </cell>
        </row>
        <row r="2651">
          <cell r="H2651">
            <v>76</v>
          </cell>
        </row>
        <row r="2652">
          <cell r="H2652">
            <v>72</v>
          </cell>
        </row>
        <row r="2653">
          <cell r="H2653">
            <v>74</v>
          </cell>
        </row>
        <row r="2654">
          <cell r="H2654">
            <v>73</v>
          </cell>
        </row>
        <row r="2655">
          <cell r="H2655">
            <v>82</v>
          </cell>
        </row>
        <row r="2656">
          <cell r="H2656">
            <v>79</v>
          </cell>
        </row>
        <row r="2657">
          <cell r="H2657">
            <v>82</v>
          </cell>
        </row>
        <row r="2658">
          <cell r="H2658">
            <v>73</v>
          </cell>
        </row>
        <row r="2659">
          <cell r="H2659">
            <v>76</v>
          </cell>
        </row>
        <row r="2660">
          <cell r="H2660">
            <v>63</v>
          </cell>
        </row>
        <row r="2661">
          <cell r="H2661">
            <v>72</v>
          </cell>
        </row>
        <row r="2662">
          <cell r="H2662">
            <v>67</v>
          </cell>
        </row>
        <row r="2663">
          <cell r="H2663">
            <v>62</v>
          </cell>
        </row>
        <row r="2664">
          <cell r="H2664">
            <v>70</v>
          </cell>
        </row>
        <row r="2665">
          <cell r="H2665">
            <v>77</v>
          </cell>
        </row>
        <row r="2666">
          <cell r="H2666">
            <v>73</v>
          </cell>
        </row>
        <row r="2667">
          <cell r="H2667">
            <v>76</v>
          </cell>
        </row>
        <row r="2668">
          <cell r="H2668">
            <v>76</v>
          </cell>
        </row>
        <row r="2669">
          <cell r="H2669">
            <v>78</v>
          </cell>
        </row>
        <row r="2670">
          <cell r="H2670">
            <v>67</v>
          </cell>
        </row>
        <row r="2671">
          <cell r="H2671">
            <v>64</v>
          </cell>
        </row>
        <row r="2672">
          <cell r="H2672">
            <v>49</v>
          </cell>
        </row>
        <row r="2673">
          <cell r="H2673">
            <v>71</v>
          </cell>
        </row>
        <row r="2674">
          <cell r="H2674">
            <v>78</v>
          </cell>
        </row>
        <row r="2675">
          <cell r="H2675">
            <v>74</v>
          </cell>
        </row>
        <row r="2676">
          <cell r="H2676">
            <v>0</v>
          </cell>
        </row>
        <row r="2677">
          <cell r="H2677">
            <v>0</v>
          </cell>
        </row>
        <row r="2678">
          <cell r="H2678">
            <v>0</v>
          </cell>
        </row>
        <row r="2679">
          <cell r="H2679">
            <v>0</v>
          </cell>
        </row>
        <row r="2680">
          <cell r="H2680">
            <v>0</v>
          </cell>
        </row>
        <row r="2681">
          <cell r="H2681">
            <v>0</v>
          </cell>
        </row>
        <row r="2682">
          <cell r="H2682">
            <v>0</v>
          </cell>
        </row>
        <row r="2683">
          <cell r="H2683">
            <v>0</v>
          </cell>
        </row>
        <row r="2684">
          <cell r="H2684">
            <v>0</v>
          </cell>
        </row>
        <row r="2685">
          <cell r="H2685">
            <v>0</v>
          </cell>
        </row>
        <row r="2686">
          <cell r="H2686">
            <v>0</v>
          </cell>
        </row>
        <row r="2687">
          <cell r="H2687">
            <v>0</v>
          </cell>
        </row>
        <row r="2688">
          <cell r="H2688">
            <v>0</v>
          </cell>
        </row>
        <row r="2689">
          <cell r="H2689">
            <v>0</v>
          </cell>
        </row>
        <row r="2690">
          <cell r="H2690">
            <v>0</v>
          </cell>
        </row>
        <row r="2691">
          <cell r="H2691">
            <v>0</v>
          </cell>
        </row>
        <row r="2692">
          <cell r="H2692">
            <v>0</v>
          </cell>
        </row>
        <row r="2693">
          <cell r="H2693">
            <v>0</v>
          </cell>
        </row>
        <row r="2694">
          <cell r="H2694">
            <v>0</v>
          </cell>
        </row>
        <row r="2695">
          <cell r="H2695">
            <v>0</v>
          </cell>
        </row>
        <row r="2696">
          <cell r="H2696">
            <v>0</v>
          </cell>
        </row>
        <row r="2697">
          <cell r="H2697">
            <v>0</v>
          </cell>
        </row>
        <row r="2698">
          <cell r="H2698">
            <v>0</v>
          </cell>
        </row>
        <row r="2699">
          <cell r="H2699">
            <v>0</v>
          </cell>
        </row>
        <row r="2700">
          <cell r="H2700">
            <v>0</v>
          </cell>
        </row>
        <row r="2701">
          <cell r="H2701">
            <v>0</v>
          </cell>
        </row>
        <row r="2702">
          <cell r="H2702">
            <v>0</v>
          </cell>
        </row>
        <row r="2703">
          <cell r="H2703">
            <v>0</v>
          </cell>
        </row>
        <row r="2704">
          <cell r="H2704">
            <v>0</v>
          </cell>
        </row>
        <row r="2705">
          <cell r="H2705">
            <v>0</v>
          </cell>
        </row>
        <row r="2706">
          <cell r="H2706">
            <v>0</v>
          </cell>
        </row>
        <row r="2707">
          <cell r="H2707">
            <v>0</v>
          </cell>
        </row>
        <row r="2708">
          <cell r="H2708">
            <v>0</v>
          </cell>
        </row>
        <row r="2709">
          <cell r="H2709">
            <v>0</v>
          </cell>
        </row>
        <row r="2710">
          <cell r="H2710">
            <v>0</v>
          </cell>
        </row>
        <row r="2711">
          <cell r="H2711">
            <v>0</v>
          </cell>
        </row>
        <row r="2712">
          <cell r="H2712">
            <v>0</v>
          </cell>
        </row>
        <row r="2713">
          <cell r="H2713">
            <v>0</v>
          </cell>
        </row>
        <row r="2714">
          <cell r="H2714">
            <v>0</v>
          </cell>
        </row>
        <row r="2715">
          <cell r="H2715">
            <v>0</v>
          </cell>
        </row>
        <row r="2716">
          <cell r="H2716">
            <v>0</v>
          </cell>
        </row>
        <row r="2717">
          <cell r="H2717">
            <v>0</v>
          </cell>
        </row>
        <row r="2718">
          <cell r="H2718">
            <v>0</v>
          </cell>
        </row>
        <row r="2719">
          <cell r="H2719">
            <v>0</v>
          </cell>
        </row>
        <row r="2720">
          <cell r="H2720">
            <v>0</v>
          </cell>
        </row>
        <row r="2721">
          <cell r="H2721">
            <v>0</v>
          </cell>
        </row>
        <row r="2722">
          <cell r="H2722">
            <v>0</v>
          </cell>
        </row>
        <row r="2723">
          <cell r="H2723">
            <v>0</v>
          </cell>
        </row>
        <row r="2724">
          <cell r="H2724">
            <v>0</v>
          </cell>
        </row>
        <row r="2725">
          <cell r="H2725">
            <v>0</v>
          </cell>
        </row>
        <row r="2726">
          <cell r="H2726">
            <v>0</v>
          </cell>
        </row>
        <row r="2727">
          <cell r="H2727">
            <v>0</v>
          </cell>
        </row>
        <row r="2728">
          <cell r="H2728">
            <v>0</v>
          </cell>
        </row>
        <row r="2729">
          <cell r="H2729">
            <v>0</v>
          </cell>
        </row>
        <row r="2730">
          <cell r="H2730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D9BADA44-1697-4373-A220-39529A9E63FD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职工编号" tableColumnId="2"/>
      <queryTableField id="3" name="姓名" tableColumnId="3"/>
      <queryTableField id="4" name="性别" tableColumnId="4"/>
      <queryTableField id="5" name="入职日期" tableColumnId="5"/>
      <queryTableField id="6" name="政治面貌" tableColumnId="6"/>
      <queryTableField id="7" name="电子邮箱" tableColumnId="7"/>
      <queryTableField id="8" name="手机号码" tableColumnId="8"/>
      <queryTableField id="9" name="出生日期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intermediate="1" connectionId="1" xr16:uid="{94F9FAF7-B9D6-4552-A765-24BA470CCA76}" autoFormatId="0" applyNumberFormats="0" applyBorderFormats="0" applyFontFormats="1" applyPatternFormats="1" applyAlignmentFormats="0" applyWidthHeightFormats="0">
  <queryTableRefresh nextId="5" unboundColumnsRight="3">
    <queryTableFields count="4">
      <queryTableField id="1" name="ExternalData_1: 正在获取数据 ..." tableColumnId="1"/>
      <queryTableField id="2" dataBound="0" tableColumnId="2"/>
      <queryTableField id="3" dataBound="0" tableColumnId="3"/>
      <queryTableField id="4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4C177E-07D2-4431-ABB1-855963C9E2E2}" name="教师档案表" displayName="教师档案表" ref="A1:I4" tableType="queryTable" totalsRowShown="0">
  <autoFilter ref="A1:I4" xr:uid="{158F9C6F-B84F-4E23-9F4F-99DC20566DF5}"/>
  <tableColumns count="9">
    <tableColumn id="1" xr3:uid="{2E0DBD32-D07E-4053-AF87-36485E08B072}" uniqueName="1" name="ID" queryTableFieldId="1"/>
    <tableColumn id="2" xr3:uid="{87052106-40A7-494F-82D5-581EC449E852}" uniqueName="2" name="职工编号" queryTableFieldId="2" dataDxfId="13"/>
    <tableColumn id="3" xr3:uid="{02FF6038-F01C-4D76-9F85-2B7363EB7C4E}" uniqueName="3" name="姓名" queryTableFieldId="3" dataDxfId="12"/>
    <tableColumn id="4" xr3:uid="{9DB89F6C-37D2-4DED-A105-9501EC14BED6}" uniqueName="4" name="性别" queryTableFieldId="4" dataDxfId="11"/>
    <tableColumn id="5" xr3:uid="{F880905D-C2C2-4A6D-B39B-9462C3C5A59B}" uniqueName="5" name="入职日期" queryTableFieldId="5" dataDxfId="10"/>
    <tableColumn id="6" xr3:uid="{12762369-A0EC-4255-A6F3-54AA92596054}" uniqueName="6" name="政治面貌" queryTableFieldId="6" dataDxfId="9"/>
    <tableColumn id="7" xr3:uid="{A5F093ED-3C19-4CE4-9E9D-26DCC7204558}" uniqueName="7" name="电子邮箱" queryTableFieldId="7" dataDxfId="8"/>
    <tableColumn id="8" xr3:uid="{D67CAF56-AB67-47C1-9160-052ABF8CC06C}" uniqueName="8" name="手机号码" queryTableFieldId="8" dataDxfId="7"/>
    <tableColumn id="9" xr3:uid="{82F93BEA-3404-4A81-88B8-41E5C83EA1E1}" uniqueName="9" name="出生日期" queryTableFieldId="9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2FEE4-1C9D-4CCF-BA42-96969100D42E}" name="runoob.tb1" displayName="runoob.tb1" comment="a2c89613-bc97-4d67-8e31-e520e06de51a" ref="A3:D9" tableType="queryTable" totalsRowShown="0">
  <autoFilter ref="A3:D9" xr:uid="{032D89AB-2C7C-4D73-99A9-07DD8E7AF337}"/>
  <tableColumns count="4">
    <tableColumn id="1" xr3:uid="{E6F3ECB4-1AAE-40E0-93DA-E4D3A8C6E810}" uniqueName="1" name="id" queryTableFieldId="1"/>
    <tableColumn id="2" xr3:uid="{B551DF92-36D9-4F46-8769-04494CCC8045}" uniqueName="2" name="title" queryTableFieldId="2" dataDxfId="5"/>
    <tableColumn id="3" xr3:uid="{17966521-BF92-4CCD-A3D4-77442D1DEA79}" uniqueName="3" name="author" queryTableFieldId="3" dataDxfId="4"/>
    <tableColumn id="4" xr3:uid="{FF361399-B1DA-441C-8A5C-A1C33A0C437D}" uniqueName="4" name="submission_date" queryTableFieldId="4" dataDxfId="3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microsoft.com/zh-cn/office/vba/api/overview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px.com/data/attachment/forum/dvbbs/2010-1/201012618192172754.gif" TargetMode="External"/><Relationship Id="rId2" Type="http://schemas.openxmlformats.org/officeDocument/2006/relationships/hyperlink" Target="http://www.woshipm.com/data-analysis/732728.html" TargetMode="External"/><Relationship Id="rId1" Type="http://schemas.openxmlformats.org/officeDocument/2006/relationships/hyperlink" Target="https://jingyan.baidu.com/article/3c343ff706dbff0d377963c4.html" TargetMode="Externa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://www.sohu.com/a/247289470_417040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today.yougov.com/topics/food/articles-reports/2019/03/12/americas-favorite-foods-around-world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Q13"/>
  <sheetViews>
    <sheetView workbookViewId="0">
      <selection activeCell="D27" sqref="D27"/>
    </sheetView>
  </sheetViews>
  <sheetFormatPr defaultRowHeight="13.5" x14ac:dyDescent="0.15"/>
  <cols>
    <col min="2" max="2" width="29.125" customWidth="1"/>
    <col min="3" max="3" width="27.375" bestFit="1" customWidth="1"/>
    <col min="4" max="4" width="25.125" customWidth="1"/>
  </cols>
  <sheetData>
    <row r="1" spans="1:17" ht="27" x14ac:dyDescent="0.15">
      <c r="A1" s="28" t="s">
        <v>531</v>
      </c>
      <c r="B1" s="28" t="s">
        <v>606</v>
      </c>
      <c r="C1" s="52" t="s">
        <v>611</v>
      </c>
      <c r="D1" s="51">
        <v>43620.949907407405</v>
      </c>
    </row>
    <row r="2" spans="1:17" x14ac:dyDescent="0.15">
      <c r="A2">
        <v>1</v>
      </c>
      <c r="B2" s="9" t="s">
        <v>530</v>
      </c>
      <c r="C2" s="9" t="s">
        <v>546</v>
      </c>
    </row>
    <row r="3" spans="1:17" x14ac:dyDescent="0.15">
      <c r="A3">
        <v>2</v>
      </c>
      <c r="B3" s="9" t="s">
        <v>612</v>
      </c>
    </row>
    <row r="4" spans="1:17" x14ac:dyDescent="0.15">
      <c r="A4">
        <v>3</v>
      </c>
      <c r="B4" s="9" t="s">
        <v>529</v>
      </c>
    </row>
    <row r="5" spans="1:17" x14ac:dyDescent="0.15">
      <c r="A5">
        <v>4</v>
      </c>
      <c r="B5" s="9" t="s">
        <v>1185</v>
      </c>
    </row>
    <row r="6" spans="1:17" x14ac:dyDescent="0.15">
      <c r="A6">
        <v>5</v>
      </c>
      <c r="B6" s="9" t="s">
        <v>528</v>
      </c>
      <c r="Q6" s="4"/>
    </row>
    <row r="7" spans="1:17" x14ac:dyDescent="0.15">
      <c r="A7">
        <v>6</v>
      </c>
      <c r="B7" s="9" t="s">
        <v>616</v>
      </c>
    </row>
    <row r="8" spans="1:17" x14ac:dyDescent="0.15">
      <c r="A8">
        <v>7</v>
      </c>
      <c r="B8" s="9" t="s">
        <v>1557</v>
      </c>
    </row>
    <row r="9" spans="1:17" x14ac:dyDescent="0.15">
      <c r="A9">
        <v>8</v>
      </c>
      <c r="B9" s="9" t="s">
        <v>1666</v>
      </c>
    </row>
    <row r="10" spans="1:17" x14ac:dyDescent="0.15">
      <c r="A10">
        <v>9</v>
      </c>
      <c r="B10" s="9" t="s">
        <v>1707</v>
      </c>
    </row>
    <row r="11" spans="1:17" x14ac:dyDescent="0.15">
      <c r="A11">
        <v>10</v>
      </c>
      <c r="B11" s="9" t="s">
        <v>1708</v>
      </c>
    </row>
    <row r="12" spans="1:17" x14ac:dyDescent="0.15">
      <c r="A12">
        <v>11</v>
      </c>
      <c r="B12" s="9" t="s">
        <v>527</v>
      </c>
    </row>
    <row r="13" spans="1:17" x14ac:dyDescent="0.15">
      <c r="A13">
        <v>12</v>
      </c>
      <c r="B13" s="9" t="s">
        <v>1968</v>
      </c>
    </row>
  </sheetData>
  <phoneticPr fontId="1" type="noConversion"/>
  <hyperlinks>
    <hyperlink ref="C2" r:id="rId1" xr:uid="{00000000-0004-0000-0000-000000000000}"/>
    <hyperlink ref="B2" location="'目录'!a1" display="目录" xr:uid="{9AD9B245-3467-448D-A9A0-19DB7D4E1787}"/>
    <hyperlink ref="B3" location="'编程学习进度表'!a1" display="编程学习进度表" xr:uid="{C6BA11D4-97B6-4282-998C-6ADA6062B073}"/>
    <hyperlink ref="B4" location="'法考学习进度表'!a1" display="法考学习进度表" xr:uid="{6208E6B6-5FFA-4C7A-A76D-87ED46152A1E}"/>
    <hyperlink ref="B5" location="'MySQL笔记'!a1" display="MySQL笔记" xr:uid="{68FD6B3E-AFB2-4192-AC6D-4371D63F82AE}"/>
    <hyperlink ref="B6" location="'VBA演示表'!a1" display="VBA演示表" xr:uid="{EF85CC6C-E8DC-4FE8-A3F5-3DEEA304DFD4}"/>
    <hyperlink ref="B7" location="'高等数学学习进度'!a1" display="高等数学学习进度" xr:uid="{D2C7A659-403C-4731-8A1C-AD9494922000}"/>
    <hyperlink ref="B8" location="'笔记_3_9_1_VBA运算符、特殊技巧'!a1" display="笔记_3_9_1_VBA运算符、特殊技巧" xr:uid="{D7371FE2-AD40-467C-A329-42803860C602}"/>
    <hyperlink ref="B9" location="'MySQL数据类型及运算符'!a1" display="MySQL数据类型及运算符" xr:uid="{8B8059FE-B983-449E-A889-6132EFC57931}"/>
    <hyperlink ref="B10" location="'Access数据查询'!a1" display="Access数据查询" xr:uid="{6DCD06A7-BFA8-469A-A275-EA023BCA121C}"/>
    <hyperlink ref="B11" location="'MySQL数据查询'!a1" display="MySQL数据查询" xr:uid="{944AACCF-8DAB-45C5-BF2A-0144C65BBF77}"/>
    <hyperlink ref="B12" location="'VBA_实例_原始数据'!a1" display="VBA_实例_原始数据" xr:uid="{F9CBB03D-B424-446A-8089-B3358A1D913F}"/>
    <hyperlink ref="B13" location="'Access笔记'!a1" display="Access笔记" xr:uid="{8389B61F-E7B3-4626-8C11-8CAFF554AA44}"/>
  </hyperlinks>
  <pageMargins left="0.7" right="0.7" top="0.75" bottom="0.75" header="0.3" footer="0.3"/>
  <pageSetup paperSize="9" orientation="portrait"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FD4D-B9B1-476C-8443-C6B0C19B16CE}">
  <dimension ref="A1:D18"/>
  <sheetViews>
    <sheetView workbookViewId="0">
      <selection activeCell="C17" sqref="C17"/>
    </sheetView>
  </sheetViews>
  <sheetFormatPr defaultRowHeight="13.5" x14ac:dyDescent="0.15"/>
  <cols>
    <col min="1" max="1" width="45.875" bestFit="1" customWidth="1"/>
    <col min="2" max="2" width="44.625" bestFit="1" customWidth="1"/>
    <col min="3" max="3" width="15" bestFit="1" customWidth="1"/>
  </cols>
  <sheetData>
    <row r="1" spans="1:4" x14ac:dyDescent="0.15">
      <c r="A1" s="4" t="s">
        <v>1973</v>
      </c>
      <c r="B1" s="4" t="s">
        <v>2008</v>
      </c>
    </row>
    <row r="2" spans="1:4" x14ac:dyDescent="0.15">
      <c r="A2" s="4" t="s">
        <v>1416</v>
      </c>
      <c r="B2" s="4" t="s">
        <v>1969</v>
      </c>
      <c r="C2" s="4" t="s">
        <v>1517</v>
      </c>
    </row>
    <row r="3" spans="1:4" x14ac:dyDescent="0.15">
      <c r="A3" s="4" t="s">
        <v>1971</v>
      </c>
      <c r="B3" s="4" t="s">
        <v>1991</v>
      </c>
      <c r="C3" s="4" t="s">
        <v>1970</v>
      </c>
      <c r="D3" s="4" t="s">
        <v>1972</v>
      </c>
    </row>
    <row r="4" spans="1:4" x14ac:dyDescent="0.15">
      <c r="A4" s="4" t="s">
        <v>1989</v>
      </c>
      <c r="B4" s="4" t="s">
        <v>1990</v>
      </c>
      <c r="C4" s="4"/>
      <c r="D4" s="4"/>
    </row>
    <row r="5" spans="1:4" x14ac:dyDescent="0.15">
      <c r="A5" s="4" t="s">
        <v>1993</v>
      </c>
      <c r="B5" s="4" t="s">
        <v>1992</v>
      </c>
      <c r="C5" s="4"/>
      <c r="D5" s="4"/>
    </row>
    <row r="6" spans="1:4" x14ac:dyDescent="0.15">
      <c r="A6" s="4" t="s">
        <v>1987</v>
      </c>
      <c r="B6" s="4" t="s">
        <v>1988</v>
      </c>
      <c r="C6" s="4"/>
      <c r="D6" s="4"/>
    </row>
    <row r="7" spans="1:4" x14ac:dyDescent="0.15">
      <c r="A7" s="4" t="s">
        <v>1974</v>
      </c>
      <c r="B7" s="4" t="s">
        <v>1975</v>
      </c>
      <c r="C7" s="4" t="s">
        <v>1976</v>
      </c>
    </row>
    <row r="8" spans="1:4" x14ac:dyDescent="0.15">
      <c r="A8" s="4" t="s">
        <v>1977</v>
      </c>
      <c r="B8" s="4" t="s">
        <v>1978</v>
      </c>
      <c r="C8" s="4" t="s">
        <v>1984</v>
      </c>
    </row>
    <row r="9" spans="1:4" x14ac:dyDescent="0.15">
      <c r="A9" s="4" t="s">
        <v>2002</v>
      </c>
      <c r="B9" s="4" t="s">
        <v>1981</v>
      </c>
      <c r="C9" s="4" t="s">
        <v>1983</v>
      </c>
    </row>
    <row r="10" spans="1:4" x14ac:dyDescent="0.15">
      <c r="A10" s="4" t="s">
        <v>1979</v>
      </c>
      <c r="B10" s="4" t="s">
        <v>1980</v>
      </c>
      <c r="C10" s="4" t="s">
        <v>1985</v>
      </c>
    </row>
    <row r="11" spans="1:4" x14ac:dyDescent="0.15">
      <c r="A11" s="4" t="s">
        <v>1982</v>
      </c>
      <c r="B11" s="4" t="s">
        <v>1986</v>
      </c>
    </row>
    <row r="12" spans="1:4" x14ac:dyDescent="0.15">
      <c r="A12" s="4" t="s">
        <v>1994</v>
      </c>
      <c r="B12" s="4" t="s">
        <v>1995</v>
      </c>
      <c r="C12" s="4" t="s">
        <v>1996</v>
      </c>
    </row>
    <row r="13" spans="1:4" x14ac:dyDescent="0.15">
      <c r="A13" s="4" t="s">
        <v>1997</v>
      </c>
      <c r="B13" s="4" t="s">
        <v>1999</v>
      </c>
      <c r="C13" s="4" t="s">
        <v>1998</v>
      </c>
      <c r="D13" s="4" t="s">
        <v>2000</v>
      </c>
    </row>
    <row r="14" spans="1:4" x14ac:dyDescent="0.15">
      <c r="A14" s="4" t="s">
        <v>2001</v>
      </c>
      <c r="B14" s="4" t="s">
        <v>2003</v>
      </c>
      <c r="C14" s="4" t="s">
        <v>2004</v>
      </c>
    </row>
    <row r="15" spans="1:4" x14ac:dyDescent="0.15">
      <c r="A15" s="4" t="s">
        <v>2005</v>
      </c>
      <c r="B15" s="4" t="s">
        <v>2006</v>
      </c>
    </row>
    <row r="16" spans="1:4" ht="40.5" x14ac:dyDescent="0.15">
      <c r="A16" s="62" t="s">
        <v>2007</v>
      </c>
    </row>
    <row r="17" spans="1:3" x14ac:dyDescent="0.15">
      <c r="A17" s="4" t="s">
        <v>2011</v>
      </c>
      <c r="B17" s="4" t="s">
        <v>2010</v>
      </c>
      <c r="C17" s="4" t="s">
        <v>2013</v>
      </c>
    </row>
    <row r="18" spans="1:3" x14ac:dyDescent="0.15">
      <c r="A18" s="4" t="s">
        <v>2012</v>
      </c>
      <c r="B18" s="4" t="s">
        <v>2009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36"/>
  <sheetViews>
    <sheetView topLeftCell="A124" zoomScaleNormal="100" workbookViewId="0">
      <selection activeCell="C184" sqref="C184"/>
    </sheetView>
  </sheetViews>
  <sheetFormatPr defaultRowHeight="13.5" outlineLevelRow="1" x14ac:dyDescent="0.15"/>
  <cols>
    <col min="1" max="1" width="21.625" style="29" bestFit="1" customWidth="1"/>
    <col min="3" max="3" width="44.75" bestFit="1" customWidth="1"/>
    <col min="4" max="4" width="22.25" bestFit="1" customWidth="1"/>
    <col min="5" max="5" width="17.25" style="53" bestFit="1" customWidth="1"/>
    <col min="6" max="6" width="9" customWidth="1"/>
    <col min="7" max="7" width="19.875" bestFit="1" customWidth="1"/>
    <col min="8" max="8" width="9" customWidth="1"/>
  </cols>
  <sheetData>
    <row r="1" spans="1:10" x14ac:dyDescent="0.15">
      <c r="A1" s="30" t="s">
        <v>614</v>
      </c>
    </row>
    <row r="2" spans="1:10" x14ac:dyDescent="0.15">
      <c r="A2" s="4" t="s">
        <v>459</v>
      </c>
      <c r="B2">
        <f>MAX(H4:H32)</f>
        <v>312</v>
      </c>
      <c r="C2" s="7">
        <f>B2/B34</f>
        <v>1</v>
      </c>
    </row>
    <row r="3" spans="1:10" hidden="1" outlineLevel="1" x14ac:dyDescent="0.15">
      <c r="A3" s="31" t="s">
        <v>449</v>
      </c>
      <c r="B3" s="32" t="s">
        <v>453</v>
      </c>
      <c r="C3" s="31" t="s">
        <v>450</v>
      </c>
      <c r="D3" s="31" t="s">
        <v>451</v>
      </c>
      <c r="E3" s="54" t="s">
        <v>457</v>
      </c>
      <c r="F3" s="32" t="s">
        <v>455</v>
      </c>
      <c r="G3" s="32" t="s">
        <v>464</v>
      </c>
      <c r="H3" s="32" t="s">
        <v>456</v>
      </c>
    </row>
    <row r="4" spans="1:10" hidden="1" outlineLevel="1" x14ac:dyDescent="0.15">
      <c r="A4" s="33">
        <v>1</v>
      </c>
      <c r="B4" s="1">
        <v>2</v>
      </c>
      <c r="C4" s="34" t="s">
        <v>454</v>
      </c>
      <c r="D4" s="5" t="s">
        <v>488</v>
      </c>
      <c r="E4" s="55">
        <f ca="1">IF(D4="","",IF(E4="",NOW(),E4))</f>
        <v>43582.660961226851</v>
      </c>
      <c r="F4" s="1">
        <f>B5-B4</f>
        <v>23</v>
      </c>
      <c r="G4" s="1">
        <f>IF(D4="",,1)</f>
        <v>1</v>
      </c>
      <c r="H4" s="1">
        <f>IF(G4=1,SUMPRODUCT($F$4:$F4,$G$4:$G4), )</f>
        <v>23</v>
      </c>
    </row>
    <row r="5" spans="1:10" hidden="1" outlineLevel="1" x14ac:dyDescent="0.15">
      <c r="A5" s="33">
        <v>2</v>
      </c>
      <c r="B5" s="1">
        <v>25</v>
      </c>
      <c r="C5" s="34" t="s">
        <v>461</v>
      </c>
      <c r="D5" s="5" t="s">
        <v>488</v>
      </c>
      <c r="E5" s="55">
        <f t="shared" ref="E5:E32" ca="1" si="0">IF(D5="","",IF(E5="",NOW(),E5))</f>
        <v>43582.661039236111</v>
      </c>
      <c r="F5" s="1">
        <f t="shared" ref="F5:F32" si="1">B6-B5</f>
        <v>15</v>
      </c>
      <c r="G5" s="1">
        <f t="shared" ref="G5:G32" si="2">IF(D5="",,1)</f>
        <v>1</v>
      </c>
      <c r="H5" s="1">
        <f>IF(G5=1,SUMPRODUCT($F$4:$F5,$G$4:$G5), )</f>
        <v>38</v>
      </c>
    </row>
    <row r="6" spans="1:10" hidden="1" outlineLevel="1" x14ac:dyDescent="0.15">
      <c r="A6" s="33">
        <v>3</v>
      </c>
      <c r="B6" s="1">
        <v>40</v>
      </c>
      <c r="C6" s="34" t="s">
        <v>462</v>
      </c>
      <c r="D6" s="5" t="s">
        <v>488</v>
      </c>
      <c r="E6" s="55">
        <f t="shared" ca="1" si="0"/>
        <v>43582.661039236111</v>
      </c>
      <c r="F6" s="1">
        <f t="shared" si="1"/>
        <v>55</v>
      </c>
      <c r="G6" s="1">
        <f t="shared" si="2"/>
        <v>1</v>
      </c>
      <c r="H6" s="1">
        <f>IF(G6=1,SUMPRODUCT($F$4:$F6,$G$4:$G6), )</f>
        <v>93</v>
      </c>
    </row>
    <row r="7" spans="1:10" hidden="1" outlineLevel="1" x14ac:dyDescent="0.15">
      <c r="A7" s="35" t="s">
        <v>489</v>
      </c>
      <c r="B7" s="1">
        <v>95</v>
      </c>
      <c r="C7" s="34" t="s">
        <v>452</v>
      </c>
      <c r="D7" s="5" t="s">
        <v>489</v>
      </c>
      <c r="E7" s="55">
        <f t="shared" ca="1" si="0"/>
        <v>43582.661101273145</v>
      </c>
      <c r="F7" s="1">
        <f t="shared" si="1"/>
        <v>24</v>
      </c>
      <c r="G7" s="1">
        <f t="shared" si="2"/>
        <v>1</v>
      </c>
      <c r="H7" s="1">
        <f>IF(G7=1,SUMPRODUCT($F$4:$F7,$G$4:$G7), )</f>
        <v>117</v>
      </c>
      <c r="J7" s="9"/>
    </row>
    <row r="8" spans="1:10" hidden="1" outlineLevel="1" x14ac:dyDescent="0.15">
      <c r="A8" s="35" t="s">
        <v>515</v>
      </c>
      <c r="B8" s="1">
        <v>119</v>
      </c>
      <c r="C8" s="34" t="s">
        <v>460</v>
      </c>
      <c r="D8" s="5" t="s">
        <v>490</v>
      </c>
      <c r="E8" s="55">
        <f t="shared" ca="1" si="0"/>
        <v>43582.661143171295</v>
      </c>
      <c r="F8" s="1">
        <f t="shared" si="1"/>
        <v>8</v>
      </c>
      <c r="G8" s="1">
        <f t="shared" si="2"/>
        <v>1</v>
      </c>
      <c r="H8" s="1">
        <f>IF(G8=1,SUMPRODUCT($F$4:$F8,$G$4:$G8), )</f>
        <v>125</v>
      </c>
      <c r="I8" s="1"/>
      <c r="J8" s="1"/>
    </row>
    <row r="9" spans="1:10" hidden="1" outlineLevel="1" x14ac:dyDescent="0.15">
      <c r="A9" s="30" t="s">
        <v>516</v>
      </c>
      <c r="B9">
        <v>127</v>
      </c>
      <c r="C9" s="34" t="s">
        <v>463</v>
      </c>
      <c r="D9" s="5" t="s">
        <v>490</v>
      </c>
      <c r="E9" s="55">
        <f t="shared" ca="1" si="0"/>
        <v>43582.661186805555</v>
      </c>
      <c r="F9" s="1">
        <f t="shared" si="1"/>
        <v>8</v>
      </c>
      <c r="G9" s="1">
        <f t="shared" si="2"/>
        <v>1</v>
      </c>
      <c r="H9" s="1">
        <f>IF(G9=1,SUMPRODUCT($F$4:$F9,$G$4:$G9), )</f>
        <v>133</v>
      </c>
    </row>
    <row r="10" spans="1:10" hidden="1" outlineLevel="1" x14ac:dyDescent="0.15">
      <c r="A10" s="30" t="s">
        <v>517</v>
      </c>
      <c r="B10">
        <v>135</v>
      </c>
      <c r="C10" s="34" t="s">
        <v>465</v>
      </c>
      <c r="D10" s="5" t="s">
        <v>490</v>
      </c>
      <c r="E10" s="55">
        <f t="shared" ca="1" si="0"/>
        <v>43582.661186805555</v>
      </c>
      <c r="F10" s="1">
        <f t="shared" si="1"/>
        <v>7</v>
      </c>
      <c r="G10" s="1">
        <f t="shared" si="2"/>
        <v>1</v>
      </c>
      <c r="H10" s="1">
        <f>IF(G10=1,SUMPRODUCT($F$4:$F10,$G$4:$G10), )</f>
        <v>140</v>
      </c>
    </row>
    <row r="11" spans="1:10" hidden="1" outlineLevel="1" x14ac:dyDescent="0.15">
      <c r="A11" s="30" t="s">
        <v>518</v>
      </c>
      <c r="B11">
        <v>142</v>
      </c>
      <c r="C11" s="34" t="s">
        <v>466</v>
      </c>
      <c r="D11" s="5" t="s">
        <v>491</v>
      </c>
      <c r="E11" s="55">
        <f t="shared" ca="1" si="0"/>
        <v>43582.728613310188</v>
      </c>
      <c r="F11" s="1">
        <f t="shared" si="1"/>
        <v>2</v>
      </c>
      <c r="G11" s="1">
        <f t="shared" si="2"/>
        <v>1</v>
      </c>
      <c r="H11" s="1">
        <f>IF(G11=1,SUMPRODUCT($F$4:$F11,$G$4:$G11), )</f>
        <v>142</v>
      </c>
    </row>
    <row r="12" spans="1:10" hidden="1" outlineLevel="1" x14ac:dyDescent="0.15">
      <c r="A12" s="30" t="s">
        <v>519</v>
      </c>
      <c r="B12">
        <v>144</v>
      </c>
      <c r="C12" s="34" t="s">
        <v>467</v>
      </c>
      <c r="D12" s="5" t="s">
        <v>491</v>
      </c>
      <c r="E12" s="55">
        <f t="shared" ca="1" si="0"/>
        <v>43582.728778935183</v>
      </c>
      <c r="F12" s="1">
        <f t="shared" si="1"/>
        <v>10</v>
      </c>
      <c r="G12" s="1">
        <f t="shared" si="2"/>
        <v>1</v>
      </c>
      <c r="H12" s="1">
        <f>IF(G12=1,SUMPRODUCT($F$4:$F12,$G$4:$G12), )</f>
        <v>152</v>
      </c>
    </row>
    <row r="13" spans="1:10" hidden="1" outlineLevel="1" x14ac:dyDescent="0.15">
      <c r="A13" s="30" t="s">
        <v>520</v>
      </c>
      <c r="B13">
        <v>154</v>
      </c>
      <c r="C13" s="34" t="s">
        <v>468</v>
      </c>
      <c r="D13" s="5" t="s">
        <v>492</v>
      </c>
      <c r="E13" s="55">
        <f t="shared" ca="1" si="0"/>
        <v>43582.72899560185</v>
      </c>
      <c r="F13" s="1">
        <f t="shared" si="1"/>
        <v>8</v>
      </c>
      <c r="G13" s="1">
        <f t="shared" si="2"/>
        <v>1</v>
      </c>
      <c r="H13" s="1">
        <f>IF(G13=1,SUMPRODUCT($F$4:$F13,$G$4:$G13), )</f>
        <v>160</v>
      </c>
    </row>
    <row r="14" spans="1:10" hidden="1" outlineLevel="1" x14ac:dyDescent="0.15">
      <c r="A14" s="30" t="s">
        <v>521</v>
      </c>
      <c r="B14">
        <v>162</v>
      </c>
      <c r="C14" s="34" t="s">
        <v>487</v>
      </c>
      <c r="D14" s="5" t="s">
        <v>492</v>
      </c>
      <c r="E14" s="55">
        <f t="shared" ca="1" si="0"/>
        <v>43583.851964930553</v>
      </c>
      <c r="F14" s="1">
        <f t="shared" si="1"/>
        <v>9</v>
      </c>
      <c r="G14" s="1">
        <f t="shared" si="2"/>
        <v>1</v>
      </c>
      <c r="H14" s="1">
        <f>IF(G14=1,SUMPRODUCT($F$4:$F14,$G$4:$G14), )</f>
        <v>169</v>
      </c>
    </row>
    <row r="15" spans="1:10" hidden="1" outlineLevel="1" x14ac:dyDescent="0.15">
      <c r="A15" s="30" t="s">
        <v>522</v>
      </c>
      <c r="B15">
        <v>171</v>
      </c>
      <c r="C15" s="34" t="s">
        <v>469</v>
      </c>
      <c r="D15" s="5" t="s">
        <v>497</v>
      </c>
      <c r="E15" s="55">
        <f t="shared" ca="1" si="0"/>
        <v>43584.75224976852</v>
      </c>
      <c r="F15" s="1">
        <f t="shared" si="1"/>
        <v>21</v>
      </c>
      <c r="G15" s="1">
        <f t="shared" si="2"/>
        <v>1</v>
      </c>
      <c r="H15" s="1">
        <f>IF(G15=1,SUMPRODUCT($F$4:$F15,$G$4:$G15), )</f>
        <v>190</v>
      </c>
    </row>
    <row r="16" spans="1:10" hidden="1" outlineLevel="1" x14ac:dyDescent="0.15">
      <c r="A16" s="30" t="s">
        <v>498</v>
      </c>
      <c r="B16">
        <v>192</v>
      </c>
      <c r="C16" s="34" t="s">
        <v>470</v>
      </c>
      <c r="D16" s="5" t="s">
        <v>498</v>
      </c>
      <c r="E16" s="55">
        <f t="shared" ca="1" si="0"/>
        <v>43586.746247453702</v>
      </c>
      <c r="F16" s="1">
        <f t="shared" si="1"/>
        <v>12</v>
      </c>
      <c r="G16" s="1">
        <f t="shared" si="2"/>
        <v>1</v>
      </c>
      <c r="H16" s="1">
        <f>IF(G16=1,SUMPRODUCT($F$4:$F16,$G$4:$G16), )</f>
        <v>202</v>
      </c>
    </row>
    <row r="17" spans="1:9" hidden="1" outlineLevel="1" x14ac:dyDescent="0.15">
      <c r="A17" s="30" t="s">
        <v>499</v>
      </c>
      <c r="B17">
        <v>204</v>
      </c>
      <c r="C17" s="34" t="s">
        <v>471</v>
      </c>
      <c r="D17" s="5" t="s">
        <v>527</v>
      </c>
      <c r="E17" s="55">
        <f t="shared" ca="1" si="0"/>
        <v>43587.637524189813</v>
      </c>
      <c r="F17" s="1">
        <f t="shared" si="1"/>
        <v>5</v>
      </c>
      <c r="G17" s="1">
        <f t="shared" si="2"/>
        <v>1</v>
      </c>
      <c r="H17" s="1">
        <f>IF(G17=1,SUMPRODUCT($F$4:$F17,$G$4:$G17), )</f>
        <v>207</v>
      </c>
    </row>
    <row r="18" spans="1:9" hidden="1" outlineLevel="1" x14ac:dyDescent="0.15">
      <c r="A18" s="30" t="s">
        <v>500</v>
      </c>
      <c r="B18">
        <v>209</v>
      </c>
      <c r="C18" s="65" t="s">
        <v>472</v>
      </c>
      <c r="D18" s="6" t="s">
        <v>528</v>
      </c>
      <c r="E18" s="55">
        <f t="shared" ca="1" si="0"/>
        <v>43588.571269560183</v>
      </c>
      <c r="F18" s="1">
        <f t="shared" si="1"/>
        <v>15</v>
      </c>
      <c r="G18" s="1">
        <f t="shared" si="2"/>
        <v>1</v>
      </c>
      <c r="H18" s="1">
        <f>IF(G18=1,SUMPRODUCT($F$4:$F18,$G$4:$G18), )</f>
        <v>222</v>
      </c>
    </row>
    <row r="19" spans="1:9" hidden="1" outlineLevel="1" x14ac:dyDescent="0.15">
      <c r="A19" s="30" t="s">
        <v>501</v>
      </c>
      <c r="B19">
        <v>224</v>
      </c>
      <c r="C19" s="34" t="s">
        <v>473</v>
      </c>
      <c r="D19" s="6" t="s">
        <v>543</v>
      </c>
      <c r="E19" s="55">
        <f t="shared" ca="1" si="0"/>
        <v>43588.486729629629</v>
      </c>
      <c r="F19" s="1">
        <f t="shared" si="1"/>
        <v>5</v>
      </c>
      <c r="G19" s="1">
        <f t="shared" si="2"/>
        <v>1</v>
      </c>
      <c r="H19" s="1">
        <f>IF(G19=1,SUMPRODUCT($F$4:$F19,$G$4:$G19), )</f>
        <v>227</v>
      </c>
    </row>
    <row r="20" spans="1:9" hidden="1" outlineLevel="1" x14ac:dyDescent="0.15">
      <c r="A20" s="30" t="s">
        <v>502</v>
      </c>
      <c r="B20">
        <v>229</v>
      </c>
      <c r="C20" s="34" t="s">
        <v>474</v>
      </c>
      <c r="D20" s="5" t="s">
        <v>604</v>
      </c>
      <c r="E20" s="55">
        <f t="shared" ca="1" si="0"/>
        <v>43597.501517592595</v>
      </c>
      <c r="F20" s="1">
        <f t="shared" si="1"/>
        <v>9</v>
      </c>
      <c r="G20" s="1">
        <f t="shared" si="2"/>
        <v>1</v>
      </c>
      <c r="H20" s="1">
        <f>IF(G20=1,SUMPRODUCT($F$4:$F20,$G$4:$G20), )</f>
        <v>236</v>
      </c>
    </row>
    <row r="21" spans="1:9" hidden="1" outlineLevel="1" x14ac:dyDescent="0.15">
      <c r="A21" s="35" t="s">
        <v>503</v>
      </c>
      <c r="B21" s="1">
        <v>238</v>
      </c>
      <c r="C21" s="34" t="s">
        <v>475</v>
      </c>
      <c r="D21" s="49">
        <v>6</v>
      </c>
      <c r="E21" s="55">
        <f t="shared" ca="1" si="0"/>
        <v>43597.502098032404</v>
      </c>
      <c r="F21" s="1">
        <f t="shared" si="1"/>
        <v>8</v>
      </c>
      <c r="G21" s="1">
        <f t="shared" si="2"/>
        <v>1</v>
      </c>
      <c r="H21" s="1">
        <f>IF(G21=1,SUMPRODUCT($F$4:$F21,$G$4:$G21), )</f>
        <v>244</v>
      </c>
    </row>
    <row r="22" spans="1:9" hidden="1" outlineLevel="1" x14ac:dyDescent="0.15">
      <c r="A22" s="35" t="s">
        <v>504</v>
      </c>
      <c r="B22" s="1">
        <v>246</v>
      </c>
      <c r="C22" s="34" t="s">
        <v>476</v>
      </c>
      <c r="D22" s="49">
        <v>6</v>
      </c>
      <c r="E22" s="55">
        <f t="shared" ca="1" si="0"/>
        <v>43597.502190740743</v>
      </c>
      <c r="F22" s="1">
        <f t="shared" si="1"/>
        <v>19</v>
      </c>
      <c r="G22" s="1">
        <f t="shared" si="2"/>
        <v>1</v>
      </c>
      <c r="H22" s="1">
        <f>IF(G22=1,SUMPRODUCT($F$4:$F22,$G$4:$G22), )</f>
        <v>263</v>
      </c>
    </row>
    <row r="23" spans="1:9" hidden="1" outlineLevel="1" x14ac:dyDescent="0.15">
      <c r="A23" s="35" t="s">
        <v>505</v>
      </c>
      <c r="B23" s="1">
        <v>265</v>
      </c>
      <c r="C23" s="34" t="s">
        <v>477</v>
      </c>
      <c r="D23" s="49">
        <v>6</v>
      </c>
      <c r="E23" s="55">
        <f t="shared" ca="1" si="0"/>
        <v>43597.502190740743</v>
      </c>
      <c r="F23" s="1">
        <f t="shared" si="1"/>
        <v>5</v>
      </c>
      <c r="G23" s="1">
        <f t="shared" si="2"/>
        <v>1</v>
      </c>
      <c r="H23" s="1">
        <f>IF(G23=1,SUMPRODUCT($F$4:$F23,$G$4:$G23), )</f>
        <v>268</v>
      </c>
    </row>
    <row r="24" spans="1:9" hidden="1" outlineLevel="1" x14ac:dyDescent="0.15">
      <c r="A24" s="35" t="s">
        <v>506</v>
      </c>
      <c r="B24" s="1">
        <v>270</v>
      </c>
      <c r="C24" s="34" t="s">
        <v>478</v>
      </c>
      <c r="D24" s="49">
        <v>6</v>
      </c>
      <c r="E24" s="55">
        <f t="shared" ca="1" si="0"/>
        <v>43597.502190740743</v>
      </c>
      <c r="F24" s="1">
        <f t="shared" si="1"/>
        <v>6</v>
      </c>
      <c r="G24" s="1">
        <f t="shared" si="2"/>
        <v>1</v>
      </c>
      <c r="H24" s="1">
        <f>IF(G24=1,SUMPRODUCT($F$4:$F24,$G$4:$G24), )</f>
        <v>274</v>
      </c>
    </row>
    <row r="25" spans="1:9" hidden="1" outlineLevel="1" x14ac:dyDescent="0.15">
      <c r="A25" s="35" t="s">
        <v>507</v>
      </c>
      <c r="B25" s="1">
        <v>276</v>
      </c>
      <c r="C25" s="34" t="s">
        <v>479</v>
      </c>
      <c r="D25" s="49">
        <v>6</v>
      </c>
      <c r="E25" s="55">
        <f t="shared" ca="1" si="0"/>
        <v>43597.502190740743</v>
      </c>
      <c r="F25" s="1">
        <f t="shared" si="1"/>
        <v>4</v>
      </c>
      <c r="G25" s="1">
        <f t="shared" si="2"/>
        <v>1</v>
      </c>
      <c r="H25" s="1">
        <f>IF(G25=1,SUMPRODUCT($F$4:$F25,$G$4:$G25), )</f>
        <v>278</v>
      </c>
    </row>
    <row r="26" spans="1:9" hidden="1" outlineLevel="1" x14ac:dyDescent="0.15">
      <c r="A26" s="35" t="s">
        <v>508</v>
      </c>
      <c r="B26" s="1">
        <v>280</v>
      </c>
      <c r="C26" s="34" t="s">
        <v>480</v>
      </c>
      <c r="D26" s="49">
        <v>6</v>
      </c>
      <c r="E26" s="55">
        <f t="shared" ca="1" si="0"/>
        <v>43597.502190740743</v>
      </c>
      <c r="F26" s="1">
        <f t="shared" si="1"/>
        <v>4</v>
      </c>
      <c r="G26" s="1">
        <f t="shared" si="2"/>
        <v>1</v>
      </c>
      <c r="H26" s="1">
        <f>IF(G26=1,SUMPRODUCT($F$4:$F26,$G$4:$G26), )</f>
        <v>282</v>
      </c>
    </row>
    <row r="27" spans="1:9" hidden="1" outlineLevel="1" x14ac:dyDescent="0.15">
      <c r="A27" s="35" t="s">
        <v>509</v>
      </c>
      <c r="B27" s="1">
        <v>284</v>
      </c>
      <c r="C27" s="34" t="s">
        <v>481</v>
      </c>
      <c r="D27" s="50" t="s">
        <v>605</v>
      </c>
      <c r="E27" s="55">
        <f t="shared" ca="1" si="0"/>
        <v>43597.502190740743</v>
      </c>
      <c r="F27" s="1">
        <f t="shared" si="1"/>
        <v>8</v>
      </c>
      <c r="G27" s="1">
        <f t="shared" si="2"/>
        <v>1</v>
      </c>
      <c r="H27" s="1">
        <f>IF(G27=1,SUMPRODUCT($F$4:$F27,$G$4:$G27), )</f>
        <v>290</v>
      </c>
      <c r="I27">
        <f>SUM(F21:F27)</f>
        <v>54</v>
      </c>
    </row>
    <row r="28" spans="1:9" hidden="1" outlineLevel="1" x14ac:dyDescent="0.15">
      <c r="A28" s="30" t="s">
        <v>510</v>
      </c>
      <c r="B28">
        <v>292</v>
      </c>
      <c r="C28" s="34" t="s">
        <v>482</v>
      </c>
      <c r="D28" s="49">
        <v>7</v>
      </c>
      <c r="E28" s="55">
        <f t="shared" ca="1" si="0"/>
        <v>43597.511497453706</v>
      </c>
      <c r="F28" s="1">
        <f t="shared" si="1"/>
        <v>3</v>
      </c>
      <c r="G28" s="1">
        <f t="shared" si="2"/>
        <v>1</v>
      </c>
      <c r="H28" s="1">
        <f>IF(G28=1,SUMPRODUCT($F$4:$F28,$G$4:$G28), )</f>
        <v>293</v>
      </c>
    </row>
    <row r="29" spans="1:9" hidden="1" outlineLevel="1" x14ac:dyDescent="0.15">
      <c r="A29" s="30" t="s">
        <v>511</v>
      </c>
      <c r="B29">
        <v>295</v>
      </c>
      <c r="C29" s="34" t="s">
        <v>483</v>
      </c>
      <c r="D29" s="49">
        <v>7</v>
      </c>
      <c r="E29" s="55">
        <f t="shared" ca="1" si="0"/>
        <v>43597.511544097222</v>
      </c>
      <c r="F29" s="1">
        <f t="shared" si="1"/>
        <v>0</v>
      </c>
      <c r="G29" s="1">
        <f t="shared" si="2"/>
        <v>1</v>
      </c>
      <c r="H29" s="1">
        <f>IF(G29=1,SUMPRODUCT($F$4:$F29,$G$4:$G29), )</f>
        <v>293</v>
      </c>
    </row>
    <row r="30" spans="1:9" hidden="1" outlineLevel="1" x14ac:dyDescent="0.15">
      <c r="A30" s="30" t="s">
        <v>512</v>
      </c>
      <c r="B30">
        <v>295</v>
      </c>
      <c r="C30" s="34" t="s">
        <v>484</v>
      </c>
      <c r="D30" s="49">
        <v>7</v>
      </c>
      <c r="E30" s="55">
        <f t="shared" ca="1" si="0"/>
        <v>43597.511544097222</v>
      </c>
      <c r="F30" s="1">
        <f t="shared" si="1"/>
        <v>10</v>
      </c>
      <c r="G30" s="1">
        <f t="shared" si="2"/>
        <v>1</v>
      </c>
      <c r="H30" s="1">
        <f>IF(G30=1,SUMPRODUCT($F$4:$F30,$G$4:$G30), )</f>
        <v>303</v>
      </c>
    </row>
    <row r="31" spans="1:9" hidden="1" outlineLevel="1" x14ac:dyDescent="0.15">
      <c r="A31" s="30" t="s">
        <v>513</v>
      </c>
      <c r="B31">
        <v>305</v>
      </c>
      <c r="C31" s="34" t="s">
        <v>485</v>
      </c>
      <c r="D31" s="49">
        <v>7</v>
      </c>
      <c r="E31" s="55">
        <f t="shared" ca="1" si="0"/>
        <v>43597.511544097222</v>
      </c>
      <c r="F31" s="1">
        <f t="shared" si="1"/>
        <v>2</v>
      </c>
      <c r="G31" s="1">
        <f t="shared" si="2"/>
        <v>1</v>
      </c>
      <c r="H31" s="1">
        <f>IF(G31=1,SUMPRODUCT($F$4:$F31,$G$4:$G31), )</f>
        <v>305</v>
      </c>
    </row>
    <row r="32" spans="1:9" hidden="1" outlineLevel="1" x14ac:dyDescent="0.15">
      <c r="A32" s="30" t="s">
        <v>514</v>
      </c>
      <c r="B32">
        <v>307</v>
      </c>
      <c r="C32" s="34" t="s">
        <v>486</v>
      </c>
      <c r="D32" s="49">
        <v>7</v>
      </c>
      <c r="E32" s="55">
        <f t="shared" ca="1" si="0"/>
        <v>43597.511544097222</v>
      </c>
      <c r="F32" s="1">
        <f t="shared" si="1"/>
        <v>7</v>
      </c>
      <c r="G32" s="1">
        <f t="shared" si="2"/>
        <v>1</v>
      </c>
      <c r="H32" s="1">
        <f>IF(G32=1,SUMPRODUCT($F$4:$F32,$G$4:$G32), )</f>
        <v>312</v>
      </c>
    </row>
    <row r="33" spans="1:8" hidden="1" outlineLevel="1" x14ac:dyDescent="0.15">
      <c r="B33">
        <v>314</v>
      </c>
    </row>
    <row r="34" spans="1:8" collapsed="1" x14ac:dyDescent="0.15">
      <c r="A34" s="30" t="s">
        <v>458</v>
      </c>
      <c r="B34">
        <f>B33-B4</f>
        <v>312</v>
      </c>
    </row>
    <row r="36" spans="1:8" x14ac:dyDescent="0.15">
      <c r="A36" s="30" t="s">
        <v>613</v>
      </c>
    </row>
    <row r="37" spans="1:8" x14ac:dyDescent="0.15">
      <c r="A37" s="30" t="s">
        <v>648</v>
      </c>
      <c r="B37">
        <f>MAX(H39:H65)</f>
        <v>348</v>
      </c>
      <c r="C37" s="7">
        <f>B37/B66</f>
        <v>0.73572938689217759</v>
      </c>
    </row>
    <row r="38" spans="1:8" x14ac:dyDescent="0.15">
      <c r="A38" s="31" t="s">
        <v>449</v>
      </c>
      <c r="B38" s="32" t="s">
        <v>631</v>
      </c>
      <c r="C38" s="31" t="s">
        <v>450</v>
      </c>
      <c r="D38" s="31" t="s">
        <v>451</v>
      </c>
      <c r="E38" s="54" t="s">
        <v>457</v>
      </c>
      <c r="F38" s="32" t="s">
        <v>649</v>
      </c>
      <c r="G38" s="32" t="s">
        <v>464</v>
      </c>
      <c r="H38" s="32" t="s">
        <v>650</v>
      </c>
    </row>
    <row r="39" spans="1:8" x14ac:dyDescent="0.15">
      <c r="A39" s="30" t="s">
        <v>628</v>
      </c>
      <c r="B39">
        <v>20</v>
      </c>
      <c r="C39" s="4" t="s">
        <v>646</v>
      </c>
      <c r="D39" s="5" t="s">
        <v>651</v>
      </c>
      <c r="E39" s="55">
        <f ca="1">IF(D39="","",IF(E39="",NOW(),E39))</f>
        <v>43599.892337384263</v>
      </c>
      <c r="F39" s="1">
        <f>B39</f>
        <v>20</v>
      </c>
      <c r="G39" s="1">
        <f>IF(D39="",,1)</f>
        <v>1</v>
      </c>
      <c r="H39" s="1">
        <f>IF(G39=1,SUMPRODUCT($F$39:F39,$G$39:G39),)</f>
        <v>20</v>
      </c>
    </row>
    <row r="40" spans="1:8" x14ac:dyDescent="0.15">
      <c r="A40" s="30" t="s">
        <v>629</v>
      </c>
      <c r="B40">
        <v>14</v>
      </c>
      <c r="C40" s="4" t="s">
        <v>652</v>
      </c>
      <c r="D40" s="5" t="s">
        <v>651</v>
      </c>
      <c r="E40" s="55">
        <f t="shared" ref="E40:E49" ca="1" si="3">IF(D40="","",IF(E40="",NOW(),E40))</f>
        <v>43599.892367245367</v>
      </c>
      <c r="F40" s="1">
        <f t="shared" ref="F40:F65" si="4">B40</f>
        <v>14</v>
      </c>
      <c r="G40" s="1">
        <f t="shared" ref="G40:G65" si="5">IF(D40="",,1)</f>
        <v>1</v>
      </c>
      <c r="H40" s="1">
        <f>IF(G40=1,SUMPRODUCT($F$39:F40,$G$39:G40),)</f>
        <v>34</v>
      </c>
    </row>
    <row r="41" spans="1:8" x14ac:dyDescent="0.15">
      <c r="A41" s="30" t="s">
        <v>630</v>
      </c>
      <c r="B41">
        <v>12</v>
      </c>
      <c r="C41" s="4" t="s">
        <v>653</v>
      </c>
      <c r="D41" s="5" t="s">
        <v>651</v>
      </c>
      <c r="E41" s="53">
        <f t="shared" ca="1" si="3"/>
        <v>43599.892602314816</v>
      </c>
      <c r="F41">
        <f t="shared" si="4"/>
        <v>12</v>
      </c>
      <c r="G41">
        <f t="shared" si="5"/>
        <v>1</v>
      </c>
      <c r="H41" s="1">
        <f>IF(G41=1,SUMPRODUCT($F$39:F41,$G$39:G41),)</f>
        <v>46</v>
      </c>
    </row>
    <row r="42" spans="1:8" x14ac:dyDescent="0.15">
      <c r="A42" s="30" t="s">
        <v>632</v>
      </c>
      <c r="B42">
        <v>19</v>
      </c>
      <c r="C42" s="4" t="s">
        <v>654</v>
      </c>
      <c r="D42" s="5" t="s">
        <v>651</v>
      </c>
      <c r="E42" s="53">
        <f t="shared" ca="1" si="3"/>
        <v>43599.892662847225</v>
      </c>
      <c r="F42">
        <f t="shared" si="4"/>
        <v>19</v>
      </c>
      <c r="G42">
        <f t="shared" si="5"/>
        <v>1</v>
      </c>
      <c r="H42" s="1">
        <f>IF(G42=1,SUMPRODUCT($F$39:F42,$G$39:G42),)</f>
        <v>65</v>
      </c>
    </row>
    <row r="43" spans="1:8" x14ac:dyDescent="0.15">
      <c r="A43" s="30" t="s">
        <v>633</v>
      </c>
      <c r="B43">
        <v>18</v>
      </c>
      <c r="C43" s="4" t="s">
        <v>655</v>
      </c>
      <c r="D43" s="5" t="s">
        <v>651</v>
      </c>
      <c r="E43" s="53">
        <f t="shared" ca="1" si="3"/>
        <v>43599.894028240742</v>
      </c>
      <c r="F43">
        <f t="shared" si="4"/>
        <v>18</v>
      </c>
      <c r="G43">
        <f t="shared" si="5"/>
        <v>1</v>
      </c>
      <c r="H43" s="1">
        <f>IF(G43=1,SUMPRODUCT($F$39:F43,$G$39:G43),)</f>
        <v>83</v>
      </c>
    </row>
    <row r="44" spans="1:8" x14ac:dyDescent="0.15">
      <c r="A44" s="30" t="s">
        <v>634</v>
      </c>
      <c r="B44">
        <v>21</v>
      </c>
      <c r="C44" s="4" t="s">
        <v>656</v>
      </c>
      <c r="D44" s="5" t="s">
        <v>679</v>
      </c>
      <c r="E44" s="53">
        <f t="shared" ca="1" si="3"/>
        <v>43600.459027199075</v>
      </c>
      <c r="F44">
        <f t="shared" si="4"/>
        <v>21</v>
      </c>
      <c r="G44">
        <f t="shared" si="5"/>
        <v>1</v>
      </c>
      <c r="H44" s="1">
        <f>IF(G44=1,SUMPRODUCT($F$39:F44,$G$39:G44),)</f>
        <v>104</v>
      </c>
    </row>
    <row r="45" spans="1:8" x14ac:dyDescent="0.15">
      <c r="A45" s="30" t="s">
        <v>635</v>
      </c>
      <c r="B45">
        <v>15</v>
      </c>
      <c r="C45" s="4" t="s">
        <v>657</v>
      </c>
      <c r="D45" s="5" t="s">
        <v>679</v>
      </c>
      <c r="E45" s="53">
        <f t="shared" ca="1" si="3"/>
        <v>43600.459042129631</v>
      </c>
      <c r="F45">
        <f t="shared" si="4"/>
        <v>15</v>
      </c>
      <c r="G45">
        <f t="shared" si="5"/>
        <v>1</v>
      </c>
      <c r="H45" s="1">
        <f>IF(G45=1,SUMPRODUCT($F$39:F45,$G$39:G45),)</f>
        <v>119</v>
      </c>
    </row>
    <row r="46" spans="1:8" x14ac:dyDescent="0.15">
      <c r="A46" s="30" t="s">
        <v>636</v>
      </c>
      <c r="B46">
        <v>14</v>
      </c>
      <c r="C46" s="4" t="s">
        <v>658</v>
      </c>
      <c r="D46" s="5" t="s">
        <v>679</v>
      </c>
      <c r="E46" s="53">
        <f t="shared" ca="1" si="3"/>
        <v>43600.685378472219</v>
      </c>
      <c r="F46">
        <f t="shared" si="4"/>
        <v>14</v>
      </c>
      <c r="G46">
        <f t="shared" si="5"/>
        <v>1</v>
      </c>
      <c r="H46" s="1">
        <f>IF(G46=1,SUMPRODUCT($F$39:F46,$G$39:G46),)</f>
        <v>133</v>
      </c>
    </row>
    <row r="47" spans="1:8" x14ac:dyDescent="0.15">
      <c r="A47" s="30" t="s">
        <v>637</v>
      </c>
      <c r="B47">
        <v>14</v>
      </c>
      <c r="C47" s="4" t="s">
        <v>659</v>
      </c>
      <c r="D47" s="5" t="s">
        <v>679</v>
      </c>
      <c r="E47" s="53">
        <f t="shared" ca="1" si="3"/>
        <v>43600.68539849537</v>
      </c>
      <c r="F47">
        <f t="shared" si="4"/>
        <v>14</v>
      </c>
      <c r="G47">
        <f t="shared" si="5"/>
        <v>1</v>
      </c>
      <c r="H47" s="1">
        <f>IF(G47=1,SUMPRODUCT($F$39:F47,$G$39:G47),)</f>
        <v>147</v>
      </c>
    </row>
    <row r="48" spans="1:8" x14ac:dyDescent="0.15">
      <c r="A48" s="30" t="s">
        <v>638</v>
      </c>
      <c r="B48">
        <v>17</v>
      </c>
      <c r="C48" s="4" t="s">
        <v>660</v>
      </c>
      <c r="D48" s="5" t="s">
        <v>1183</v>
      </c>
      <c r="E48" s="53">
        <f t="shared" ca="1" si="3"/>
        <v>43601.486147337964</v>
      </c>
      <c r="F48">
        <f t="shared" si="4"/>
        <v>17</v>
      </c>
      <c r="G48">
        <f t="shared" si="5"/>
        <v>1</v>
      </c>
      <c r="H48" s="1">
        <f>IF(G48=1,SUMPRODUCT($F$39:F48,$G$39:G48),)</f>
        <v>164</v>
      </c>
    </row>
    <row r="49" spans="1:8" x14ac:dyDescent="0.15">
      <c r="A49" s="30" t="s">
        <v>519</v>
      </c>
      <c r="B49">
        <v>15</v>
      </c>
      <c r="C49" s="4" t="s">
        <v>661</v>
      </c>
      <c r="D49" s="5" t="s">
        <v>1183</v>
      </c>
      <c r="E49" s="53">
        <f t="shared" ca="1" si="3"/>
        <v>43601.486147337964</v>
      </c>
      <c r="F49">
        <f t="shared" si="4"/>
        <v>15</v>
      </c>
      <c r="G49">
        <f t="shared" si="5"/>
        <v>1</v>
      </c>
      <c r="H49" s="1">
        <f>IF(G49=1,SUMPRODUCT($F$39:F49,$G$39:G49),)</f>
        <v>179</v>
      </c>
    </row>
    <row r="50" spans="1:8" x14ac:dyDescent="0.15">
      <c r="A50" s="30" t="s">
        <v>520</v>
      </c>
      <c r="B50">
        <v>17</v>
      </c>
      <c r="C50" s="4" t="s">
        <v>662</v>
      </c>
      <c r="D50" s="5" t="s">
        <v>1183</v>
      </c>
      <c r="E50" s="53">
        <f ca="1">IF(D50="","",IF(E50="",NOW(),E50))</f>
        <v>43601.486200231484</v>
      </c>
      <c r="F50">
        <f t="shared" si="4"/>
        <v>17</v>
      </c>
      <c r="G50">
        <f t="shared" si="5"/>
        <v>1</v>
      </c>
      <c r="H50" s="1">
        <f>IF(G50=1,SUMPRODUCT($F$39:F50,$G$39:G50),)</f>
        <v>196</v>
      </c>
    </row>
    <row r="51" spans="1:8" x14ac:dyDescent="0.15">
      <c r="A51" s="30" t="s">
        <v>521</v>
      </c>
      <c r="B51">
        <v>9</v>
      </c>
      <c r="C51" s="4" t="s">
        <v>663</v>
      </c>
      <c r="D51" s="5" t="s">
        <v>1183</v>
      </c>
      <c r="E51" s="53">
        <f t="shared" ref="E51:E65" ca="1" si="6">IF(D51="","",IF(E51="",NOW(),E51))</f>
        <v>43601.486517824073</v>
      </c>
      <c r="F51">
        <f t="shared" si="4"/>
        <v>9</v>
      </c>
      <c r="G51">
        <f t="shared" si="5"/>
        <v>1</v>
      </c>
      <c r="H51" s="1">
        <f>IF(G51=1,SUMPRODUCT($F$39:F51,$G$39:G51),)</f>
        <v>205</v>
      </c>
    </row>
    <row r="52" spans="1:8" x14ac:dyDescent="0.15">
      <c r="A52" s="30" t="s">
        <v>522</v>
      </c>
      <c r="B52">
        <v>20</v>
      </c>
      <c r="C52" s="4" t="s">
        <v>1184</v>
      </c>
      <c r="D52" s="5" t="s">
        <v>1555</v>
      </c>
      <c r="E52" s="53">
        <f t="shared" ca="1" si="6"/>
        <v>43602.804535995368</v>
      </c>
      <c r="F52">
        <f t="shared" si="4"/>
        <v>20</v>
      </c>
      <c r="G52">
        <f t="shared" si="5"/>
        <v>1</v>
      </c>
      <c r="H52" s="1">
        <f>IF(G52=1,SUMPRODUCT($F$39:F52,$G$39:G52),)</f>
        <v>225</v>
      </c>
    </row>
    <row r="53" spans="1:8" x14ac:dyDescent="0.15">
      <c r="A53" s="30" t="s">
        <v>639</v>
      </c>
      <c r="B53">
        <v>28</v>
      </c>
      <c r="C53" s="4" t="s">
        <v>664</v>
      </c>
      <c r="D53" s="5" t="s">
        <v>1555</v>
      </c>
      <c r="E53" s="53">
        <f t="shared" ca="1" si="6"/>
        <v>43602.817499074074</v>
      </c>
      <c r="F53">
        <f t="shared" si="4"/>
        <v>28</v>
      </c>
      <c r="G53">
        <f t="shared" si="5"/>
        <v>1</v>
      </c>
      <c r="H53" s="1">
        <f>IF(G53=1,SUMPRODUCT($F$39:F53,$G$39:G53),)</f>
        <v>253</v>
      </c>
    </row>
    <row r="54" spans="1:8" x14ac:dyDescent="0.15">
      <c r="A54" s="30" t="s">
        <v>500</v>
      </c>
      <c r="B54">
        <v>26</v>
      </c>
      <c r="C54" s="4" t="s">
        <v>665</v>
      </c>
      <c r="D54" s="5" t="s">
        <v>1555</v>
      </c>
      <c r="E54" s="53">
        <f t="shared" ca="1" si="6"/>
        <v>43602.827152430553</v>
      </c>
      <c r="F54">
        <f t="shared" si="4"/>
        <v>26</v>
      </c>
      <c r="G54">
        <f t="shared" si="5"/>
        <v>1</v>
      </c>
      <c r="H54" s="1">
        <f>IF(G54=1,SUMPRODUCT($F$39:F54,$G$39:G54),)</f>
        <v>279</v>
      </c>
    </row>
    <row r="55" spans="1:8" x14ac:dyDescent="0.15">
      <c r="A55" s="30" t="s">
        <v>501</v>
      </c>
      <c r="B55">
        <v>24</v>
      </c>
      <c r="C55" s="4" t="s">
        <v>666</v>
      </c>
      <c r="D55" s="5" t="s">
        <v>1556</v>
      </c>
      <c r="E55" s="53">
        <f t="shared" ca="1" si="6"/>
        <v>43603.578784953701</v>
      </c>
      <c r="F55">
        <f t="shared" si="4"/>
        <v>24</v>
      </c>
      <c r="G55">
        <f t="shared" si="5"/>
        <v>1</v>
      </c>
      <c r="H55" s="1">
        <f>IF(G55=1,SUMPRODUCT($F$39:F55,$G$39:G55),)</f>
        <v>303</v>
      </c>
    </row>
    <row r="56" spans="1:8" x14ac:dyDescent="0.15">
      <c r="A56" s="30" t="s">
        <v>502</v>
      </c>
      <c r="B56">
        <v>27</v>
      </c>
      <c r="C56" s="4" t="s">
        <v>667</v>
      </c>
      <c r="D56" s="5" t="s">
        <v>1556</v>
      </c>
      <c r="E56" s="53">
        <f t="shared" ca="1" si="6"/>
        <v>43603.578831944447</v>
      </c>
      <c r="F56">
        <f t="shared" si="4"/>
        <v>27</v>
      </c>
      <c r="G56">
        <f t="shared" si="5"/>
        <v>1</v>
      </c>
      <c r="H56" s="1">
        <f>IF(G56=1,SUMPRODUCT($F$39:F56,$G$39:G56),)</f>
        <v>330</v>
      </c>
    </row>
    <row r="57" spans="1:8" x14ac:dyDescent="0.15">
      <c r="A57" s="30" t="s">
        <v>640</v>
      </c>
      <c r="B57">
        <v>18</v>
      </c>
      <c r="C57" s="4" t="s">
        <v>668</v>
      </c>
      <c r="D57" s="5" t="s">
        <v>1556</v>
      </c>
      <c r="E57" s="53">
        <f t="shared" ca="1" si="6"/>
        <v>43603.581172569444</v>
      </c>
      <c r="F57">
        <f t="shared" si="4"/>
        <v>18</v>
      </c>
      <c r="G57">
        <f t="shared" si="5"/>
        <v>1</v>
      </c>
      <c r="H57" s="1">
        <f>IF(G57=1,SUMPRODUCT($F$39:F57,$G$39:G57),)</f>
        <v>348</v>
      </c>
    </row>
    <row r="58" spans="1:8" x14ac:dyDescent="0.15">
      <c r="A58" s="30" t="s">
        <v>504</v>
      </c>
      <c r="B58">
        <v>16</v>
      </c>
      <c r="C58" s="4" t="s">
        <v>669</v>
      </c>
      <c r="E58" s="53" t="str">
        <f t="shared" ca="1" si="6"/>
        <v/>
      </c>
      <c r="F58">
        <f t="shared" si="4"/>
        <v>16</v>
      </c>
      <c r="G58">
        <f t="shared" si="5"/>
        <v>0</v>
      </c>
      <c r="H58" s="1">
        <f>IF(G58=1,SUMPRODUCT($F$39:F58,$G$39:G58),)</f>
        <v>0</v>
      </c>
    </row>
    <row r="59" spans="1:8" x14ac:dyDescent="0.15">
      <c r="A59" s="30" t="s">
        <v>505</v>
      </c>
      <c r="B59">
        <v>17</v>
      </c>
      <c r="C59" s="4" t="s">
        <v>670</v>
      </c>
      <c r="E59" s="53" t="str">
        <f t="shared" ca="1" si="6"/>
        <v/>
      </c>
      <c r="F59">
        <f t="shared" si="4"/>
        <v>17</v>
      </c>
      <c r="G59">
        <f t="shared" si="5"/>
        <v>0</v>
      </c>
      <c r="H59" s="1">
        <f>IF(G59=1,SUMPRODUCT($F$39:F59,$G$39:G59),)</f>
        <v>0</v>
      </c>
    </row>
    <row r="60" spans="1:8" x14ac:dyDescent="0.15">
      <c r="A60" s="30" t="s">
        <v>506</v>
      </c>
      <c r="B60">
        <v>14</v>
      </c>
      <c r="C60" s="4" t="s">
        <v>671</v>
      </c>
      <c r="E60" s="53" t="str">
        <f t="shared" ca="1" si="6"/>
        <v/>
      </c>
      <c r="F60">
        <f t="shared" si="4"/>
        <v>14</v>
      </c>
      <c r="G60">
        <f t="shared" si="5"/>
        <v>0</v>
      </c>
      <c r="H60" s="1">
        <f>IF(G60=1,SUMPRODUCT($F$39:F60,$G$39:G60),)</f>
        <v>0</v>
      </c>
    </row>
    <row r="61" spans="1:8" x14ac:dyDescent="0.15">
      <c r="A61" s="30" t="s">
        <v>641</v>
      </c>
      <c r="B61">
        <v>7</v>
      </c>
      <c r="C61" s="4" t="s">
        <v>672</v>
      </c>
      <c r="E61" s="53" t="str">
        <f t="shared" ca="1" si="6"/>
        <v/>
      </c>
      <c r="F61">
        <f t="shared" si="4"/>
        <v>7</v>
      </c>
      <c r="G61">
        <f t="shared" si="5"/>
        <v>0</v>
      </c>
      <c r="H61" s="1">
        <f>IF(G61=1,SUMPRODUCT($F$39:F61,$G$39:G61),)</f>
        <v>0</v>
      </c>
    </row>
    <row r="62" spans="1:8" x14ac:dyDescent="0.15">
      <c r="A62" s="30" t="s">
        <v>642</v>
      </c>
      <c r="B62">
        <v>20</v>
      </c>
      <c r="C62" s="4" t="s">
        <v>673</v>
      </c>
      <c r="E62" s="53" t="str">
        <f t="shared" ca="1" si="6"/>
        <v/>
      </c>
      <c r="F62">
        <f t="shared" si="4"/>
        <v>20</v>
      </c>
      <c r="G62">
        <f t="shared" si="5"/>
        <v>0</v>
      </c>
      <c r="H62" s="1">
        <f>IF(G62=1,SUMPRODUCT($F$39:F62,$G$39:G62),)</f>
        <v>0</v>
      </c>
    </row>
    <row r="63" spans="1:8" x14ac:dyDescent="0.15">
      <c r="A63" s="30" t="s">
        <v>643</v>
      </c>
      <c r="B63">
        <v>12</v>
      </c>
      <c r="C63" s="4" t="s">
        <v>674</v>
      </c>
      <c r="E63" s="53" t="str">
        <f t="shared" ca="1" si="6"/>
        <v/>
      </c>
      <c r="F63">
        <f t="shared" si="4"/>
        <v>12</v>
      </c>
      <c r="G63">
        <f t="shared" si="5"/>
        <v>0</v>
      </c>
      <c r="H63" s="1">
        <f>IF(G63=1,SUMPRODUCT($F$39:F63,$G$39:G63),)</f>
        <v>0</v>
      </c>
    </row>
    <row r="64" spans="1:8" x14ac:dyDescent="0.15">
      <c r="A64" s="30" t="s">
        <v>644</v>
      </c>
      <c r="B64">
        <v>21</v>
      </c>
      <c r="C64" s="4" t="s">
        <v>675</v>
      </c>
      <c r="E64" s="53" t="str">
        <f t="shared" ca="1" si="6"/>
        <v/>
      </c>
      <c r="F64">
        <f t="shared" si="4"/>
        <v>21</v>
      </c>
      <c r="G64">
        <f t="shared" si="5"/>
        <v>0</v>
      </c>
      <c r="H64" s="1">
        <f>IF(G64=1,SUMPRODUCT($F$39:F64,$G$39:G64),)</f>
        <v>0</v>
      </c>
    </row>
    <row r="65" spans="1:8" x14ac:dyDescent="0.15">
      <c r="A65" s="30" t="s">
        <v>645</v>
      </c>
      <c r="B65">
        <v>18</v>
      </c>
      <c r="C65" s="4" t="s">
        <v>671</v>
      </c>
      <c r="E65" s="53" t="str">
        <f t="shared" ca="1" si="6"/>
        <v/>
      </c>
      <c r="F65">
        <f t="shared" si="4"/>
        <v>18</v>
      </c>
      <c r="G65">
        <f t="shared" si="5"/>
        <v>0</v>
      </c>
      <c r="H65" s="1">
        <f>IF(G65=1,SUMPRODUCT($F$39:F65,$G$39:G65),)</f>
        <v>0</v>
      </c>
    </row>
    <row r="66" spans="1:8" x14ac:dyDescent="0.15">
      <c r="A66" s="30" t="s">
        <v>647</v>
      </c>
      <c r="B66" s="4">
        <f>SUM(B39:B65)</f>
        <v>473</v>
      </c>
    </row>
    <row r="68" spans="1:8" x14ac:dyDescent="0.15">
      <c r="A68" s="30" t="s">
        <v>1186</v>
      </c>
      <c r="B68" s="4" t="s">
        <v>618</v>
      </c>
      <c r="C68" s="4" t="s">
        <v>619</v>
      </c>
      <c r="D68" s="4" t="s">
        <v>680</v>
      </c>
    </row>
    <row r="69" spans="1:8" x14ac:dyDescent="0.15">
      <c r="A69" s="58" t="s">
        <v>1208</v>
      </c>
      <c r="B69" s="9" t="s">
        <v>1209</v>
      </c>
      <c r="C69" s="9" t="s">
        <v>1215</v>
      </c>
      <c r="D69" s="9" t="s">
        <v>1214</v>
      </c>
      <c r="E69" s="59" t="s">
        <v>1220</v>
      </c>
      <c r="F69" s="9" t="s">
        <v>1225</v>
      </c>
      <c r="G69" s="9" t="s">
        <v>1603</v>
      </c>
      <c r="H69" s="9" t="s">
        <v>1605</v>
      </c>
    </row>
    <row r="70" spans="1:8" x14ac:dyDescent="0.15">
      <c r="A70" t="s">
        <v>1408</v>
      </c>
      <c r="B70">
        <f>MAX(H72:H179)</f>
        <v>31</v>
      </c>
      <c r="C70" s="7">
        <f>B70/B180</f>
        <v>0.28703703703703703</v>
      </c>
      <c r="E70"/>
    </row>
    <row r="71" spans="1:8" x14ac:dyDescent="0.15">
      <c r="A71" s="31" t="s">
        <v>449</v>
      </c>
      <c r="B71" s="32" t="s">
        <v>1298</v>
      </c>
      <c r="C71" s="31" t="s">
        <v>450</v>
      </c>
      <c r="D71" s="31" t="s">
        <v>451</v>
      </c>
      <c r="E71" s="54" t="s">
        <v>457</v>
      </c>
      <c r="F71" s="32" t="s">
        <v>455</v>
      </c>
      <c r="G71" s="32" t="s">
        <v>464</v>
      </c>
      <c r="H71" s="32" t="s">
        <v>456</v>
      </c>
    </row>
    <row r="72" spans="1:8" x14ac:dyDescent="0.15">
      <c r="A72" s="61" t="s">
        <v>1300</v>
      </c>
      <c r="B72">
        <v>1</v>
      </c>
      <c r="C72" s="30" t="s">
        <v>1187</v>
      </c>
      <c r="D72" s="5" t="s">
        <v>1548</v>
      </c>
      <c r="E72" s="53">
        <f t="shared" ref="E72:E135" ca="1" si="7">IF(D72="","",IF(E72="",NOW(),E72))</f>
        <v>43601.899919560186</v>
      </c>
      <c r="F72">
        <f>B72</f>
        <v>1</v>
      </c>
      <c r="G72">
        <f>IF(D72="",,1)</f>
        <v>1</v>
      </c>
      <c r="H72">
        <f>IF(G72=1,SUMPRODUCT($F$72:F72,$G$72:G72),)</f>
        <v>1</v>
      </c>
    </row>
    <row r="73" spans="1:8" x14ac:dyDescent="0.15">
      <c r="A73" s="61" t="s">
        <v>1301</v>
      </c>
      <c r="B73">
        <v>1</v>
      </c>
      <c r="C73" s="30" t="s">
        <v>1188</v>
      </c>
      <c r="D73" s="5" t="s">
        <v>1548</v>
      </c>
      <c r="E73" s="53">
        <f t="shared" ca="1" si="7"/>
        <v>43601.899976388886</v>
      </c>
      <c r="F73">
        <f t="shared" ref="F73:F136" si="8">B73</f>
        <v>1</v>
      </c>
      <c r="G73">
        <f t="shared" ref="G73:G136" si="9">IF(D73="",,1)</f>
        <v>1</v>
      </c>
      <c r="H73">
        <f>IF(G73=1,SUMPRODUCT($F$72:F73,$G$72:G73),)</f>
        <v>2</v>
      </c>
    </row>
    <row r="74" spans="1:8" x14ac:dyDescent="0.15">
      <c r="A74" s="61" t="s">
        <v>1302</v>
      </c>
      <c r="B74">
        <v>1</v>
      </c>
      <c r="C74" s="30" t="s">
        <v>1189</v>
      </c>
      <c r="D74" s="5" t="s">
        <v>1548</v>
      </c>
      <c r="E74" s="53">
        <f t="shared" ca="1" si="7"/>
        <v>43601.899995601852</v>
      </c>
      <c r="F74">
        <f t="shared" si="8"/>
        <v>1</v>
      </c>
      <c r="G74">
        <f t="shared" si="9"/>
        <v>1</v>
      </c>
      <c r="H74">
        <f>IF(G74=1,SUMPRODUCT($F$72:F74,$G$72:G74),)</f>
        <v>3</v>
      </c>
    </row>
    <row r="75" spans="1:8" x14ac:dyDescent="0.15">
      <c r="A75" s="61" t="s">
        <v>1303</v>
      </c>
      <c r="B75">
        <v>1</v>
      </c>
      <c r="C75" s="30" t="s">
        <v>1190</v>
      </c>
      <c r="D75" s="5" t="s">
        <v>1548</v>
      </c>
      <c r="E75" s="53">
        <f t="shared" ca="1" si="7"/>
        <v>43601.900024768518</v>
      </c>
      <c r="F75">
        <f t="shared" si="8"/>
        <v>1</v>
      </c>
      <c r="G75">
        <f t="shared" si="9"/>
        <v>1</v>
      </c>
      <c r="H75">
        <f>IF(G75=1,SUMPRODUCT($F$72:F75,$G$72:G75),)</f>
        <v>4</v>
      </c>
    </row>
    <row r="76" spans="1:8" x14ac:dyDescent="0.15">
      <c r="A76" s="61" t="s">
        <v>1304</v>
      </c>
      <c r="B76">
        <v>1</v>
      </c>
      <c r="C76" s="30" t="s">
        <v>1191</v>
      </c>
      <c r="D76" s="5" t="s">
        <v>1548</v>
      </c>
      <c r="E76" s="53">
        <f t="shared" ca="1" si="7"/>
        <v>43601.9000087963</v>
      </c>
      <c r="F76">
        <f t="shared" si="8"/>
        <v>1</v>
      </c>
      <c r="G76">
        <f t="shared" si="9"/>
        <v>1</v>
      </c>
      <c r="H76">
        <f>IF(G76=1,SUMPRODUCT($F$72:F76,$G$72:G76),)</f>
        <v>5</v>
      </c>
    </row>
    <row r="77" spans="1:8" x14ac:dyDescent="0.15">
      <c r="A77" s="61" t="s">
        <v>1305</v>
      </c>
      <c r="B77">
        <v>1</v>
      </c>
      <c r="C77" s="30" t="s">
        <v>1192</v>
      </c>
      <c r="D77" s="5" t="s">
        <v>1548</v>
      </c>
      <c r="E77" s="53">
        <f t="shared" ca="1" si="7"/>
        <v>43601.90003715278</v>
      </c>
      <c r="F77">
        <f t="shared" si="8"/>
        <v>1</v>
      </c>
      <c r="G77">
        <f t="shared" si="9"/>
        <v>1</v>
      </c>
      <c r="H77">
        <f>IF(G77=1,SUMPRODUCT($F$72:F77,$G$72:G77),)</f>
        <v>6</v>
      </c>
    </row>
    <row r="78" spans="1:8" x14ac:dyDescent="0.15">
      <c r="A78" s="61" t="s">
        <v>1306</v>
      </c>
      <c r="B78">
        <v>1</v>
      </c>
      <c r="C78" s="30" t="s">
        <v>1193</v>
      </c>
      <c r="D78" s="5" t="s">
        <v>1548</v>
      </c>
      <c r="E78" s="53">
        <f t="shared" ca="1" si="7"/>
        <v>43601.900048495372</v>
      </c>
      <c r="F78">
        <f t="shared" si="8"/>
        <v>1</v>
      </c>
      <c r="G78">
        <f t="shared" si="9"/>
        <v>1</v>
      </c>
      <c r="H78">
        <f>IF(G78=1,SUMPRODUCT($F$72:F78,$G$72:G78),)</f>
        <v>7</v>
      </c>
    </row>
    <row r="79" spans="1:8" x14ac:dyDescent="0.15">
      <c r="A79" s="61" t="s">
        <v>1307</v>
      </c>
      <c r="B79">
        <v>1</v>
      </c>
      <c r="C79" s="30" t="s">
        <v>1194</v>
      </c>
      <c r="D79" s="5" t="s">
        <v>1548</v>
      </c>
      <c r="E79" s="53">
        <f t="shared" ca="1" si="7"/>
        <v>43601.900065856484</v>
      </c>
      <c r="F79">
        <f t="shared" si="8"/>
        <v>1</v>
      </c>
      <c r="G79">
        <f t="shared" si="9"/>
        <v>1</v>
      </c>
      <c r="H79">
        <f>IF(G79=1,SUMPRODUCT($F$72:F79,$G$72:G79),)</f>
        <v>8</v>
      </c>
    </row>
    <row r="80" spans="1:8" x14ac:dyDescent="0.15">
      <c r="A80" s="61" t="s">
        <v>1308</v>
      </c>
      <c r="B80">
        <v>1</v>
      </c>
      <c r="C80" s="30" t="s">
        <v>1195</v>
      </c>
      <c r="D80" s="5" t="s">
        <v>1548</v>
      </c>
      <c r="E80" s="53">
        <f t="shared" ca="1" si="7"/>
        <v>43601.900057407409</v>
      </c>
      <c r="F80">
        <f t="shared" si="8"/>
        <v>1</v>
      </c>
      <c r="G80">
        <f t="shared" si="9"/>
        <v>1</v>
      </c>
      <c r="H80">
        <f>IF(G80=1,SUMPRODUCT($F$72:F80,$G$72:G80),)</f>
        <v>9</v>
      </c>
    </row>
    <row r="81" spans="1:8" x14ac:dyDescent="0.15">
      <c r="A81" s="61" t="s">
        <v>1309</v>
      </c>
      <c r="B81">
        <v>1</v>
      </c>
      <c r="C81" s="30" t="s">
        <v>1196</v>
      </c>
      <c r="D81" s="5" t="s">
        <v>1548</v>
      </c>
      <c r="E81" s="53">
        <f t="shared" ca="1" si="7"/>
        <v>43601.900074652774</v>
      </c>
      <c r="F81">
        <f t="shared" si="8"/>
        <v>1</v>
      </c>
      <c r="G81">
        <f t="shared" si="9"/>
        <v>1</v>
      </c>
      <c r="H81">
        <f>IF(G81=1,SUMPRODUCT($F$72:F81,$G$72:G81),)</f>
        <v>10</v>
      </c>
    </row>
    <row r="82" spans="1:8" x14ac:dyDescent="0.15">
      <c r="A82" s="61" t="s">
        <v>1310</v>
      </c>
      <c r="B82">
        <v>1</v>
      </c>
      <c r="C82" s="30" t="s">
        <v>1197</v>
      </c>
      <c r="D82" s="5" t="s">
        <v>1548</v>
      </c>
      <c r="E82" s="53">
        <f t="shared" ca="1" si="7"/>
        <v>43601.900110300929</v>
      </c>
      <c r="F82">
        <f t="shared" si="8"/>
        <v>1</v>
      </c>
      <c r="G82">
        <f t="shared" si="9"/>
        <v>1</v>
      </c>
      <c r="H82">
        <f>IF(G82=1,SUMPRODUCT($F$72:F82,$G$72:G82),)</f>
        <v>11</v>
      </c>
    </row>
    <row r="83" spans="1:8" x14ac:dyDescent="0.15">
      <c r="A83" s="61" t="s">
        <v>1311</v>
      </c>
      <c r="B83">
        <v>1</v>
      </c>
      <c r="C83" s="30" t="s">
        <v>1198</v>
      </c>
      <c r="D83" s="5" t="s">
        <v>1548</v>
      </c>
      <c r="E83" s="53">
        <f t="shared" ca="1" si="7"/>
        <v>43601.900089814815</v>
      </c>
      <c r="F83">
        <f t="shared" si="8"/>
        <v>1</v>
      </c>
      <c r="G83">
        <f t="shared" si="9"/>
        <v>1</v>
      </c>
      <c r="H83">
        <f>IF(G83=1,SUMPRODUCT($F$72:F83,$G$72:G83),)</f>
        <v>12</v>
      </c>
    </row>
    <row r="84" spans="1:8" x14ac:dyDescent="0.15">
      <c r="A84" s="61" t="s">
        <v>1312</v>
      </c>
      <c r="B84">
        <v>1</v>
      </c>
      <c r="C84" s="30" t="s">
        <v>1199</v>
      </c>
      <c r="D84" s="5" t="s">
        <v>1548</v>
      </c>
      <c r="E84" s="53">
        <f t="shared" ca="1" si="7"/>
        <v>43601.90016921296</v>
      </c>
      <c r="F84">
        <f t="shared" si="8"/>
        <v>1</v>
      </c>
      <c r="G84">
        <f t="shared" si="9"/>
        <v>1</v>
      </c>
      <c r="H84">
        <f>IF(G84=1,SUMPRODUCT($F$72:F84,$G$72:G84),)</f>
        <v>13</v>
      </c>
    </row>
    <row r="85" spans="1:8" x14ac:dyDescent="0.15">
      <c r="A85" s="61" t="s">
        <v>1313</v>
      </c>
      <c r="B85">
        <v>1</v>
      </c>
      <c r="C85" s="30" t="s">
        <v>1200</v>
      </c>
      <c r="D85" s="5" t="s">
        <v>1565</v>
      </c>
      <c r="E85" s="53">
        <f t="shared" ca="1" si="7"/>
        <v>43603.655576967591</v>
      </c>
      <c r="F85">
        <f t="shared" si="8"/>
        <v>1</v>
      </c>
      <c r="G85">
        <f t="shared" si="9"/>
        <v>1</v>
      </c>
      <c r="H85">
        <f>IF(G85=1,SUMPRODUCT($F$72:F85,$G$72:G85),)</f>
        <v>14</v>
      </c>
    </row>
    <row r="86" spans="1:8" x14ac:dyDescent="0.15">
      <c r="A86" s="61" t="s">
        <v>1314</v>
      </c>
      <c r="B86">
        <v>1</v>
      </c>
      <c r="C86" s="30" t="s">
        <v>1201</v>
      </c>
      <c r="D86" s="5" t="s">
        <v>1565</v>
      </c>
      <c r="E86" s="53">
        <f t="shared" ca="1" si="7"/>
        <v>43603.655626157408</v>
      </c>
      <c r="F86">
        <f t="shared" si="8"/>
        <v>1</v>
      </c>
      <c r="G86">
        <f t="shared" si="9"/>
        <v>1</v>
      </c>
      <c r="H86">
        <f>IF(G86=1,SUMPRODUCT($F$72:F86,$G$72:G86),)</f>
        <v>15</v>
      </c>
    </row>
    <row r="87" spans="1:8" x14ac:dyDescent="0.15">
      <c r="A87" s="61" t="s">
        <v>1315</v>
      </c>
      <c r="B87">
        <v>1</v>
      </c>
      <c r="C87" s="30" t="s">
        <v>1202</v>
      </c>
      <c r="D87" s="5" t="s">
        <v>1565</v>
      </c>
      <c r="E87" s="53">
        <f t="shared" ca="1" si="7"/>
        <v>43603.655667592589</v>
      </c>
      <c r="F87">
        <f t="shared" si="8"/>
        <v>1</v>
      </c>
      <c r="G87">
        <f t="shared" si="9"/>
        <v>1</v>
      </c>
      <c r="H87">
        <f>IF(G87=1,SUMPRODUCT($F$72:F87,$G$72:G87),)</f>
        <v>16</v>
      </c>
    </row>
    <row r="88" spans="1:8" x14ac:dyDescent="0.15">
      <c r="A88" s="61" t="s">
        <v>1316</v>
      </c>
      <c r="B88">
        <v>1</v>
      </c>
      <c r="C88" s="30" t="s">
        <v>1203</v>
      </c>
      <c r="D88" s="5" t="s">
        <v>1565</v>
      </c>
      <c r="E88" s="53">
        <f t="shared" ca="1" si="7"/>
        <v>43603.655701620373</v>
      </c>
      <c r="F88">
        <f t="shared" si="8"/>
        <v>1</v>
      </c>
      <c r="G88">
        <f t="shared" si="9"/>
        <v>1</v>
      </c>
      <c r="H88">
        <f>IF(G88=1,SUMPRODUCT($F$72:F88,$G$72:G88),)</f>
        <v>17</v>
      </c>
    </row>
    <row r="89" spans="1:8" x14ac:dyDescent="0.15">
      <c r="A89" s="61" t="s">
        <v>1317</v>
      </c>
      <c r="B89">
        <v>1</v>
      </c>
      <c r="C89" s="30" t="s">
        <v>1204</v>
      </c>
      <c r="D89" s="5" t="s">
        <v>1585</v>
      </c>
      <c r="E89" s="53">
        <f t="shared" ca="1" si="7"/>
        <v>43606.940753935189</v>
      </c>
      <c r="F89">
        <f t="shared" si="8"/>
        <v>1</v>
      </c>
      <c r="G89">
        <f t="shared" si="9"/>
        <v>1</v>
      </c>
      <c r="H89">
        <f>IF(G89=1,SUMPRODUCT($F$72:F89,$G$72:G89),)</f>
        <v>18</v>
      </c>
    </row>
    <row r="90" spans="1:8" x14ac:dyDescent="0.15">
      <c r="A90" s="61" t="s">
        <v>1318</v>
      </c>
      <c r="B90">
        <v>1</v>
      </c>
      <c r="C90" s="30" t="s">
        <v>1205</v>
      </c>
      <c r="D90" s="5" t="s">
        <v>1785</v>
      </c>
      <c r="E90" s="53">
        <f t="shared" ca="1" si="7"/>
        <v>43615.462993287038</v>
      </c>
      <c r="F90">
        <f t="shared" si="8"/>
        <v>1</v>
      </c>
      <c r="G90">
        <f t="shared" si="9"/>
        <v>1</v>
      </c>
      <c r="H90">
        <f>IF(G90=1,SUMPRODUCT($F$72:F90,$G$72:G90),)</f>
        <v>19</v>
      </c>
    </row>
    <row r="91" spans="1:8" x14ac:dyDescent="0.15">
      <c r="A91" s="61" t="s">
        <v>1319</v>
      </c>
      <c r="B91">
        <v>1</v>
      </c>
      <c r="C91" s="30" t="s">
        <v>1206</v>
      </c>
      <c r="D91" s="5" t="s">
        <v>1785</v>
      </c>
      <c r="E91" s="53">
        <f t="shared" ca="1" si="7"/>
        <v>43615.463037731482</v>
      </c>
      <c r="F91">
        <f t="shared" si="8"/>
        <v>1</v>
      </c>
      <c r="G91">
        <f t="shared" si="9"/>
        <v>1</v>
      </c>
      <c r="H91">
        <f>IF(G91=1,SUMPRODUCT($F$72:F91,$G$72:G91),)</f>
        <v>20</v>
      </c>
    </row>
    <row r="92" spans="1:8" x14ac:dyDescent="0.15">
      <c r="A92" s="61" t="s">
        <v>1320</v>
      </c>
      <c r="B92">
        <v>1</v>
      </c>
      <c r="C92" s="30" t="s">
        <v>1207</v>
      </c>
      <c r="D92" s="5" t="s">
        <v>1785</v>
      </c>
      <c r="E92" s="53">
        <f t="shared" ca="1" si="7"/>
        <v>43615.580310648147</v>
      </c>
      <c r="F92">
        <f t="shared" si="8"/>
        <v>1</v>
      </c>
      <c r="G92">
        <f t="shared" si="9"/>
        <v>1</v>
      </c>
      <c r="H92">
        <f>IF(G92=1,SUMPRODUCT($F$72:F92,$G$72:G92),)</f>
        <v>21</v>
      </c>
    </row>
    <row r="93" spans="1:8" x14ac:dyDescent="0.15">
      <c r="A93" s="61" t="s">
        <v>1321</v>
      </c>
      <c r="B93">
        <v>1</v>
      </c>
      <c r="C93" s="30" t="s">
        <v>1210</v>
      </c>
      <c r="D93" s="5" t="s">
        <v>1907</v>
      </c>
      <c r="E93" s="53">
        <f t="shared" ca="1" si="7"/>
        <v>43616.641291087966</v>
      </c>
      <c r="F93">
        <f t="shared" si="8"/>
        <v>1</v>
      </c>
      <c r="G93">
        <f t="shared" si="9"/>
        <v>1</v>
      </c>
      <c r="H93">
        <f>IF(G93=1,SUMPRODUCT($F$72:F93,$G$72:G93),)</f>
        <v>22</v>
      </c>
    </row>
    <row r="94" spans="1:8" x14ac:dyDescent="0.15">
      <c r="A94" s="61" t="s">
        <v>1322</v>
      </c>
      <c r="B94">
        <v>1</v>
      </c>
      <c r="C94" s="30" t="s">
        <v>1211</v>
      </c>
      <c r="D94" s="5" t="s">
        <v>1907</v>
      </c>
      <c r="E94" s="53">
        <f t="shared" ca="1" si="7"/>
        <v>43616.641374421299</v>
      </c>
      <c r="F94">
        <f t="shared" si="8"/>
        <v>1</v>
      </c>
      <c r="G94">
        <f t="shared" si="9"/>
        <v>1</v>
      </c>
      <c r="H94">
        <f>IF(G94=1,SUMPRODUCT($F$72:F94,$G$72:G94),)</f>
        <v>23</v>
      </c>
    </row>
    <row r="95" spans="1:8" x14ac:dyDescent="0.15">
      <c r="A95" s="61" t="s">
        <v>1323</v>
      </c>
      <c r="B95">
        <v>1</v>
      </c>
      <c r="C95" s="30" t="s">
        <v>1212</v>
      </c>
      <c r="D95" s="5" t="s">
        <v>1907</v>
      </c>
      <c r="E95" s="53">
        <f t="shared" ca="1" si="7"/>
        <v>43615.46309247685</v>
      </c>
      <c r="F95">
        <f t="shared" si="8"/>
        <v>1</v>
      </c>
      <c r="G95">
        <f t="shared" si="9"/>
        <v>1</v>
      </c>
      <c r="H95">
        <f>IF(G95=1,SUMPRODUCT($F$72:F95,$G$72:G95),)</f>
        <v>24</v>
      </c>
    </row>
    <row r="96" spans="1:8" x14ac:dyDescent="0.15">
      <c r="A96" s="61" t="s">
        <v>1324</v>
      </c>
      <c r="B96">
        <v>1</v>
      </c>
      <c r="C96" s="30" t="s">
        <v>1213</v>
      </c>
      <c r="D96" s="5" t="s">
        <v>1907</v>
      </c>
      <c r="E96" s="53">
        <f t="shared" ca="1" si="7"/>
        <v>43616.641444791669</v>
      </c>
      <c r="F96">
        <f t="shared" si="8"/>
        <v>1</v>
      </c>
      <c r="G96">
        <f t="shared" si="9"/>
        <v>1</v>
      </c>
      <c r="H96">
        <f>IF(G96=1,SUMPRODUCT($F$72:F96,$G$72:G96),)</f>
        <v>25</v>
      </c>
    </row>
    <row r="97" spans="1:8" x14ac:dyDescent="0.15">
      <c r="A97" s="61" t="s">
        <v>1325</v>
      </c>
      <c r="B97">
        <v>1</v>
      </c>
      <c r="C97" s="30" t="s">
        <v>1216</v>
      </c>
      <c r="D97" s="5" t="s">
        <v>1907</v>
      </c>
      <c r="E97" s="53">
        <f t="shared" ca="1" si="7"/>
        <v>43616.641626273151</v>
      </c>
      <c r="F97">
        <f t="shared" si="8"/>
        <v>1</v>
      </c>
      <c r="G97">
        <f t="shared" si="9"/>
        <v>1</v>
      </c>
      <c r="H97">
        <f>IF(G97=1,SUMPRODUCT($F$72:F97,$G$72:G97),)</f>
        <v>26</v>
      </c>
    </row>
    <row r="98" spans="1:8" x14ac:dyDescent="0.15">
      <c r="A98" s="61" t="s">
        <v>1326</v>
      </c>
      <c r="B98">
        <v>1</v>
      </c>
      <c r="C98" s="30" t="s">
        <v>1217</v>
      </c>
      <c r="D98" s="5" t="s">
        <v>1907</v>
      </c>
      <c r="E98" s="53">
        <f t="shared" ca="1" si="7"/>
        <v>43616.641626273151</v>
      </c>
      <c r="F98">
        <f t="shared" si="8"/>
        <v>1</v>
      </c>
      <c r="G98">
        <f t="shared" si="9"/>
        <v>1</v>
      </c>
      <c r="H98">
        <f>IF(G98=1,SUMPRODUCT($F$72:F98,$G$72:G98),)</f>
        <v>27</v>
      </c>
    </row>
    <row r="99" spans="1:8" x14ac:dyDescent="0.15">
      <c r="A99" s="61" t="s">
        <v>1327</v>
      </c>
      <c r="B99">
        <v>1</v>
      </c>
      <c r="C99" s="30" t="s">
        <v>1218</v>
      </c>
      <c r="D99" s="5" t="s">
        <v>1907</v>
      </c>
      <c r="E99" s="53">
        <f t="shared" ca="1" si="7"/>
        <v>43616.641626273151</v>
      </c>
      <c r="F99">
        <f t="shared" si="8"/>
        <v>1</v>
      </c>
      <c r="G99">
        <f t="shared" si="9"/>
        <v>1</v>
      </c>
      <c r="H99">
        <f>IF(G99=1,SUMPRODUCT($F$72:F99,$G$72:G99),)</f>
        <v>28</v>
      </c>
    </row>
    <row r="100" spans="1:8" x14ac:dyDescent="0.15">
      <c r="A100" s="61" t="s">
        <v>1328</v>
      </c>
      <c r="B100">
        <v>1</v>
      </c>
      <c r="C100" s="30" t="s">
        <v>1219</v>
      </c>
      <c r="D100" s="5" t="s">
        <v>1907</v>
      </c>
      <c r="E100" s="53">
        <f t="shared" ca="1" si="7"/>
        <v>43616.641626273151</v>
      </c>
      <c r="F100">
        <f t="shared" si="8"/>
        <v>1</v>
      </c>
      <c r="G100">
        <f t="shared" si="9"/>
        <v>1</v>
      </c>
      <c r="H100">
        <f>IF(G100=1,SUMPRODUCT($F$72:F100,$G$72:G100),)</f>
        <v>29</v>
      </c>
    </row>
    <row r="101" spans="1:8" x14ac:dyDescent="0.15">
      <c r="A101" s="61" t="s">
        <v>1329</v>
      </c>
      <c r="B101">
        <v>1</v>
      </c>
      <c r="C101" s="30" t="s">
        <v>1221</v>
      </c>
      <c r="D101" s="5" t="s">
        <v>1907</v>
      </c>
      <c r="E101" s="53">
        <f t="shared" ca="1" si="7"/>
        <v>43616.641626273151</v>
      </c>
      <c r="F101">
        <f t="shared" si="8"/>
        <v>1</v>
      </c>
      <c r="G101">
        <f t="shared" si="9"/>
        <v>1</v>
      </c>
      <c r="H101">
        <f>IF(G101=1,SUMPRODUCT($F$72:F101,$G$72:G101),)</f>
        <v>30</v>
      </c>
    </row>
    <row r="102" spans="1:8" x14ac:dyDescent="0.15">
      <c r="A102" s="61" t="s">
        <v>1330</v>
      </c>
      <c r="B102">
        <v>1</v>
      </c>
      <c r="C102" s="30" t="s">
        <v>1222</v>
      </c>
      <c r="D102" s="5" t="s">
        <v>1907</v>
      </c>
      <c r="E102" s="53">
        <f t="shared" ca="1" si="7"/>
        <v>43616.641626273151</v>
      </c>
      <c r="F102">
        <f t="shared" si="8"/>
        <v>1</v>
      </c>
      <c r="G102">
        <f t="shared" si="9"/>
        <v>1</v>
      </c>
      <c r="H102">
        <f>IF(G102=1,SUMPRODUCT($F$72:F102,$G$72:G102),)</f>
        <v>31</v>
      </c>
    </row>
    <row r="103" spans="1:8" x14ac:dyDescent="0.15">
      <c r="A103" s="61" t="s">
        <v>1331</v>
      </c>
      <c r="B103">
        <v>1</v>
      </c>
      <c r="C103" s="30" t="s">
        <v>1223</v>
      </c>
      <c r="D103" s="5" t="s">
        <v>1908</v>
      </c>
      <c r="E103" s="53">
        <f t="shared" ca="1" si="7"/>
        <v>43616.846422569448</v>
      </c>
      <c r="F103">
        <f t="shared" si="8"/>
        <v>1</v>
      </c>
      <c r="G103">
        <v>0</v>
      </c>
      <c r="H103">
        <f>IF(G103=1,SUMPRODUCT($F$72:F103,$G$72:G103),)</f>
        <v>0</v>
      </c>
    </row>
    <row r="104" spans="1:8" x14ac:dyDescent="0.15">
      <c r="A104" s="61" t="s">
        <v>1332</v>
      </c>
      <c r="B104">
        <v>1</v>
      </c>
      <c r="C104" s="30" t="s">
        <v>1224</v>
      </c>
      <c r="D104" s="5" t="s">
        <v>1908</v>
      </c>
      <c r="E104" s="53">
        <f t="shared" ca="1" si="7"/>
        <v>43616.846568287037</v>
      </c>
      <c r="F104">
        <f t="shared" si="8"/>
        <v>1</v>
      </c>
      <c r="G104">
        <v>0</v>
      </c>
      <c r="H104">
        <f>IF(G104=1,SUMPRODUCT($F$72:F104,$G$72:G104),)</f>
        <v>0</v>
      </c>
    </row>
    <row r="105" spans="1:8" x14ac:dyDescent="0.15">
      <c r="A105" s="61" t="s">
        <v>1333</v>
      </c>
      <c r="B105">
        <v>1</v>
      </c>
      <c r="C105" s="30" t="s">
        <v>1226</v>
      </c>
      <c r="E105" s="53" t="str">
        <f t="shared" ca="1" si="7"/>
        <v/>
      </c>
      <c r="F105">
        <f t="shared" si="8"/>
        <v>1</v>
      </c>
      <c r="G105">
        <f t="shared" si="9"/>
        <v>0</v>
      </c>
      <c r="H105">
        <f>IF(G105=1,SUMPRODUCT($F$72:F105,$G$72:G105),)</f>
        <v>0</v>
      </c>
    </row>
    <row r="106" spans="1:8" x14ac:dyDescent="0.15">
      <c r="A106" s="61" t="s">
        <v>1334</v>
      </c>
      <c r="B106">
        <v>1</v>
      </c>
      <c r="C106" s="30" t="s">
        <v>1227</v>
      </c>
      <c r="E106" s="53" t="str">
        <f t="shared" ca="1" si="7"/>
        <v/>
      </c>
      <c r="F106">
        <f t="shared" si="8"/>
        <v>1</v>
      </c>
      <c r="G106">
        <f t="shared" si="9"/>
        <v>0</v>
      </c>
      <c r="H106">
        <f>IF(G106=1,SUMPRODUCT($F$72:F106,$G$72:G106),)</f>
        <v>0</v>
      </c>
    </row>
    <row r="107" spans="1:8" x14ac:dyDescent="0.15">
      <c r="A107" s="61" t="s">
        <v>1335</v>
      </c>
      <c r="B107">
        <v>1</v>
      </c>
      <c r="C107" s="30" t="s">
        <v>1228</v>
      </c>
      <c r="E107" s="53" t="str">
        <f t="shared" ca="1" si="7"/>
        <v/>
      </c>
      <c r="F107">
        <f t="shared" si="8"/>
        <v>1</v>
      </c>
      <c r="G107">
        <f t="shared" si="9"/>
        <v>0</v>
      </c>
      <c r="H107">
        <f>IF(G107=1,SUMPRODUCT($F$72:F107,$G$72:G107),)</f>
        <v>0</v>
      </c>
    </row>
    <row r="108" spans="1:8" x14ac:dyDescent="0.15">
      <c r="A108" s="61" t="s">
        <v>1336</v>
      </c>
      <c r="B108">
        <v>1</v>
      </c>
      <c r="C108" s="30" t="s">
        <v>1229</v>
      </c>
      <c r="E108" s="53" t="str">
        <f t="shared" ca="1" si="7"/>
        <v/>
      </c>
      <c r="F108">
        <f t="shared" si="8"/>
        <v>1</v>
      </c>
      <c r="G108">
        <f t="shared" si="9"/>
        <v>0</v>
      </c>
      <c r="H108">
        <f>IF(G108=1,SUMPRODUCT($F$72:F108,$G$72:G108),)</f>
        <v>0</v>
      </c>
    </row>
    <row r="109" spans="1:8" x14ac:dyDescent="0.15">
      <c r="A109" s="61" t="s">
        <v>1337</v>
      </c>
      <c r="B109">
        <v>1</v>
      </c>
      <c r="C109" s="30" t="s">
        <v>1230</v>
      </c>
      <c r="E109" s="53" t="str">
        <f t="shared" ca="1" si="7"/>
        <v/>
      </c>
      <c r="F109">
        <f t="shared" si="8"/>
        <v>1</v>
      </c>
      <c r="G109">
        <f t="shared" si="9"/>
        <v>0</v>
      </c>
      <c r="H109">
        <f>IF(G109=1,SUMPRODUCT($F$72:F109,$G$72:G109),)</f>
        <v>0</v>
      </c>
    </row>
    <row r="110" spans="1:8" x14ac:dyDescent="0.15">
      <c r="A110" s="61" t="s">
        <v>1338</v>
      </c>
      <c r="B110">
        <v>1</v>
      </c>
      <c r="C110" s="30" t="s">
        <v>1231</v>
      </c>
      <c r="E110" s="53" t="str">
        <f t="shared" ca="1" si="7"/>
        <v/>
      </c>
      <c r="F110">
        <f t="shared" si="8"/>
        <v>1</v>
      </c>
      <c r="G110">
        <f t="shared" si="9"/>
        <v>0</v>
      </c>
      <c r="H110">
        <f>IF(G110=1,SUMPRODUCT($F$72:F110,$G$72:G110),)</f>
        <v>0</v>
      </c>
    </row>
    <row r="111" spans="1:8" x14ac:dyDescent="0.15">
      <c r="A111" s="61" t="s">
        <v>1339</v>
      </c>
      <c r="B111">
        <v>1</v>
      </c>
      <c r="C111" s="30" t="s">
        <v>1232</v>
      </c>
      <c r="E111" s="53" t="str">
        <f t="shared" ca="1" si="7"/>
        <v/>
      </c>
      <c r="F111">
        <f t="shared" si="8"/>
        <v>1</v>
      </c>
      <c r="G111">
        <f t="shared" si="9"/>
        <v>0</v>
      </c>
      <c r="H111">
        <f>IF(G111=1,SUMPRODUCT($F$72:F111,$G$72:G111),)</f>
        <v>0</v>
      </c>
    </row>
    <row r="112" spans="1:8" x14ac:dyDescent="0.15">
      <c r="A112" s="61" t="s">
        <v>1340</v>
      </c>
      <c r="B112">
        <v>1</v>
      </c>
      <c r="C112" s="30" t="s">
        <v>1233</v>
      </c>
      <c r="E112" s="53" t="str">
        <f t="shared" ca="1" si="7"/>
        <v/>
      </c>
      <c r="F112">
        <f t="shared" si="8"/>
        <v>1</v>
      </c>
      <c r="G112">
        <f t="shared" si="9"/>
        <v>0</v>
      </c>
      <c r="H112">
        <f>IF(G112=1,SUMPRODUCT($F$72:F112,$G$72:G112),)</f>
        <v>0</v>
      </c>
    </row>
    <row r="113" spans="1:8" x14ac:dyDescent="0.15">
      <c r="A113" s="61" t="s">
        <v>1341</v>
      </c>
      <c r="B113">
        <v>1</v>
      </c>
      <c r="C113" s="30" t="s">
        <v>1234</v>
      </c>
      <c r="E113" s="53" t="str">
        <f t="shared" ca="1" si="7"/>
        <v/>
      </c>
      <c r="F113">
        <f t="shared" si="8"/>
        <v>1</v>
      </c>
      <c r="G113">
        <f t="shared" si="9"/>
        <v>0</v>
      </c>
      <c r="H113">
        <f>IF(G113=1,SUMPRODUCT($F$72:F113,$G$72:G113),)</f>
        <v>0</v>
      </c>
    </row>
    <row r="114" spans="1:8" x14ac:dyDescent="0.15">
      <c r="A114" s="61" t="s">
        <v>1342</v>
      </c>
      <c r="B114">
        <v>1</v>
      </c>
      <c r="C114" s="30" t="s">
        <v>1235</v>
      </c>
      <c r="E114" s="53" t="str">
        <f t="shared" ca="1" si="7"/>
        <v/>
      </c>
      <c r="F114">
        <f t="shared" si="8"/>
        <v>1</v>
      </c>
      <c r="G114">
        <f t="shared" si="9"/>
        <v>0</v>
      </c>
      <c r="H114">
        <f>IF(G114=1,SUMPRODUCT($F$72:F114,$G$72:G114),)</f>
        <v>0</v>
      </c>
    </row>
    <row r="115" spans="1:8" x14ac:dyDescent="0.15">
      <c r="A115" s="61" t="s">
        <v>1343</v>
      </c>
      <c r="B115">
        <v>1</v>
      </c>
      <c r="C115" s="30" t="s">
        <v>1236</v>
      </c>
      <c r="E115" s="53" t="str">
        <f t="shared" ca="1" si="7"/>
        <v/>
      </c>
      <c r="F115">
        <f t="shared" si="8"/>
        <v>1</v>
      </c>
      <c r="G115">
        <f t="shared" si="9"/>
        <v>0</v>
      </c>
      <c r="H115">
        <f>IF(G115=1,SUMPRODUCT($F$72:F115,$G$72:G115),)</f>
        <v>0</v>
      </c>
    </row>
    <row r="116" spans="1:8" x14ac:dyDescent="0.15">
      <c r="A116" s="61" t="s">
        <v>1344</v>
      </c>
      <c r="B116">
        <v>1</v>
      </c>
      <c r="C116" s="30" t="s">
        <v>1237</v>
      </c>
      <c r="E116" s="53" t="str">
        <f t="shared" ca="1" si="7"/>
        <v/>
      </c>
      <c r="F116">
        <f t="shared" si="8"/>
        <v>1</v>
      </c>
      <c r="G116">
        <f t="shared" si="9"/>
        <v>0</v>
      </c>
      <c r="H116">
        <f>IF(G116=1,SUMPRODUCT($F$72:F116,$G$72:G116),)</f>
        <v>0</v>
      </c>
    </row>
    <row r="117" spans="1:8" x14ac:dyDescent="0.15">
      <c r="A117" s="61" t="s">
        <v>1345</v>
      </c>
      <c r="B117">
        <v>1</v>
      </c>
      <c r="C117" s="30" t="s">
        <v>1238</v>
      </c>
      <c r="E117" s="53" t="str">
        <f t="shared" ca="1" si="7"/>
        <v/>
      </c>
      <c r="F117">
        <f t="shared" si="8"/>
        <v>1</v>
      </c>
      <c r="G117">
        <f t="shared" si="9"/>
        <v>0</v>
      </c>
      <c r="H117">
        <f>IF(G117=1,SUMPRODUCT($F$72:F117,$G$72:G117),)</f>
        <v>0</v>
      </c>
    </row>
    <row r="118" spans="1:8" x14ac:dyDescent="0.15">
      <c r="A118" s="61" t="s">
        <v>1346</v>
      </c>
      <c r="B118">
        <v>1</v>
      </c>
      <c r="C118" s="30" t="s">
        <v>1239</v>
      </c>
      <c r="E118" s="53" t="str">
        <f t="shared" ca="1" si="7"/>
        <v/>
      </c>
      <c r="F118">
        <f t="shared" si="8"/>
        <v>1</v>
      </c>
      <c r="G118">
        <f t="shared" si="9"/>
        <v>0</v>
      </c>
      <c r="H118">
        <f>IF(G118=1,SUMPRODUCT($F$72:F118,$G$72:G118),)</f>
        <v>0</v>
      </c>
    </row>
    <row r="119" spans="1:8" x14ac:dyDescent="0.15">
      <c r="A119" s="61" t="s">
        <v>1347</v>
      </c>
      <c r="B119">
        <v>1</v>
      </c>
      <c r="C119" s="30" t="s">
        <v>1240</v>
      </c>
      <c r="E119" s="53" t="str">
        <f t="shared" ca="1" si="7"/>
        <v/>
      </c>
      <c r="F119">
        <f t="shared" si="8"/>
        <v>1</v>
      </c>
      <c r="G119">
        <f t="shared" si="9"/>
        <v>0</v>
      </c>
      <c r="H119">
        <f>IF(G119=1,SUMPRODUCT($F$72:F119,$G$72:G119),)</f>
        <v>0</v>
      </c>
    </row>
    <row r="120" spans="1:8" x14ac:dyDescent="0.15">
      <c r="A120" s="61" t="s">
        <v>1348</v>
      </c>
      <c r="B120">
        <v>1</v>
      </c>
      <c r="C120" s="30" t="s">
        <v>1241</v>
      </c>
      <c r="E120" s="53" t="str">
        <f t="shared" ca="1" si="7"/>
        <v/>
      </c>
      <c r="F120">
        <f t="shared" si="8"/>
        <v>1</v>
      </c>
      <c r="G120">
        <f t="shared" si="9"/>
        <v>0</v>
      </c>
      <c r="H120">
        <f>IF(G120=1,SUMPRODUCT($F$72:F120,$G$72:G120),)</f>
        <v>0</v>
      </c>
    </row>
    <row r="121" spans="1:8" x14ac:dyDescent="0.15">
      <c r="A121" s="61" t="s">
        <v>1349</v>
      </c>
      <c r="B121">
        <v>1</v>
      </c>
      <c r="C121" s="30" t="s">
        <v>1242</v>
      </c>
      <c r="E121" s="53" t="str">
        <f t="shared" ca="1" si="7"/>
        <v/>
      </c>
      <c r="F121">
        <f t="shared" si="8"/>
        <v>1</v>
      </c>
      <c r="G121">
        <f t="shared" si="9"/>
        <v>0</v>
      </c>
      <c r="H121">
        <f>IF(G121=1,SUMPRODUCT($F$72:F121,$G$72:G121),)</f>
        <v>0</v>
      </c>
    </row>
    <row r="122" spans="1:8" x14ac:dyDescent="0.15">
      <c r="A122" s="61" t="s">
        <v>1350</v>
      </c>
      <c r="B122">
        <v>1</v>
      </c>
      <c r="C122" s="30" t="s">
        <v>1200</v>
      </c>
      <c r="E122" s="53" t="str">
        <f t="shared" ca="1" si="7"/>
        <v/>
      </c>
      <c r="F122">
        <f t="shared" si="8"/>
        <v>1</v>
      </c>
      <c r="G122">
        <f t="shared" si="9"/>
        <v>0</v>
      </c>
      <c r="H122">
        <f>IF(G122=1,SUMPRODUCT($F$72:F122,$G$72:G122),)</f>
        <v>0</v>
      </c>
    </row>
    <row r="123" spans="1:8" x14ac:dyDescent="0.15">
      <c r="A123" s="61" t="s">
        <v>1351</v>
      </c>
      <c r="B123">
        <v>1</v>
      </c>
      <c r="C123" s="30" t="s">
        <v>1243</v>
      </c>
      <c r="E123" s="53" t="str">
        <f t="shared" ca="1" si="7"/>
        <v/>
      </c>
      <c r="F123">
        <f t="shared" si="8"/>
        <v>1</v>
      </c>
      <c r="G123">
        <f t="shared" si="9"/>
        <v>0</v>
      </c>
      <c r="H123">
        <f>IF(G123=1,SUMPRODUCT($F$72:F123,$G$72:G123),)</f>
        <v>0</v>
      </c>
    </row>
    <row r="124" spans="1:8" x14ac:dyDescent="0.15">
      <c r="A124" s="61" t="s">
        <v>1352</v>
      </c>
      <c r="B124">
        <v>1</v>
      </c>
      <c r="C124" s="30" t="s">
        <v>1244</v>
      </c>
      <c r="E124" s="53" t="str">
        <f t="shared" ca="1" si="7"/>
        <v/>
      </c>
      <c r="F124">
        <f t="shared" si="8"/>
        <v>1</v>
      </c>
      <c r="G124">
        <f t="shared" si="9"/>
        <v>0</v>
      </c>
      <c r="H124">
        <f>IF(G124=1,SUMPRODUCT($F$72:F124,$G$72:G124),)</f>
        <v>0</v>
      </c>
    </row>
    <row r="125" spans="1:8" x14ac:dyDescent="0.15">
      <c r="A125" s="61" t="s">
        <v>1353</v>
      </c>
      <c r="B125">
        <v>1</v>
      </c>
      <c r="C125" s="30" t="s">
        <v>1245</v>
      </c>
      <c r="E125" s="53" t="str">
        <f t="shared" ca="1" si="7"/>
        <v/>
      </c>
      <c r="F125">
        <f t="shared" si="8"/>
        <v>1</v>
      </c>
      <c r="G125">
        <f t="shared" si="9"/>
        <v>0</v>
      </c>
      <c r="H125">
        <f>IF(G125=1,SUMPRODUCT($F$72:F125,$G$72:G125),)</f>
        <v>0</v>
      </c>
    </row>
    <row r="126" spans="1:8" x14ac:dyDescent="0.15">
      <c r="A126" s="61" t="s">
        <v>1354</v>
      </c>
      <c r="B126">
        <v>1</v>
      </c>
      <c r="C126" s="30" t="s">
        <v>1246</v>
      </c>
      <c r="E126" s="53" t="str">
        <f t="shared" ca="1" si="7"/>
        <v/>
      </c>
      <c r="F126">
        <f t="shared" si="8"/>
        <v>1</v>
      </c>
      <c r="G126">
        <f t="shared" si="9"/>
        <v>0</v>
      </c>
      <c r="H126">
        <f>IF(G126=1,SUMPRODUCT($F$72:F126,$G$72:G126),)</f>
        <v>0</v>
      </c>
    </row>
    <row r="127" spans="1:8" x14ac:dyDescent="0.15">
      <c r="A127" s="61" t="s">
        <v>1355</v>
      </c>
      <c r="B127">
        <v>1</v>
      </c>
      <c r="C127" s="30" t="s">
        <v>1247</v>
      </c>
      <c r="E127" s="53" t="str">
        <f t="shared" ca="1" si="7"/>
        <v/>
      </c>
      <c r="F127">
        <f t="shared" si="8"/>
        <v>1</v>
      </c>
      <c r="G127">
        <f t="shared" si="9"/>
        <v>0</v>
      </c>
      <c r="H127">
        <f>IF(G127=1,SUMPRODUCT($F$72:F127,$G$72:G127),)</f>
        <v>0</v>
      </c>
    </row>
    <row r="128" spans="1:8" x14ac:dyDescent="0.15">
      <c r="A128" s="61" t="s">
        <v>1356</v>
      </c>
      <c r="B128">
        <v>1</v>
      </c>
      <c r="C128" s="30" t="s">
        <v>1248</v>
      </c>
      <c r="E128" s="53" t="str">
        <f t="shared" ca="1" si="7"/>
        <v/>
      </c>
      <c r="F128">
        <f t="shared" si="8"/>
        <v>1</v>
      </c>
      <c r="G128">
        <f t="shared" si="9"/>
        <v>0</v>
      </c>
      <c r="H128">
        <f>IF(G128=1,SUMPRODUCT($F$72:F128,$G$72:G128),)</f>
        <v>0</v>
      </c>
    </row>
    <row r="129" spans="1:8" x14ac:dyDescent="0.15">
      <c r="A129" s="61" t="s">
        <v>1357</v>
      </c>
      <c r="B129">
        <v>1</v>
      </c>
      <c r="C129" s="30" t="s">
        <v>1249</v>
      </c>
      <c r="E129" s="53" t="str">
        <f t="shared" ca="1" si="7"/>
        <v/>
      </c>
      <c r="F129">
        <f t="shared" si="8"/>
        <v>1</v>
      </c>
      <c r="G129">
        <f t="shared" si="9"/>
        <v>0</v>
      </c>
      <c r="H129">
        <f>IF(G129=1,SUMPRODUCT($F$72:F129,$G$72:G129),)</f>
        <v>0</v>
      </c>
    </row>
    <row r="130" spans="1:8" x14ac:dyDescent="0.15">
      <c r="A130" s="61" t="s">
        <v>1358</v>
      </c>
      <c r="B130">
        <v>1</v>
      </c>
      <c r="C130" s="30" t="s">
        <v>1250</v>
      </c>
      <c r="E130" s="53" t="str">
        <f t="shared" ca="1" si="7"/>
        <v/>
      </c>
      <c r="F130">
        <f t="shared" si="8"/>
        <v>1</v>
      </c>
      <c r="G130">
        <f t="shared" si="9"/>
        <v>0</v>
      </c>
      <c r="H130">
        <f>IF(G130=1,SUMPRODUCT($F$72:F130,$G$72:G130),)</f>
        <v>0</v>
      </c>
    </row>
    <row r="131" spans="1:8" x14ac:dyDescent="0.15">
      <c r="A131" s="61" t="s">
        <v>1359</v>
      </c>
      <c r="B131">
        <v>1</v>
      </c>
      <c r="C131" s="30" t="s">
        <v>1251</v>
      </c>
      <c r="E131" s="53" t="str">
        <f t="shared" ca="1" si="7"/>
        <v/>
      </c>
      <c r="F131">
        <f t="shared" si="8"/>
        <v>1</v>
      </c>
      <c r="G131">
        <f t="shared" si="9"/>
        <v>0</v>
      </c>
      <c r="H131">
        <f>IF(G131=1,SUMPRODUCT($F$72:F131,$G$72:G131),)</f>
        <v>0</v>
      </c>
    </row>
    <row r="132" spans="1:8" x14ac:dyDescent="0.15">
      <c r="A132" s="61" t="s">
        <v>1360</v>
      </c>
      <c r="B132">
        <v>1</v>
      </c>
      <c r="C132" s="30" t="s">
        <v>1252</v>
      </c>
      <c r="E132" s="53" t="str">
        <f t="shared" ca="1" si="7"/>
        <v/>
      </c>
      <c r="F132">
        <f t="shared" si="8"/>
        <v>1</v>
      </c>
      <c r="G132">
        <f t="shared" si="9"/>
        <v>0</v>
      </c>
      <c r="H132">
        <f>IF(G132=1,SUMPRODUCT($F$72:F132,$G$72:G132),)</f>
        <v>0</v>
      </c>
    </row>
    <row r="133" spans="1:8" x14ac:dyDescent="0.15">
      <c r="A133" s="61" t="s">
        <v>1361</v>
      </c>
      <c r="B133">
        <v>1</v>
      </c>
      <c r="C133" s="30" t="s">
        <v>1253</v>
      </c>
      <c r="E133" s="53" t="str">
        <f t="shared" ca="1" si="7"/>
        <v/>
      </c>
      <c r="F133">
        <f t="shared" si="8"/>
        <v>1</v>
      </c>
      <c r="G133">
        <f t="shared" si="9"/>
        <v>0</v>
      </c>
      <c r="H133">
        <f>IF(G133=1,SUMPRODUCT($F$72:F133,$G$72:G133),)</f>
        <v>0</v>
      </c>
    </row>
    <row r="134" spans="1:8" x14ac:dyDescent="0.15">
      <c r="A134" s="61" t="s">
        <v>1362</v>
      </c>
      <c r="B134">
        <v>1</v>
      </c>
      <c r="C134" s="30" t="s">
        <v>1254</v>
      </c>
      <c r="E134" s="53" t="str">
        <f t="shared" ca="1" si="7"/>
        <v/>
      </c>
      <c r="F134">
        <f t="shared" si="8"/>
        <v>1</v>
      </c>
      <c r="G134">
        <f t="shared" si="9"/>
        <v>0</v>
      </c>
      <c r="H134">
        <f>IF(G134=1,SUMPRODUCT($F$72:F134,$G$72:G134),)</f>
        <v>0</v>
      </c>
    </row>
    <row r="135" spans="1:8" x14ac:dyDescent="0.15">
      <c r="A135" s="61" t="s">
        <v>1363</v>
      </c>
      <c r="B135">
        <v>1</v>
      </c>
      <c r="C135" s="30" t="s">
        <v>1255</v>
      </c>
      <c r="E135" s="53" t="str">
        <f t="shared" ca="1" si="7"/>
        <v/>
      </c>
      <c r="F135">
        <f t="shared" si="8"/>
        <v>1</v>
      </c>
      <c r="G135">
        <f t="shared" si="9"/>
        <v>0</v>
      </c>
      <c r="H135">
        <f>IF(G135=1,SUMPRODUCT($F$72:F135,$G$72:G135),)</f>
        <v>0</v>
      </c>
    </row>
    <row r="136" spans="1:8" x14ac:dyDescent="0.15">
      <c r="A136" s="61" t="s">
        <v>1364</v>
      </c>
      <c r="B136">
        <v>1</v>
      </c>
      <c r="C136" s="30" t="s">
        <v>1256</v>
      </c>
      <c r="E136" s="53" t="str">
        <f t="shared" ref="E136:E179" ca="1" si="10">IF(D136="","",IF(E136="",NOW(),E136))</f>
        <v/>
      </c>
      <c r="F136">
        <f t="shared" si="8"/>
        <v>1</v>
      </c>
      <c r="G136">
        <f t="shared" si="9"/>
        <v>0</v>
      </c>
      <c r="H136">
        <f>IF(G136=1,SUMPRODUCT($F$72:F136,$G$72:G136),)</f>
        <v>0</v>
      </c>
    </row>
    <row r="137" spans="1:8" x14ac:dyDescent="0.15">
      <c r="A137" s="61" t="s">
        <v>1365</v>
      </c>
      <c r="B137">
        <v>1</v>
      </c>
      <c r="C137" s="30" t="s">
        <v>1257</v>
      </c>
      <c r="E137" s="53" t="str">
        <f t="shared" ca="1" si="10"/>
        <v/>
      </c>
      <c r="F137">
        <f t="shared" ref="F137:F179" si="11">B137</f>
        <v>1</v>
      </c>
      <c r="G137">
        <f t="shared" ref="G137:G179" si="12">IF(D137="",,1)</f>
        <v>0</v>
      </c>
      <c r="H137">
        <f>IF(G137=1,SUMPRODUCT($F$72:F137,$G$72:G137),)</f>
        <v>0</v>
      </c>
    </row>
    <row r="138" spans="1:8" x14ac:dyDescent="0.15">
      <c r="A138" s="61" t="s">
        <v>1366</v>
      </c>
      <c r="B138">
        <v>1</v>
      </c>
      <c r="C138" s="30" t="s">
        <v>1258</v>
      </c>
      <c r="E138" s="53" t="str">
        <f t="shared" ca="1" si="10"/>
        <v/>
      </c>
      <c r="F138">
        <f t="shared" si="11"/>
        <v>1</v>
      </c>
      <c r="G138">
        <f t="shared" si="12"/>
        <v>0</v>
      </c>
      <c r="H138">
        <f>IF(G138=1,SUMPRODUCT($F$72:F138,$G$72:G138),)</f>
        <v>0</v>
      </c>
    </row>
    <row r="139" spans="1:8" x14ac:dyDescent="0.15">
      <c r="A139" s="61" t="s">
        <v>1367</v>
      </c>
      <c r="B139">
        <v>1</v>
      </c>
      <c r="C139" s="30" t="s">
        <v>1259</v>
      </c>
      <c r="E139" s="53" t="str">
        <f t="shared" ca="1" si="10"/>
        <v/>
      </c>
      <c r="F139">
        <f t="shared" si="11"/>
        <v>1</v>
      </c>
      <c r="G139">
        <f t="shared" si="12"/>
        <v>0</v>
      </c>
      <c r="H139">
        <f>IF(G139=1,SUMPRODUCT($F$72:F139,$G$72:G139),)</f>
        <v>0</v>
      </c>
    </row>
    <row r="140" spans="1:8" x14ac:dyDescent="0.15">
      <c r="A140" s="61" t="s">
        <v>1368</v>
      </c>
      <c r="B140">
        <v>1</v>
      </c>
      <c r="C140" s="30" t="s">
        <v>1260</v>
      </c>
      <c r="E140" s="53" t="str">
        <f t="shared" ca="1" si="10"/>
        <v/>
      </c>
      <c r="F140">
        <f t="shared" si="11"/>
        <v>1</v>
      </c>
      <c r="G140">
        <f t="shared" si="12"/>
        <v>0</v>
      </c>
      <c r="H140">
        <f>IF(G140=1,SUMPRODUCT($F$72:F140,$G$72:G140),)</f>
        <v>0</v>
      </c>
    </row>
    <row r="141" spans="1:8" x14ac:dyDescent="0.15">
      <c r="A141" s="61" t="s">
        <v>1369</v>
      </c>
      <c r="B141">
        <v>1</v>
      </c>
      <c r="C141" s="30" t="s">
        <v>1261</v>
      </c>
      <c r="E141" s="53" t="str">
        <f t="shared" ca="1" si="10"/>
        <v/>
      </c>
      <c r="F141">
        <f t="shared" si="11"/>
        <v>1</v>
      </c>
      <c r="G141">
        <f t="shared" si="12"/>
        <v>0</v>
      </c>
      <c r="H141">
        <f>IF(G141=1,SUMPRODUCT($F$72:F141,$G$72:G141),)</f>
        <v>0</v>
      </c>
    </row>
    <row r="142" spans="1:8" x14ac:dyDescent="0.15">
      <c r="A142" s="61" t="s">
        <v>1370</v>
      </c>
      <c r="B142">
        <v>1</v>
      </c>
      <c r="C142" s="30" t="s">
        <v>1262</v>
      </c>
      <c r="E142" s="53" t="str">
        <f t="shared" ca="1" si="10"/>
        <v/>
      </c>
      <c r="F142">
        <f t="shared" si="11"/>
        <v>1</v>
      </c>
      <c r="G142">
        <f t="shared" si="12"/>
        <v>0</v>
      </c>
      <c r="H142">
        <f>IF(G142=1,SUMPRODUCT($F$72:F142,$G$72:G142),)</f>
        <v>0</v>
      </c>
    </row>
    <row r="143" spans="1:8" x14ac:dyDescent="0.15">
      <c r="A143" s="61" t="s">
        <v>1371</v>
      </c>
      <c r="B143">
        <v>1</v>
      </c>
      <c r="C143" s="30" t="s">
        <v>1263</v>
      </c>
      <c r="E143" s="53" t="str">
        <f t="shared" ca="1" si="10"/>
        <v/>
      </c>
      <c r="F143">
        <f t="shared" si="11"/>
        <v>1</v>
      </c>
      <c r="G143">
        <f t="shared" si="12"/>
        <v>0</v>
      </c>
      <c r="H143">
        <f>IF(G143=1,SUMPRODUCT($F$72:F143,$G$72:G143),)</f>
        <v>0</v>
      </c>
    </row>
    <row r="144" spans="1:8" x14ac:dyDescent="0.15">
      <c r="A144" s="61" t="s">
        <v>1372</v>
      </c>
      <c r="B144">
        <v>1</v>
      </c>
      <c r="C144" s="30" t="s">
        <v>1264</v>
      </c>
      <c r="E144" s="53" t="str">
        <f t="shared" ca="1" si="10"/>
        <v/>
      </c>
      <c r="F144">
        <f t="shared" si="11"/>
        <v>1</v>
      </c>
      <c r="G144">
        <f t="shared" si="12"/>
        <v>0</v>
      </c>
      <c r="H144">
        <f>IF(G144=1,SUMPRODUCT($F$72:F144,$G$72:G144),)</f>
        <v>0</v>
      </c>
    </row>
    <row r="145" spans="1:8" x14ac:dyDescent="0.15">
      <c r="A145" s="61" t="s">
        <v>1373</v>
      </c>
      <c r="B145">
        <v>1</v>
      </c>
      <c r="C145" s="30" t="s">
        <v>1265</v>
      </c>
      <c r="E145" s="53" t="str">
        <f t="shared" ca="1" si="10"/>
        <v/>
      </c>
      <c r="F145">
        <f t="shared" si="11"/>
        <v>1</v>
      </c>
      <c r="G145">
        <f t="shared" si="12"/>
        <v>0</v>
      </c>
      <c r="H145">
        <f>IF(G145=1,SUMPRODUCT($F$72:F145,$G$72:G145),)</f>
        <v>0</v>
      </c>
    </row>
    <row r="146" spans="1:8" x14ac:dyDescent="0.15">
      <c r="A146" s="61" t="s">
        <v>1374</v>
      </c>
      <c r="B146">
        <v>1</v>
      </c>
      <c r="C146" s="30" t="s">
        <v>1266</v>
      </c>
      <c r="E146" s="53" t="str">
        <f t="shared" ca="1" si="10"/>
        <v/>
      </c>
      <c r="F146">
        <f t="shared" si="11"/>
        <v>1</v>
      </c>
      <c r="G146">
        <f t="shared" si="12"/>
        <v>0</v>
      </c>
      <c r="H146">
        <f>IF(G146=1,SUMPRODUCT($F$72:F146,$G$72:G146),)</f>
        <v>0</v>
      </c>
    </row>
    <row r="147" spans="1:8" x14ac:dyDescent="0.15">
      <c r="A147" s="61" t="s">
        <v>1375</v>
      </c>
      <c r="B147">
        <v>1</v>
      </c>
      <c r="C147" s="30" t="s">
        <v>1267</v>
      </c>
      <c r="E147" s="53" t="str">
        <f t="shared" ca="1" si="10"/>
        <v/>
      </c>
      <c r="F147">
        <f t="shared" si="11"/>
        <v>1</v>
      </c>
      <c r="G147">
        <f t="shared" si="12"/>
        <v>0</v>
      </c>
      <c r="H147">
        <f>IF(G147=1,SUMPRODUCT($F$72:F147,$G$72:G147),)</f>
        <v>0</v>
      </c>
    </row>
    <row r="148" spans="1:8" x14ac:dyDescent="0.15">
      <c r="A148" s="61" t="s">
        <v>1376</v>
      </c>
      <c r="B148">
        <v>1</v>
      </c>
      <c r="C148" s="30" t="s">
        <v>1268</v>
      </c>
      <c r="E148" s="53" t="str">
        <f t="shared" ca="1" si="10"/>
        <v/>
      </c>
      <c r="F148">
        <f t="shared" si="11"/>
        <v>1</v>
      </c>
      <c r="G148">
        <f t="shared" si="12"/>
        <v>0</v>
      </c>
      <c r="H148">
        <f>IF(G148=1,SUMPRODUCT($F$72:F148,$G$72:G148),)</f>
        <v>0</v>
      </c>
    </row>
    <row r="149" spans="1:8" x14ac:dyDescent="0.15">
      <c r="A149" s="61" t="s">
        <v>1377</v>
      </c>
      <c r="B149">
        <v>1</v>
      </c>
      <c r="C149" s="30" t="s">
        <v>1269</v>
      </c>
      <c r="E149" s="53" t="str">
        <f t="shared" ca="1" si="10"/>
        <v/>
      </c>
      <c r="F149">
        <f t="shared" si="11"/>
        <v>1</v>
      </c>
      <c r="G149">
        <f t="shared" si="12"/>
        <v>0</v>
      </c>
      <c r="H149">
        <f>IF(G149=1,SUMPRODUCT($F$72:F149,$G$72:G149),)</f>
        <v>0</v>
      </c>
    </row>
    <row r="150" spans="1:8" x14ac:dyDescent="0.15">
      <c r="A150" s="61" t="s">
        <v>1378</v>
      </c>
      <c r="B150">
        <v>1</v>
      </c>
      <c r="C150" s="30" t="s">
        <v>1270</v>
      </c>
      <c r="E150" s="53" t="str">
        <f t="shared" ca="1" si="10"/>
        <v/>
      </c>
      <c r="F150">
        <f t="shared" si="11"/>
        <v>1</v>
      </c>
      <c r="G150">
        <f t="shared" si="12"/>
        <v>0</v>
      </c>
      <c r="H150">
        <f>IF(G150=1,SUMPRODUCT($F$72:F150,$G$72:G150),)</f>
        <v>0</v>
      </c>
    </row>
    <row r="151" spans="1:8" x14ac:dyDescent="0.15">
      <c r="A151" s="61" t="s">
        <v>1379</v>
      </c>
      <c r="B151">
        <v>1</v>
      </c>
      <c r="C151" s="30" t="s">
        <v>1271</v>
      </c>
      <c r="E151" s="53" t="str">
        <f t="shared" ca="1" si="10"/>
        <v/>
      </c>
      <c r="F151">
        <f t="shared" si="11"/>
        <v>1</v>
      </c>
      <c r="G151">
        <f t="shared" si="12"/>
        <v>0</v>
      </c>
      <c r="H151">
        <f>IF(G151=1,SUMPRODUCT($F$72:F151,$G$72:G151),)</f>
        <v>0</v>
      </c>
    </row>
    <row r="152" spans="1:8" x14ac:dyDescent="0.15">
      <c r="A152" s="61" t="s">
        <v>1380</v>
      </c>
      <c r="B152">
        <v>1</v>
      </c>
      <c r="C152" s="30" t="s">
        <v>1272</v>
      </c>
      <c r="E152" s="53" t="str">
        <f t="shared" ca="1" si="10"/>
        <v/>
      </c>
      <c r="F152">
        <f t="shared" si="11"/>
        <v>1</v>
      </c>
      <c r="G152">
        <f t="shared" si="12"/>
        <v>0</v>
      </c>
      <c r="H152">
        <f>IF(G152=1,SUMPRODUCT($F$72:F152,$G$72:G152),)</f>
        <v>0</v>
      </c>
    </row>
    <row r="153" spans="1:8" x14ac:dyDescent="0.15">
      <c r="A153" s="61" t="s">
        <v>1381</v>
      </c>
      <c r="B153">
        <v>1</v>
      </c>
      <c r="C153" s="30" t="s">
        <v>1273</v>
      </c>
      <c r="E153" s="53" t="str">
        <f t="shared" ca="1" si="10"/>
        <v/>
      </c>
      <c r="F153">
        <f t="shared" si="11"/>
        <v>1</v>
      </c>
      <c r="G153">
        <f t="shared" si="12"/>
        <v>0</v>
      </c>
      <c r="H153">
        <f>IF(G153=1,SUMPRODUCT($F$72:F153,$G$72:G153),)</f>
        <v>0</v>
      </c>
    </row>
    <row r="154" spans="1:8" x14ac:dyDescent="0.15">
      <c r="A154" s="61" t="s">
        <v>1382</v>
      </c>
      <c r="B154">
        <v>1</v>
      </c>
      <c r="C154" s="30" t="s">
        <v>1274</v>
      </c>
      <c r="E154" s="53" t="str">
        <f t="shared" ca="1" si="10"/>
        <v/>
      </c>
      <c r="F154">
        <f t="shared" si="11"/>
        <v>1</v>
      </c>
      <c r="G154">
        <f t="shared" si="12"/>
        <v>0</v>
      </c>
      <c r="H154">
        <f>IF(G154=1,SUMPRODUCT($F$72:F154,$G$72:G154),)</f>
        <v>0</v>
      </c>
    </row>
    <row r="155" spans="1:8" x14ac:dyDescent="0.15">
      <c r="A155" s="61" t="s">
        <v>1383</v>
      </c>
      <c r="B155">
        <v>1</v>
      </c>
      <c r="C155" s="30" t="s">
        <v>1275</v>
      </c>
      <c r="E155" s="53" t="str">
        <f t="shared" ca="1" si="10"/>
        <v/>
      </c>
      <c r="F155">
        <f t="shared" si="11"/>
        <v>1</v>
      </c>
      <c r="G155">
        <f t="shared" si="12"/>
        <v>0</v>
      </c>
      <c r="H155">
        <f>IF(G155=1,SUMPRODUCT($F$72:F155,$G$72:G155),)</f>
        <v>0</v>
      </c>
    </row>
    <row r="156" spans="1:8" x14ac:dyDescent="0.15">
      <c r="A156" s="61" t="s">
        <v>1384</v>
      </c>
      <c r="B156">
        <v>1</v>
      </c>
      <c r="C156" s="30" t="s">
        <v>1276</v>
      </c>
      <c r="E156" s="53" t="str">
        <f t="shared" ca="1" si="10"/>
        <v/>
      </c>
      <c r="F156">
        <f t="shared" si="11"/>
        <v>1</v>
      </c>
      <c r="G156">
        <f t="shared" si="12"/>
        <v>0</v>
      </c>
      <c r="H156">
        <f>IF(G156=1,SUMPRODUCT($F$72:F156,$G$72:G156),)</f>
        <v>0</v>
      </c>
    </row>
    <row r="157" spans="1:8" x14ac:dyDescent="0.15">
      <c r="A157" s="61" t="s">
        <v>1385</v>
      </c>
      <c r="B157">
        <v>1</v>
      </c>
      <c r="C157" s="30" t="s">
        <v>1277</v>
      </c>
      <c r="E157" s="53" t="str">
        <f t="shared" ca="1" si="10"/>
        <v/>
      </c>
      <c r="F157">
        <f t="shared" si="11"/>
        <v>1</v>
      </c>
      <c r="G157">
        <f t="shared" si="12"/>
        <v>0</v>
      </c>
      <c r="H157">
        <f>IF(G157=1,SUMPRODUCT($F$72:F157,$G$72:G157),)</f>
        <v>0</v>
      </c>
    </row>
    <row r="158" spans="1:8" x14ac:dyDescent="0.15">
      <c r="A158" s="61" t="s">
        <v>1386</v>
      </c>
      <c r="B158">
        <v>1</v>
      </c>
      <c r="C158" s="30" t="s">
        <v>1195</v>
      </c>
      <c r="E158" s="53" t="str">
        <f t="shared" ca="1" si="10"/>
        <v/>
      </c>
      <c r="F158">
        <f t="shared" si="11"/>
        <v>1</v>
      </c>
      <c r="G158">
        <f t="shared" si="12"/>
        <v>0</v>
      </c>
      <c r="H158">
        <f>IF(G158=1,SUMPRODUCT($F$72:F158,$G$72:G158),)</f>
        <v>0</v>
      </c>
    </row>
    <row r="159" spans="1:8" x14ac:dyDescent="0.15">
      <c r="A159" s="61" t="s">
        <v>1387</v>
      </c>
      <c r="B159">
        <v>1</v>
      </c>
      <c r="C159" s="30" t="s">
        <v>1278</v>
      </c>
      <c r="E159" s="53" t="str">
        <f t="shared" ca="1" si="10"/>
        <v/>
      </c>
      <c r="F159">
        <f t="shared" si="11"/>
        <v>1</v>
      </c>
      <c r="G159">
        <f t="shared" si="12"/>
        <v>0</v>
      </c>
      <c r="H159">
        <f>IF(G159=1,SUMPRODUCT($F$72:F159,$G$72:G159),)</f>
        <v>0</v>
      </c>
    </row>
    <row r="160" spans="1:8" x14ac:dyDescent="0.15">
      <c r="A160" s="61" t="s">
        <v>1388</v>
      </c>
      <c r="B160">
        <v>1</v>
      </c>
      <c r="C160" s="30" t="s">
        <v>1279</v>
      </c>
      <c r="E160" s="53" t="str">
        <f t="shared" ca="1" si="10"/>
        <v/>
      </c>
      <c r="F160">
        <f t="shared" si="11"/>
        <v>1</v>
      </c>
      <c r="G160">
        <f t="shared" si="12"/>
        <v>0</v>
      </c>
      <c r="H160">
        <f>IF(G160=1,SUMPRODUCT($F$72:F160,$G$72:G160),)</f>
        <v>0</v>
      </c>
    </row>
    <row r="161" spans="1:8" x14ac:dyDescent="0.15">
      <c r="A161" s="61" t="s">
        <v>1389</v>
      </c>
      <c r="B161">
        <v>1</v>
      </c>
      <c r="C161" s="30" t="s">
        <v>1280</v>
      </c>
      <c r="E161" s="53" t="str">
        <f t="shared" ca="1" si="10"/>
        <v/>
      </c>
      <c r="F161">
        <f t="shared" si="11"/>
        <v>1</v>
      </c>
      <c r="G161">
        <f t="shared" si="12"/>
        <v>0</v>
      </c>
      <c r="H161">
        <f>IF(G161=1,SUMPRODUCT($F$72:F161,$G$72:G161),)</f>
        <v>0</v>
      </c>
    </row>
    <row r="162" spans="1:8" x14ac:dyDescent="0.15">
      <c r="A162" s="61" t="s">
        <v>1390</v>
      </c>
      <c r="B162">
        <v>1</v>
      </c>
      <c r="C162" s="30" t="s">
        <v>1281</v>
      </c>
      <c r="E162" s="53" t="str">
        <f t="shared" ca="1" si="10"/>
        <v/>
      </c>
      <c r="F162">
        <f t="shared" si="11"/>
        <v>1</v>
      </c>
      <c r="G162">
        <f t="shared" si="12"/>
        <v>0</v>
      </c>
      <c r="H162">
        <f>IF(G162=1,SUMPRODUCT($F$72:F162,$G$72:G162),)</f>
        <v>0</v>
      </c>
    </row>
    <row r="163" spans="1:8" x14ac:dyDescent="0.15">
      <c r="A163" s="61" t="s">
        <v>1391</v>
      </c>
      <c r="B163">
        <v>1</v>
      </c>
      <c r="C163" s="30" t="s">
        <v>1282</v>
      </c>
      <c r="E163" s="53" t="str">
        <f t="shared" ca="1" si="10"/>
        <v/>
      </c>
      <c r="F163">
        <f t="shared" si="11"/>
        <v>1</v>
      </c>
      <c r="G163">
        <f t="shared" si="12"/>
        <v>0</v>
      </c>
      <c r="H163">
        <f>IF(G163=1,SUMPRODUCT($F$72:F163,$G$72:G163),)</f>
        <v>0</v>
      </c>
    </row>
    <row r="164" spans="1:8" x14ac:dyDescent="0.15">
      <c r="A164" s="61" t="s">
        <v>1392</v>
      </c>
      <c r="B164">
        <v>1</v>
      </c>
      <c r="C164" s="30" t="s">
        <v>1283</v>
      </c>
      <c r="E164" s="53" t="str">
        <f t="shared" ca="1" si="10"/>
        <v/>
      </c>
      <c r="F164">
        <f t="shared" si="11"/>
        <v>1</v>
      </c>
      <c r="G164">
        <f t="shared" si="12"/>
        <v>0</v>
      </c>
      <c r="H164">
        <f>IF(G164=1,SUMPRODUCT($F$72:F164,$G$72:G164),)</f>
        <v>0</v>
      </c>
    </row>
    <row r="165" spans="1:8" x14ac:dyDescent="0.15">
      <c r="A165" s="61" t="s">
        <v>1393</v>
      </c>
      <c r="B165">
        <v>1</v>
      </c>
      <c r="C165" s="30" t="s">
        <v>1284</v>
      </c>
      <c r="E165" s="53" t="str">
        <f t="shared" ca="1" si="10"/>
        <v/>
      </c>
      <c r="F165">
        <f t="shared" si="11"/>
        <v>1</v>
      </c>
      <c r="G165">
        <f t="shared" si="12"/>
        <v>0</v>
      </c>
      <c r="H165">
        <f>IF(G165=1,SUMPRODUCT($F$72:F165,$G$72:G165),)</f>
        <v>0</v>
      </c>
    </row>
    <row r="166" spans="1:8" x14ac:dyDescent="0.15">
      <c r="A166" s="61" t="s">
        <v>1394</v>
      </c>
      <c r="B166">
        <v>1</v>
      </c>
      <c r="C166" s="30" t="s">
        <v>1285</v>
      </c>
      <c r="E166" s="53" t="str">
        <f t="shared" ca="1" si="10"/>
        <v/>
      </c>
      <c r="F166">
        <f t="shared" si="11"/>
        <v>1</v>
      </c>
      <c r="G166">
        <f t="shared" si="12"/>
        <v>0</v>
      </c>
      <c r="H166">
        <f>IF(G166=1,SUMPRODUCT($F$72:F166,$G$72:G166),)</f>
        <v>0</v>
      </c>
    </row>
    <row r="167" spans="1:8" x14ac:dyDescent="0.15">
      <c r="A167" s="61" t="s">
        <v>1395</v>
      </c>
      <c r="B167">
        <v>1</v>
      </c>
      <c r="C167" s="30" t="s">
        <v>1286</v>
      </c>
      <c r="E167" s="53" t="str">
        <f t="shared" ca="1" si="10"/>
        <v/>
      </c>
      <c r="F167">
        <f t="shared" si="11"/>
        <v>1</v>
      </c>
      <c r="G167">
        <f t="shared" si="12"/>
        <v>0</v>
      </c>
      <c r="H167">
        <f>IF(G167=1,SUMPRODUCT($F$72:F167,$G$72:G167),)</f>
        <v>0</v>
      </c>
    </row>
    <row r="168" spans="1:8" x14ac:dyDescent="0.15">
      <c r="A168" s="61" t="s">
        <v>1396</v>
      </c>
      <c r="B168">
        <v>1</v>
      </c>
      <c r="C168" s="30" t="s">
        <v>1287</v>
      </c>
      <c r="E168" s="53" t="str">
        <f t="shared" ca="1" si="10"/>
        <v/>
      </c>
      <c r="F168">
        <f t="shared" si="11"/>
        <v>1</v>
      </c>
      <c r="G168">
        <f t="shared" si="12"/>
        <v>0</v>
      </c>
      <c r="H168">
        <f>IF(G168=1,SUMPRODUCT($F$72:F168,$G$72:G168),)</f>
        <v>0</v>
      </c>
    </row>
    <row r="169" spans="1:8" x14ac:dyDescent="0.15">
      <c r="A169" s="61" t="s">
        <v>1397</v>
      </c>
      <c r="B169">
        <v>1</v>
      </c>
      <c r="C169" s="30" t="s">
        <v>1288</v>
      </c>
      <c r="E169" s="53" t="str">
        <f t="shared" ca="1" si="10"/>
        <v/>
      </c>
      <c r="F169">
        <f t="shared" si="11"/>
        <v>1</v>
      </c>
      <c r="G169">
        <f t="shared" si="12"/>
        <v>0</v>
      </c>
      <c r="H169">
        <f>IF(G169=1,SUMPRODUCT($F$72:F169,$G$72:G169),)</f>
        <v>0</v>
      </c>
    </row>
    <row r="170" spans="1:8" x14ac:dyDescent="0.15">
      <c r="A170" s="61" t="s">
        <v>1398</v>
      </c>
      <c r="B170">
        <v>1</v>
      </c>
      <c r="C170" s="30" t="s">
        <v>1289</v>
      </c>
      <c r="E170" s="53" t="str">
        <f t="shared" ca="1" si="10"/>
        <v/>
      </c>
      <c r="F170">
        <f t="shared" si="11"/>
        <v>1</v>
      </c>
      <c r="G170">
        <f t="shared" si="12"/>
        <v>0</v>
      </c>
      <c r="H170">
        <f>IF(G170=1,SUMPRODUCT($F$72:F170,$G$72:G170),)</f>
        <v>0</v>
      </c>
    </row>
    <row r="171" spans="1:8" x14ac:dyDescent="0.15">
      <c r="A171" s="61" t="s">
        <v>1399</v>
      </c>
      <c r="B171">
        <v>1</v>
      </c>
      <c r="C171" s="30" t="s">
        <v>1290</v>
      </c>
      <c r="E171" s="53" t="str">
        <f t="shared" ca="1" si="10"/>
        <v/>
      </c>
      <c r="F171">
        <f t="shared" si="11"/>
        <v>1</v>
      </c>
      <c r="G171">
        <f t="shared" si="12"/>
        <v>0</v>
      </c>
      <c r="H171">
        <f>IF(G171=1,SUMPRODUCT($F$72:F171,$G$72:G171),)</f>
        <v>0</v>
      </c>
    </row>
    <row r="172" spans="1:8" x14ac:dyDescent="0.15">
      <c r="A172" s="61" t="s">
        <v>1400</v>
      </c>
      <c r="B172">
        <v>1</v>
      </c>
      <c r="C172" s="30" t="s">
        <v>1291</v>
      </c>
      <c r="E172" s="53" t="str">
        <f t="shared" ca="1" si="10"/>
        <v/>
      </c>
      <c r="F172">
        <f t="shared" si="11"/>
        <v>1</v>
      </c>
      <c r="G172">
        <f t="shared" si="12"/>
        <v>0</v>
      </c>
      <c r="H172">
        <f>IF(G172=1,SUMPRODUCT($F$72:F172,$G$72:G172),)</f>
        <v>0</v>
      </c>
    </row>
    <row r="173" spans="1:8" x14ac:dyDescent="0.15">
      <c r="A173" s="61" t="s">
        <v>1401</v>
      </c>
      <c r="B173">
        <v>1</v>
      </c>
      <c r="C173" s="30" t="s">
        <v>1292</v>
      </c>
      <c r="E173" s="53" t="str">
        <f t="shared" ca="1" si="10"/>
        <v/>
      </c>
      <c r="F173">
        <f t="shared" si="11"/>
        <v>1</v>
      </c>
      <c r="G173">
        <f t="shared" si="12"/>
        <v>0</v>
      </c>
      <c r="H173">
        <f>IF(G173=1,SUMPRODUCT($F$72:F173,$G$72:G173),)</f>
        <v>0</v>
      </c>
    </row>
    <row r="174" spans="1:8" x14ac:dyDescent="0.15">
      <c r="A174" s="61" t="s">
        <v>1402</v>
      </c>
      <c r="B174">
        <v>1</v>
      </c>
      <c r="C174" s="30" t="s">
        <v>1293</v>
      </c>
      <c r="E174" s="53" t="str">
        <f t="shared" ca="1" si="10"/>
        <v/>
      </c>
      <c r="F174">
        <f t="shared" si="11"/>
        <v>1</v>
      </c>
      <c r="G174">
        <f t="shared" si="12"/>
        <v>0</v>
      </c>
      <c r="H174">
        <f>IF(G174=1,SUMPRODUCT($F$72:F174,$G$72:G174),)</f>
        <v>0</v>
      </c>
    </row>
    <row r="175" spans="1:8" x14ac:dyDescent="0.15">
      <c r="A175" s="61" t="s">
        <v>1403</v>
      </c>
      <c r="B175">
        <v>1</v>
      </c>
      <c r="C175" s="30" t="s">
        <v>1294</v>
      </c>
      <c r="E175" s="53" t="str">
        <f t="shared" ca="1" si="10"/>
        <v/>
      </c>
      <c r="F175">
        <f t="shared" si="11"/>
        <v>1</v>
      </c>
      <c r="G175">
        <f t="shared" si="12"/>
        <v>0</v>
      </c>
      <c r="H175">
        <f>IF(G175=1,SUMPRODUCT($F$72:F175,$G$72:G175),)</f>
        <v>0</v>
      </c>
    </row>
    <row r="176" spans="1:8" x14ac:dyDescent="0.15">
      <c r="A176" s="61" t="s">
        <v>1404</v>
      </c>
      <c r="B176">
        <v>1</v>
      </c>
      <c r="C176" s="30" t="s">
        <v>1295</v>
      </c>
      <c r="E176" s="53" t="str">
        <f t="shared" ca="1" si="10"/>
        <v/>
      </c>
      <c r="F176">
        <f t="shared" si="11"/>
        <v>1</v>
      </c>
      <c r="G176">
        <f t="shared" si="12"/>
        <v>0</v>
      </c>
      <c r="H176">
        <f>IF(G176=1,SUMPRODUCT($F$72:F176,$G$72:G176),)</f>
        <v>0</v>
      </c>
    </row>
    <row r="177" spans="1:8" x14ac:dyDescent="0.15">
      <c r="A177" s="61" t="s">
        <v>1405</v>
      </c>
      <c r="B177">
        <v>1</v>
      </c>
      <c r="C177" s="30" t="s">
        <v>1296</v>
      </c>
      <c r="E177" s="53" t="str">
        <f t="shared" ca="1" si="10"/>
        <v/>
      </c>
      <c r="F177">
        <f t="shared" si="11"/>
        <v>1</v>
      </c>
      <c r="G177">
        <f t="shared" si="12"/>
        <v>0</v>
      </c>
      <c r="H177">
        <f>IF(G177=1,SUMPRODUCT($F$72:F177,$G$72:G177),)</f>
        <v>0</v>
      </c>
    </row>
    <row r="178" spans="1:8" x14ac:dyDescent="0.15">
      <c r="A178" s="61" t="s">
        <v>1406</v>
      </c>
      <c r="B178">
        <v>1</v>
      </c>
      <c r="C178" s="30" t="s">
        <v>1297</v>
      </c>
      <c r="E178" s="53" t="str">
        <f t="shared" ca="1" si="10"/>
        <v/>
      </c>
      <c r="F178">
        <f t="shared" si="11"/>
        <v>1</v>
      </c>
      <c r="G178">
        <f t="shared" si="12"/>
        <v>0</v>
      </c>
      <c r="H178">
        <f>IF(G178=1,SUMPRODUCT($F$72:F178,$G$72:G178),)</f>
        <v>0</v>
      </c>
    </row>
    <row r="179" spans="1:8" x14ac:dyDescent="0.15">
      <c r="A179" s="61" t="s">
        <v>1407</v>
      </c>
      <c r="B179">
        <v>1</v>
      </c>
      <c r="C179" s="30" t="s">
        <v>1220</v>
      </c>
      <c r="E179" s="53" t="str">
        <f t="shared" ca="1" si="10"/>
        <v/>
      </c>
      <c r="F179">
        <f t="shared" si="11"/>
        <v>1</v>
      </c>
      <c r="G179">
        <f t="shared" si="12"/>
        <v>0</v>
      </c>
      <c r="H179">
        <f>IF(G179=1,SUMPRODUCT($F$72:F179,$G$72:G179),)</f>
        <v>0</v>
      </c>
    </row>
    <row r="180" spans="1:8" x14ac:dyDescent="0.15">
      <c r="A180" s="61" t="s">
        <v>1299</v>
      </c>
      <c r="B180">
        <f>SUM(B72:B179)</f>
        <v>108</v>
      </c>
    </row>
    <row r="182" spans="1:8" x14ac:dyDescent="0.15">
      <c r="A182" s="30" t="s">
        <v>1921</v>
      </c>
    </row>
    <row r="186" spans="1:8" x14ac:dyDescent="0.15">
      <c r="A186" s="30" t="s">
        <v>1922</v>
      </c>
    </row>
    <row r="191" spans="1:8" x14ac:dyDescent="0.15">
      <c r="A191" s="30" t="s">
        <v>615</v>
      </c>
    </row>
    <row r="197" spans="1:10" x14ac:dyDescent="0.15">
      <c r="A197" s="30" t="s">
        <v>624</v>
      </c>
    </row>
    <row r="201" spans="1:10" x14ac:dyDescent="0.15">
      <c r="A201" s="30" t="s">
        <v>1919</v>
      </c>
    </row>
    <row r="203" spans="1:10" x14ac:dyDescent="0.15">
      <c r="A203" s="120" t="s">
        <v>625</v>
      </c>
    </row>
    <row r="206" spans="1:10" x14ac:dyDescent="0.15">
      <c r="A206" s="30" t="s">
        <v>1920</v>
      </c>
    </row>
    <row r="207" spans="1:10" x14ac:dyDescent="0.15">
      <c r="C207" t="s">
        <v>1709</v>
      </c>
      <c r="J207" s="4"/>
    </row>
    <row r="208" spans="1:10" x14ac:dyDescent="0.15">
      <c r="C208" t="s">
        <v>1710</v>
      </c>
    </row>
    <row r="209" spans="3:3" x14ac:dyDescent="0.15">
      <c r="C209" t="s">
        <v>1711</v>
      </c>
    </row>
    <row r="210" spans="3:3" x14ac:dyDescent="0.15">
      <c r="C210" t="s">
        <v>1712</v>
      </c>
    </row>
    <row r="211" spans="3:3" x14ac:dyDescent="0.15">
      <c r="C211" t="s">
        <v>1713</v>
      </c>
    </row>
    <row r="212" spans="3:3" x14ac:dyDescent="0.15">
      <c r="C212" t="s">
        <v>1714</v>
      </c>
    </row>
    <row r="213" spans="3:3" x14ac:dyDescent="0.15">
      <c r="C213" t="s">
        <v>1715</v>
      </c>
    </row>
    <row r="214" spans="3:3" x14ac:dyDescent="0.15">
      <c r="C214" t="s">
        <v>1716</v>
      </c>
    </row>
    <row r="215" spans="3:3" x14ac:dyDescent="0.15">
      <c r="C215" t="s">
        <v>1717</v>
      </c>
    </row>
    <row r="216" spans="3:3" x14ac:dyDescent="0.15">
      <c r="C216" t="s">
        <v>1718</v>
      </c>
    </row>
    <row r="217" spans="3:3" x14ac:dyDescent="0.15">
      <c r="C217" t="s">
        <v>1719</v>
      </c>
    </row>
    <row r="218" spans="3:3" x14ac:dyDescent="0.15">
      <c r="C218" t="s">
        <v>1720</v>
      </c>
    </row>
    <row r="219" spans="3:3" x14ac:dyDescent="0.15">
      <c r="C219" t="s">
        <v>1721</v>
      </c>
    </row>
    <row r="220" spans="3:3" x14ac:dyDescent="0.15">
      <c r="C220" t="s">
        <v>1722</v>
      </c>
    </row>
    <row r="221" spans="3:3" x14ac:dyDescent="0.15">
      <c r="C221" t="s">
        <v>1723</v>
      </c>
    </row>
    <row r="222" spans="3:3" x14ac:dyDescent="0.15">
      <c r="C222" t="s">
        <v>1724</v>
      </c>
    </row>
    <row r="223" spans="3:3" x14ac:dyDescent="0.15">
      <c r="C223" t="s">
        <v>1725</v>
      </c>
    </row>
    <row r="224" spans="3:3" x14ac:dyDescent="0.15">
      <c r="C224" t="s">
        <v>1726</v>
      </c>
    </row>
    <row r="225" spans="3:3" x14ac:dyDescent="0.15">
      <c r="C225" t="s">
        <v>1727</v>
      </c>
    </row>
    <row r="226" spans="3:3" x14ac:dyDescent="0.15">
      <c r="C226" t="s">
        <v>1728</v>
      </c>
    </row>
    <row r="227" spans="3:3" x14ac:dyDescent="0.15">
      <c r="C227" t="s">
        <v>1729</v>
      </c>
    </row>
    <row r="228" spans="3:3" x14ac:dyDescent="0.15">
      <c r="C228" t="s">
        <v>1730</v>
      </c>
    </row>
    <row r="229" spans="3:3" x14ac:dyDescent="0.15">
      <c r="C229" t="s">
        <v>1731</v>
      </c>
    </row>
    <row r="230" spans="3:3" x14ac:dyDescent="0.15">
      <c r="C230" t="s">
        <v>1732</v>
      </c>
    </row>
    <row r="231" spans="3:3" x14ac:dyDescent="0.15">
      <c r="C231" s="4" t="s">
        <v>1738</v>
      </c>
    </row>
    <row r="232" spans="3:3" x14ac:dyDescent="0.15">
      <c r="C232" t="s">
        <v>1733</v>
      </c>
    </row>
    <row r="233" spans="3:3" x14ac:dyDescent="0.15">
      <c r="C233" t="s">
        <v>1734</v>
      </c>
    </row>
    <row r="234" spans="3:3" x14ac:dyDescent="0.15">
      <c r="C234" t="s">
        <v>1735</v>
      </c>
    </row>
    <row r="235" spans="3:3" x14ac:dyDescent="0.15">
      <c r="C235" t="s">
        <v>1736</v>
      </c>
    </row>
    <row r="236" spans="3:3" x14ac:dyDescent="0.15">
      <c r="C236" t="s">
        <v>1737</v>
      </c>
    </row>
  </sheetData>
  <phoneticPr fontId="1" type="noConversion"/>
  <hyperlinks>
    <hyperlink ref="A69" r:id="rId1" xr:uid="{6AAD731D-2810-41B4-8705-E486A68EF62C}"/>
    <hyperlink ref="B69" r:id="rId2" xr:uid="{51AA1C58-B0EC-48AE-A79B-0370745161F4}"/>
    <hyperlink ref="E69" r:id="rId3" xr:uid="{CAE76C97-9879-4E55-9158-01FA4D6F38E4}"/>
    <hyperlink ref="C69" r:id="rId4" xr:uid="{1F445E9E-BC78-41A2-A8E2-B08456F847CA}"/>
    <hyperlink ref="D69" r:id="rId5" xr:uid="{8BC1D3CE-61AD-4FB2-8484-4B071225FA7D}"/>
    <hyperlink ref="F69" r:id="rId6" xr:uid="{4B305706-D3A6-4EA0-8D95-6F5BD56A3229}"/>
    <hyperlink ref="G69" r:id="rId7" xr:uid="{97A5AA9B-9DF9-4670-B92F-1AEFAE3163AE}"/>
    <hyperlink ref="H69" r:id="rId8" xr:uid="{C8AA5393-42C3-49CE-A99A-EA4A3799A8A6}"/>
  </hyperlinks>
  <pageMargins left="0.7" right="0.7" top="0.75" bottom="0.75" header="0.3" footer="0.3"/>
  <pageSetup paperSize="9" orientation="portrait" r:id="rId9"/>
  <ignoredErrors>
    <ignoredError sqref="A104:C104 A72:A103 A105:A180 E104:F104 H104:XFD10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348"/>
  <sheetViews>
    <sheetView topLeftCell="A76" zoomScaleNormal="100" workbookViewId="0">
      <selection activeCell="F93" sqref="F93"/>
    </sheetView>
  </sheetViews>
  <sheetFormatPr defaultRowHeight="13.5" outlineLevelRow="1" x14ac:dyDescent="0.15"/>
  <cols>
    <col min="1" max="2" width="7.125" bestFit="1" customWidth="1"/>
    <col min="3" max="3" width="16.5" style="18" bestFit="1" customWidth="1"/>
    <col min="4" max="4" width="12.25" style="25" bestFit="1" customWidth="1"/>
    <col min="5" max="5" width="38" bestFit="1" customWidth="1"/>
    <col min="6" max="6" width="5.25" style="20" bestFit="1" customWidth="1"/>
    <col min="7" max="7" width="17.25" bestFit="1" customWidth="1"/>
    <col min="8" max="8" width="7.125" style="20" hidden="1" customWidth="1"/>
    <col min="9" max="9" width="9" style="20" bestFit="1" customWidth="1"/>
    <col min="10" max="10" width="5.25" bestFit="1" customWidth="1"/>
  </cols>
  <sheetData>
    <row r="1" spans="1:9" x14ac:dyDescent="0.15">
      <c r="A1" t="s">
        <v>17</v>
      </c>
      <c r="B1" t="s">
        <v>18</v>
      </c>
      <c r="C1" s="1" t="s">
        <v>19</v>
      </c>
      <c r="D1" t="s">
        <v>20</v>
      </c>
      <c r="E1" t="s">
        <v>21</v>
      </c>
      <c r="F1" s="4" t="s">
        <v>22</v>
      </c>
      <c r="G1" t="s">
        <v>23</v>
      </c>
      <c r="H1" s="20" t="s">
        <v>24</v>
      </c>
      <c r="I1" s="4" t="s">
        <v>398</v>
      </c>
    </row>
    <row r="2" spans="1:9" x14ac:dyDescent="0.15">
      <c r="A2" s="1">
        <f>52</f>
        <v>52</v>
      </c>
      <c r="B2">
        <v>51</v>
      </c>
      <c r="C2" s="1">
        <v>47</v>
      </c>
      <c r="D2" s="1">
        <v>35</v>
      </c>
      <c r="E2" s="1">
        <v>51</v>
      </c>
      <c r="F2">
        <v>24</v>
      </c>
      <c r="G2" s="1">
        <v>16</v>
      </c>
      <c r="H2" s="63">
        <v>34</v>
      </c>
      <c r="I2">
        <f>SUM(A2:H2)</f>
        <v>310</v>
      </c>
    </row>
    <row r="3" spans="1:9" x14ac:dyDescent="0.15">
      <c r="A3" s="4"/>
      <c r="C3" s="4"/>
      <c r="D3" s="4"/>
      <c r="F3"/>
      <c r="I3"/>
    </row>
    <row r="4" spans="1:9" x14ac:dyDescent="0.15">
      <c r="C4" s="22" t="s">
        <v>357</v>
      </c>
      <c r="D4" s="24">
        <f ca="1">SUM(D8,D64,D119,D157,D212,D240,D260,D299)</f>
        <v>4568</v>
      </c>
      <c r="E4" s="7">
        <f ca="1">D4/D5</f>
        <v>0.2452354109625812</v>
      </c>
      <c r="F4"/>
      <c r="I4"/>
    </row>
    <row r="5" spans="1:9" x14ac:dyDescent="0.15">
      <c r="C5" s="17" t="s">
        <v>397</v>
      </c>
      <c r="D5" s="24">
        <f>SUM(D62,D117,D155,D210,D238,D258,D297,D348)</f>
        <v>18627</v>
      </c>
      <c r="F5"/>
      <c r="I5"/>
    </row>
    <row r="6" spans="1:9" x14ac:dyDescent="0.15">
      <c r="D6" s="24"/>
      <c r="F6"/>
      <c r="I6"/>
    </row>
    <row r="7" spans="1:9" x14ac:dyDescent="0.15">
      <c r="D7" s="24"/>
      <c r="F7"/>
      <c r="I7"/>
    </row>
    <row r="8" spans="1:9" x14ac:dyDescent="0.15">
      <c r="A8" s="4" t="s">
        <v>355</v>
      </c>
      <c r="B8" s="4" t="s">
        <v>356</v>
      </c>
      <c r="C8" s="17" t="s">
        <v>348</v>
      </c>
      <c r="D8" s="25">
        <f ca="1">MAX(I10:I61)</f>
        <v>2841</v>
      </c>
      <c r="E8" s="36">
        <f ca="1">D8/D62</f>
        <v>1</v>
      </c>
      <c r="F8"/>
      <c r="I8"/>
    </row>
    <row r="9" spans="1:9" outlineLevel="1" x14ac:dyDescent="0.15">
      <c r="C9" s="17" t="s">
        <v>151</v>
      </c>
      <c r="D9" s="22" t="s">
        <v>396</v>
      </c>
      <c r="E9" s="4" t="s">
        <v>152</v>
      </c>
      <c r="F9" s="4" t="s">
        <v>180</v>
      </c>
      <c r="G9" s="4" t="s">
        <v>135</v>
      </c>
      <c r="H9" s="64"/>
      <c r="I9" s="4" t="s">
        <v>349</v>
      </c>
    </row>
    <row r="10" spans="1:9" outlineLevel="1" x14ac:dyDescent="0.15">
      <c r="C10" s="57">
        <v>1</v>
      </c>
      <c r="D10" s="25">
        <v>47</v>
      </c>
      <c r="E10" s="34" t="s">
        <v>360</v>
      </c>
      <c r="F10" s="1">
        <f>D10</f>
        <v>47</v>
      </c>
      <c r="G10" s="21">
        <f t="shared" ref="G10:G41" ca="1" si="0">IF(F10="","",IF(G10="",NOW(),G10))</f>
        <v>43578.58784375</v>
      </c>
      <c r="H10" s="63"/>
      <c r="I10">
        <f ca="1">SUM($D$10:D10)*IF(G10="",0,1)</f>
        <v>47</v>
      </c>
    </row>
    <row r="11" spans="1:9" outlineLevel="1" x14ac:dyDescent="0.15">
      <c r="C11" s="57">
        <v>2</v>
      </c>
      <c r="D11" s="25">
        <v>53</v>
      </c>
      <c r="E11" s="34" t="s">
        <v>361</v>
      </c>
      <c r="F11" s="1">
        <f t="shared" ref="F11:F61" si="1">D11</f>
        <v>53</v>
      </c>
      <c r="G11" s="21">
        <f t="shared" ca="1" si="0"/>
        <v>43578.588459722225</v>
      </c>
      <c r="H11" s="63"/>
      <c r="I11">
        <f ca="1">SUM($D$10:D11)*IF(G11="",0,1)</f>
        <v>100</v>
      </c>
    </row>
    <row r="12" spans="1:9" outlineLevel="1" x14ac:dyDescent="0.15">
      <c r="C12" s="57">
        <v>3</v>
      </c>
      <c r="D12" s="25">
        <v>55</v>
      </c>
      <c r="E12" s="34" t="s">
        <v>362</v>
      </c>
      <c r="F12" s="1">
        <f t="shared" si="1"/>
        <v>55</v>
      </c>
      <c r="G12" s="21">
        <f t="shared" ca="1" si="0"/>
        <v>43578.588459722225</v>
      </c>
      <c r="H12" s="63"/>
      <c r="I12">
        <f ca="1">SUM($D$10:D12)*IF(G12="",0,1)</f>
        <v>155</v>
      </c>
    </row>
    <row r="13" spans="1:9" outlineLevel="1" x14ac:dyDescent="0.15">
      <c r="C13" s="57">
        <v>4</v>
      </c>
      <c r="D13" s="25">
        <v>70</v>
      </c>
      <c r="E13" s="34" t="s">
        <v>363</v>
      </c>
      <c r="F13" s="1">
        <f t="shared" si="1"/>
        <v>70</v>
      </c>
      <c r="G13" s="21">
        <f t="shared" ca="1" si="0"/>
        <v>43578.588459722225</v>
      </c>
      <c r="H13" s="63"/>
      <c r="I13">
        <f ca="1">SUM($D$10:D13)*IF(G13="",0,1)</f>
        <v>225</v>
      </c>
    </row>
    <row r="14" spans="1:9" outlineLevel="1" x14ac:dyDescent="0.15">
      <c r="C14" s="57">
        <v>5</v>
      </c>
      <c r="D14" s="25">
        <v>43</v>
      </c>
      <c r="E14" s="34" t="s">
        <v>364</v>
      </c>
      <c r="F14" s="1">
        <f t="shared" si="1"/>
        <v>43</v>
      </c>
      <c r="G14" s="21">
        <f t="shared" ca="1" si="0"/>
        <v>43578.588459722225</v>
      </c>
      <c r="H14" s="63"/>
      <c r="I14">
        <f ca="1">SUM($D$10:D14)*IF(G14="",0,1)</f>
        <v>268</v>
      </c>
    </row>
    <row r="15" spans="1:9" outlineLevel="1" x14ac:dyDescent="0.15">
      <c r="C15" s="57">
        <v>6</v>
      </c>
      <c r="D15" s="25">
        <v>48</v>
      </c>
      <c r="E15" s="34" t="s">
        <v>366</v>
      </c>
      <c r="F15" s="1">
        <f t="shared" si="1"/>
        <v>48</v>
      </c>
      <c r="G15" s="21">
        <f t="shared" ca="1" si="0"/>
        <v>43578.588459722225</v>
      </c>
      <c r="H15" s="63"/>
      <c r="I15">
        <f ca="1">SUM($D$10:D15)*IF(G15="",0,1)</f>
        <v>316</v>
      </c>
    </row>
    <row r="16" spans="1:9" outlineLevel="1" x14ac:dyDescent="0.15">
      <c r="C16" s="57">
        <v>7</v>
      </c>
      <c r="D16" s="25">
        <v>67</v>
      </c>
      <c r="E16" s="34" t="s">
        <v>365</v>
      </c>
      <c r="F16" s="1">
        <f t="shared" si="1"/>
        <v>67</v>
      </c>
      <c r="G16" s="21">
        <f t="shared" ca="1" si="0"/>
        <v>43578.588459722225</v>
      </c>
      <c r="H16" s="63"/>
      <c r="I16">
        <f ca="1">SUM($D$10:D16)*IF(G16="",0,1)</f>
        <v>383</v>
      </c>
    </row>
    <row r="17" spans="3:9" outlineLevel="1" x14ac:dyDescent="0.15">
      <c r="C17" s="57">
        <v>8</v>
      </c>
      <c r="D17" s="25">
        <v>43</v>
      </c>
      <c r="E17" s="34" t="s">
        <v>367</v>
      </c>
      <c r="F17" s="1">
        <f t="shared" si="1"/>
        <v>43</v>
      </c>
      <c r="G17" s="21">
        <f t="shared" ca="1" si="0"/>
        <v>43578.588459722225</v>
      </c>
      <c r="H17" s="63"/>
      <c r="I17">
        <f ca="1">SUM($D$10:D17)*IF(G17="",0,1)</f>
        <v>426</v>
      </c>
    </row>
    <row r="18" spans="3:9" outlineLevel="1" x14ac:dyDescent="0.15">
      <c r="C18" s="57">
        <v>9</v>
      </c>
      <c r="D18" s="25">
        <v>47</v>
      </c>
      <c r="E18" s="34" t="s">
        <v>367</v>
      </c>
      <c r="F18" s="1">
        <f t="shared" si="1"/>
        <v>47</v>
      </c>
      <c r="G18" s="21">
        <f t="shared" ca="1" si="0"/>
        <v>43578.588459722225</v>
      </c>
      <c r="H18" s="63"/>
      <c r="I18">
        <f ca="1">SUM($D$10:D18)*IF(G18="",0,1)</f>
        <v>473</v>
      </c>
    </row>
    <row r="19" spans="3:9" outlineLevel="1" x14ac:dyDescent="0.15">
      <c r="C19" s="57">
        <v>10</v>
      </c>
      <c r="D19" s="25">
        <v>60</v>
      </c>
      <c r="E19" s="34" t="s">
        <v>368</v>
      </c>
      <c r="F19" s="1">
        <f t="shared" si="1"/>
        <v>60</v>
      </c>
      <c r="G19" s="21">
        <f t="shared" ca="1" si="0"/>
        <v>43578.588459722225</v>
      </c>
      <c r="H19" s="63"/>
      <c r="I19">
        <f ca="1">SUM($D$10:D19)*IF(G19="",0,1)</f>
        <v>533</v>
      </c>
    </row>
    <row r="20" spans="3:9" outlineLevel="1" x14ac:dyDescent="0.15">
      <c r="C20" s="57">
        <v>11</v>
      </c>
      <c r="D20" s="25">
        <v>64</v>
      </c>
      <c r="E20" s="34" t="s">
        <v>369</v>
      </c>
      <c r="F20" s="1">
        <f t="shared" si="1"/>
        <v>64</v>
      </c>
      <c r="G20" s="21">
        <f t="shared" ca="1" si="0"/>
        <v>43578.588459722225</v>
      </c>
      <c r="H20" s="63"/>
      <c r="I20">
        <f ca="1">SUM($D$10:D20)*IF(G20="",0,1)</f>
        <v>597</v>
      </c>
    </row>
    <row r="21" spans="3:9" outlineLevel="1" x14ac:dyDescent="0.15">
      <c r="C21" s="57">
        <v>12</v>
      </c>
      <c r="D21" s="25">
        <v>90</v>
      </c>
      <c r="E21" s="34" t="s">
        <v>370</v>
      </c>
      <c r="F21" s="1">
        <f t="shared" si="1"/>
        <v>90</v>
      </c>
      <c r="G21" s="21">
        <f t="shared" ca="1" si="0"/>
        <v>43578.588459722225</v>
      </c>
      <c r="H21" s="63"/>
      <c r="I21">
        <f ca="1">SUM($D$10:D21)*IF(G21="",0,1)</f>
        <v>687</v>
      </c>
    </row>
    <row r="22" spans="3:9" outlineLevel="1" x14ac:dyDescent="0.15">
      <c r="C22" s="57">
        <v>13</v>
      </c>
      <c r="D22" s="25">
        <v>45</v>
      </c>
      <c r="E22" s="34" t="s">
        <v>371</v>
      </c>
      <c r="F22" s="1">
        <f t="shared" si="1"/>
        <v>45</v>
      </c>
      <c r="G22" s="21">
        <f t="shared" ca="1" si="0"/>
        <v>43578.588459722225</v>
      </c>
      <c r="H22" s="63"/>
      <c r="I22">
        <f ca="1">SUM($D$10:D22)*IF(G22="",0,1)</f>
        <v>732</v>
      </c>
    </row>
    <row r="23" spans="3:9" outlineLevel="1" x14ac:dyDescent="0.15">
      <c r="C23" s="57">
        <v>14</v>
      </c>
      <c r="D23" s="25">
        <v>50</v>
      </c>
      <c r="E23" s="34" t="s">
        <v>372</v>
      </c>
      <c r="F23" s="1">
        <f t="shared" si="1"/>
        <v>50</v>
      </c>
      <c r="G23" s="21">
        <f t="shared" ca="1" si="0"/>
        <v>43578.588459722225</v>
      </c>
      <c r="H23" s="63"/>
      <c r="I23">
        <f ca="1">SUM($D$10:D23)*IF(G23="",0,1)</f>
        <v>782</v>
      </c>
    </row>
    <row r="24" spans="3:9" outlineLevel="1" x14ac:dyDescent="0.15">
      <c r="C24" s="57">
        <v>15</v>
      </c>
      <c r="D24" s="25">
        <v>44</v>
      </c>
      <c r="E24" s="34" t="s">
        <v>373</v>
      </c>
      <c r="F24" s="1">
        <f t="shared" si="1"/>
        <v>44</v>
      </c>
      <c r="G24" s="21">
        <f t="shared" ca="1" si="0"/>
        <v>43578.588459722225</v>
      </c>
      <c r="H24" s="63"/>
      <c r="I24">
        <f ca="1">SUM($D$10:D24)*IF(G24="",0,1)</f>
        <v>826</v>
      </c>
    </row>
    <row r="25" spans="3:9" outlineLevel="1" x14ac:dyDescent="0.15">
      <c r="C25" s="57">
        <v>16</v>
      </c>
      <c r="D25" s="25">
        <v>53</v>
      </c>
      <c r="E25" s="34" t="s">
        <v>373</v>
      </c>
      <c r="F25" s="1">
        <f t="shared" si="1"/>
        <v>53</v>
      </c>
      <c r="G25" s="21">
        <f t="shared" ca="1" si="0"/>
        <v>43578.588459722225</v>
      </c>
      <c r="H25" s="63"/>
      <c r="I25">
        <f ca="1">SUM($D$10:D25)*IF(G25="",0,1)</f>
        <v>879</v>
      </c>
    </row>
    <row r="26" spans="3:9" outlineLevel="1" x14ac:dyDescent="0.15">
      <c r="C26" s="57">
        <v>17</v>
      </c>
      <c r="D26" s="25">
        <v>29</v>
      </c>
      <c r="E26" s="34" t="s">
        <v>373</v>
      </c>
      <c r="F26" s="1">
        <f t="shared" si="1"/>
        <v>29</v>
      </c>
      <c r="G26" s="21">
        <f t="shared" ca="1" si="0"/>
        <v>43578.588459722225</v>
      </c>
      <c r="H26" s="63"/>
      <c r="I26">
        <f ca="1">SUM($D$10:D26)*IF(G26="",0,1)</f>
        <v>908</v>
      </c>
    </row>
    <row r="27" spans="3:9" outlineLevel="1" x14ac:dyDescent="0.15">
      <c r="C27" s="57">
        <v>18</v>
      </c>
      <c r="D27" s="25">
        <v>84</v>
      </c>
      <c r="E27" s="34" t="s">
        <v>374</v>
      </c>
      <c r="F27" s="1">
        <f t="shared" si="1"/>
        <v>84</v>
      </c>
      <c r="G27" s="21">
        <f t="shared" ca="1" si="0"/>
        <v>43578.588459722225</v>
      </c>
      <c r="H27" s="63"/>
      <c r="I27">
        <f ca="1">SUM($D$10:D27)*IF(G27="",0,1)</f>
        <v>992</v>
      </c>
    </row>
    <row r="28" spans="3:9" outlineLevel="1" x14ac:dyDescent="0.15">
      <c r="C28" s="57">
        <v>19</v>
      </c>
      <c r="D28" s="25">
        <v>54</v>
      </c>
      <c r="E28" s="34" t="s">
        <v>374</v>
      </c>
      <c r="F28" s="1">
        <f t="shared" si="1"/>
        <v>54</v>
      </c>
      <c r="G28" s="21">
        <f t="shared" ca="1" si="0"/>
        <v>43578.588459722225</v>
      </c>
      <c r="H28" s="63"/>
      <c r="I28">
        <f ca="1">SUM($D$10:D28)*IF(G28="",0,1)</f>
        <v>1046</v>
      </c>
    </row>
    <row r="29" spans="3:9" outlineLevel="1" x14ac:dyDescent="0.15">
      <c r="C29" s="57">
        <v>20</v>
      </c>
      <c r="D29" s="25">
        <v>40</v>
      </c>
      <c r="E29" s="34" t="s">
        <v>374</v>
      </c>
      <c r="F29" s="1">
        <f t="shared" si="1"/>
        <v>40</v>
      </c>
      <c r="G29" s="21">
        <f t="shared" ca="1" si="0"/>
        <v>43578.588459722225</v>
      </c>
      <c r="H29" s="63"/>
      <c r="I29">
        <f ca="1">SUM($D$10:D29)*IF(G29="",0,1)</f>
        <v>1086</v>
      </c>
    </row>
    <row r="30" spans="3:9" outlineLevel="1" x14ac:dyDescent="0.15">
      <c r="C30" s="57">
        <v>21</v>
      </c>
      <c r="D30" s="25">
        <v>52</v>
      </c>
      <c r="E30" s="34" t="s">
        <v>374</v>
      </c>
      <c r="F30" s="1">
        <f t="shared" si="1"/>
        <v>52</v>
      </c>
      <c r="G30" s="21">
        <f t="shared" ca="1" si="0"/>
        <v>43578.588459722225</v>
      </c>
      <c r="H30" s="63"/>
      <c r="I30">
        <f ca="1">SUM($D$10:D30)*IF(G30="",0,1)</f>
        <v>1138</v>
      </c>
    </row>
    <row r="31" spans="3:9" outlineLevel="1" x14ac:dyDescent="0.15">
      <c r="C31" s="57">
        <v>22</v>
      </c>
      <c r="D31" s="25">
        <v>57</v>
      </c>
      <c r="E31" s="34" t="s">
        <v>374</v>
      </c>
      <c r="F31" s="1">
        <f t="shared" si="1"/>
        <v>57</v>
      </c>
      <c r="G31" s="21">
        <f t="shared" ca="1" si="0"/>
        <v>43578.588459722225</v>
      </c>
      <c r="H31" s="63"/>
      <c r="I31">
        <f ca="1">SUM($D$10:D31)*IF(G31="",0,1)</f>
        <v>1195</v>
      </c>
    </row>
    <row r="32" spans="3:9" outlineLevel="1" x14ac:dyDescent="0.15">
      <c r="C32" s="57">
        <v>23</v>
      </c>
      <c r="D32" s="25">
        <v>49</v>
      </c>
      <c r="E32" s="34" t="s">
        <v>375</v>
      </c>
      <c r="F32" s="1">
        <f t="shared" si="1"/>
        <v>49</v>
      </c>
      <c r="G32" s="21">
        <f t="shared" ca="1" si="0"/>
        <v>43578.588459722225</v>
      </c>
      <c r="H32" s="63"/>
      <c r="I32">
        <f ca="1">SUM($D$10:D32)*IF(G32="",0,1)</f>
        <v>1244</v>
      </c>
    </row>
    <row r="33" spans="3:9" outlineLevel="1" x14ac:dyDescent="0.15">
      <c r="C33" s="57">
        <v>24</v>
      </c>
      <c r="D33" s="25">
        <v>53</v>
      </c>
      <c r="E33" s="34" t="s">
        <v>377</v>
      </c>
      <c r="F33" s="1">
        <f t="shared" si="1"/>
        <v>53</v>
      </c>
      <c r="G33" s="21">
        <f t="shared" ca="1" si="0"/>
        <v>43578.588459722225</v>
      </c>
      <c r="H33" s="63"/>
      <c r="I33">
        <f ca="1">SUM($D$10:D33)*IF(G33="",0,1)</f>
        <v>1297</v>
      </c>
    </row>
    <row r="34" spans="3:9" outlineLevel="1" x14ac:dyDescent="0.15">
      <c r="C34" s="57">
        <v>25</v>
      </c>
      <c r="D34" s="25">
        <v>43</v>
      </c>
      <c r="E34" s="34" t="s">
        <v>376</v>
      </c>
      <c r="F34" s="1">
        <f t="shared" si="1"/>
        <v>43</v>
      </c>
      <c r="G34" s="21">
        <f t="shared" ca="1" si="0"/>
        <v>43578.588459722225</v>
      </c>
      <c r="H34" s="63"/>
      <c r="I34">
        <f ca="1">SUM($D$10:D34)*IF(G34="",0,1)</f>
        <v>1340</v>
      </c>
    </row>
    <row r="35" spans="3:9" outlineLevel="1" x14ac:dyDescent="0.15">
      <c r="C35" s="57">
        <v>26</v>
      </c>
      <c r="D35" s="25">
        <v>59</v>
      </c>
      <c r="E35" s="34" t="s">
        <v>378</v>
      </c>
      <c r="F35" s="1">
        <f t="shared" si="1"/>
        <v>59</v>
      </c>
      <c r="G35" s="21">
        <f t="shared" ca="1" si="0"/>
        <v>43578.588459722225</v>
      </c>
      <c r="H35" s="63"/>
      <c r="I35">
        <f ca="1">SUM($D$10:D35)*IF(G35="",0,1)</f>
        <v>1399</v>
      </c>
    </row>
    <row r="36" spans="3:9" outlineLevel="1" x14ac:dyDescent="0.15">
      <c r="C36" s="57">
        <v>27</v>
      </c>
      <c r="D36" s="25">
        <v>45</v>
      </c>
      <c r="E36" s="34" t="s">
        <v>379</v>
      </c>
      <c r="F36" s="1">
        <f t="shared" si="1"/>
        <v>45</v>
      </c>
      <c r="G36" s="21">
        <f t="shared" ca="1" si="0"/>
        <v>43578.588459722225</v>
      </c>
      <c r="H36" s="63"/>
      <c r="I36">
        <f ca="1">SUM($D$10:D36)*IF(G36="",0,1)</f>
        <v>1444</v>
      </c>
    </row>
    <row r="37" spans="3:9" outlineLevel="1" x14ac:dyDescent="0.15">
      <c r="C37" s="57">
        <v>28</v>
      </c>
      <c r="D37" s="25">
        <v>50</v>
      </c>
      <c r="E37" s="34" t="s">
        <v>380</v>
      </c>
      <c r="F37" s="1">
        <f t="shared" si="1"/>
        <v>50</v>
      </c>
      <c r="G37" s="21">
        <f t="shared" ca="1" si="0"/>
        <v>43578.588459722225</v>
      </c>
      <c r="H37" s="63"/>
      <c r="I37">
        <f ca="1">SUM($D$10:D37)*IF(G37="",0,1)</f>
        <v>1494</v>
      </c>
    </row>
    <row r="38" spans="3:9" outlineLevel="1" x14ac:dyDescent="0.15">
      <c r="C38" s="57">
        <v>29</v>
      </c>
      <c r="D38" s="25">
        <v>55</v>
      </c>
      <c r="E38" s="34" t="s">
        <v>381</v>
      </c>
      <c r="F38" s="1">
        <f t="shared" si="1"/>
        <v>55</v>
      </c>
      <c r="G38" s="21">
        <f t="shared" ca="1" si="0"/>
        <v>43578.588459722225</v>
      </c>
      <c r="H38" s="63"/>
      <c r="I38">
        <f ca="1">SUM($D$10:D38)*IF(G38="",0,1)</f>
        <v>1549</v>
      </c>
    </row>
    <row r="39" spans="3:9" outlineLevel="1" x14ac:dyDescent="0.15">
      <c r="C39" s="57">
        <v>30</v>
      </c>
      <c r="D39" s="25">
        <v>68</v>
      </c>
      <c r="E39" s="34" t="s">
        <v>381</v>
      </c>
      <c r="F39" s="1">
        <f t="shared" si="1"/>
        <v>68</v>
      </c>
      <c r="G39" s="21">
        <f t="shared" ca="1" si="0"/>
        <v>43578.588459722225</v>
      </c>
      <c r="H39" s="63"/>
      <c r="I39">
        <f ca="1">SUM($D$10:D39)*IF(G39="",0,1)</f>
        <v>1617</v>
      </c>
    </row>
    <row r="40" spans="3:9" outlineLevel="1" x14ac:dyDescent="0.15">
      <c r="C40" s="57">
        <v>31</v>
      </c>
      <c r="D40" s="25">
        <v>48</v>
      </c>
      <c r="E40" s="34" t="s">
        <v>382</v>
      </c>
      <c r="F40" s="1">
        <f t="shared" si="1"/>
        <v>48</v>
      </c>
      <c r="G40" s="21">
        <f t="shared" ca="1" si="0"/>
        <v>43578.588459722225</v>
      </c>
      <c r="H40" s="63"/>
      <c r="I40">
        <f ca="1">SUM($D$10:D40)*IF(G40="",0,1)</f>
        <v>1665</v>
      </c>
    </row>
    <row r="41" spans="3:9" outlineLevel="1" x14ac:dyDescent="0.15">
      <c r="C41" s="57">
        <v>32</v>
      </c>
      <c r="D41" s="25">
        <v>39</v>
      </c>
      <c r="E41" s="34" t="s">
        <v>383</v>
      </c>
      <c r="F41" s="1">
        <f t="shared" si="1"/>
        <v>39</v>
      </c>
      <c r="G41" s="21">
        <f t="shared" ca="1" si="0"/>
        <v>43578.588459722225</v>
      </c>
      <c r="H41" s="63"/>
      <c r="I41">
        <f ca="1">SUM($D$10:D41)*IF(G41="",0,1)</f>
        <v>1704</v>
      </c>
    </row>
    <row r="42" spans="3:9" outlineLevel="1" x14ac:dyDescent="0.15">
      <c r="C42" s="57">
        <v>33</v>
      </c>
      <c r="D42" s="25">
        <v>59</v>
      </c>
      <c r="E42" s="34" t="s">
        <v>383</v>
      </c>
      <c r="F42" s="1">
        <f t="shared" si="1"/>
        <v>59</v>
      </c>
      <c r="G42" s="21">
        <f t="shared" ref="G42:G61" ca="1" si="2">IF(F42="","",IF(G42="",NOW(),G42))</f>
        <v>43578.588459722225</v>
      </c>
      <c r="H42" s="63"/>
      <c r="I42">
        <f ca="1">SUM($D$10:D42)*IF(G42="",0,1)</f>
        <v>1763</v>
      </c>
    </row>
    <row r="43" spans="3:9" outlineLevel="1" x14ac:dyDescent="0.15">
      <c r="C43" s="57">
        <v>34</v>
      </c>
      <c r="D43" s="25">
        <v>53</v>
      </c>
      <c r="E43" s="34" t="s">
        <v>383</v>
      </c>
      <c r="F43" s="1">
        <f t="shared" si="1"/>
        <v>53</v>
      </c>
      <c r="G43" s="21">
        <f t="shared" ca="1" si="2"/>
        <v>43578.588459722225</v>
      </c>
      <c r="H43" s="63"/>
      <c r="I43">
        <f ca="1">SUM($D$10:D43)*IF(G43="",0,1)</f>
        <v>1816</v>
      </c>
    </row>
    <row r="44" spans="3:9" outlineLevel="1" x14ac:dyDescent="0.15">
      <c r="C44" s="57">
        <v>35</v>
      </c>
      <c r="D44" s="25">
        <v>45</v>
      </c>
      <c r="E44" s="34" t="s">
        <v>383</v>
      </c>
      <c r="F44" s="1">
        <f t="shared" si="1"/>
        <v>45</v>
      </c>
      <c r="G44" s="21">
        <f t="shared" ca="1" si="2"/>
        <v>43578.588459722225</v>
      </c>
      <c r="H44" s="63"/>
      <c r="I44">
        <f ca="1">SUM($D$10:D44)*IF(G44="",0,1)</f>
        <v>1861</v>
      </c>
    </row>
    <row r="45" spans="3:9" outlineLevel="1" x14ac:dyDescent="0.15">
      <c r="C45" s="57">
        <v>36</v>
      </c>
      <c r="D45" s="25">
        <v>65</v>
      </c>
      <c r="E45" s="34" t="s">
        <v>383</v>
      </c>
      <c r="F45" s="1">
        <f t="shared" si="1"/>
        <v>65</v>
      </c>
      <c r="G45" s="21">
        <f t="shared" ca="1" si="2"/>
        <v>43578.588459722225</v>
      </c>
      <c r="H45" s="63"/>
      <c r="I45">
        <f ca="1">SUM($D$10:D45)*IF(G45="",0,1)</f>
        <v>1926</v>
      </c>
    </row>
    <row r="46" spans="3:9" outlineLevel="1" x14ac:dyDescent="0.15">
      <c r="C46" s="57">
        <v>37</v>
      </c>
      <c r="D46" s="25">
        <v>90</v>
      </c>
      <c r="E46" s="34" t="s">
        <v>383</v>
      </c>
      <c r="F46" s="1">
        <f t="shared" si="1"/>
        <v>90</v>
      </c>
      <c r="G46" s="21">
        <f t="shared" ca="1" si="2"/>
        <v>43578.588459722225</v>
      </c>
      <c r="H46" s="63"/>
      <c r="I46">
        <f ca="1">SUM($D$10:D46)*IF(G46="",0,1)</f>
        <v>2016</v>
      </c>
    </row>
    <row r="47" spans="3:9" outlineLevel="1" x14ac:dyDescent="0.15">
      <c r="C47" s="57">
        <v>38</v>
      </c>
      <c r="D47" s="25">
        <v>72</v>
      </c>
      <c r="E47" s="34" t="s">
        <v>383</v>
      </c>
      <c r="F47" s="1">
        <f t="shared" si="1"/>
        <v>72</v>
      </c>
      <c r="G47" s="21">
        <f t="shared" ca="1" si="2"/>
        <v>43578.588459722225</v>
      </c>
      <c r="H47" s="63"/>
      <c r="I47">
        <f ca="1">SUM($D$10:D47)*IF(G47="",0,1)</f>
        <v>2088</v>
      </c>
    </row>
    <row r="48" spans="3:9" outlineLevel="1" x14ac:dyDescent="0.15">
      <c r="C48" s="57">
        <v>39</v>
      </c>
      <c r="D48" s="25">
        <v>60</v>
      </c>
      <c r="E48" s="34" t="s">
        <v>383</v>
      </c>
      <c r="F48" s="1">
        <f t="shared" si="1"/>
        <v>60</v>
      </c>
      <c r="G48" s="21">
        <f t="shared" ca="1" si="2"/>
        <v>43578.588459722225</v>
      </c>
      <c r="H48" s="63"/>
      <c r="I48">
        <f ca="1">SUM($D$10:D48)*IF(G48="",0,1)</f>
        <v>2148</v>
      </c>
    </row>
    <row r="49" spans="1:9" outlineLevel="1" x14ac:dyDescent="0.15">
      <c r="C49" s="57">
        <v>40</v>
      </c>
      <c r="D49" s="25">
        <v>30</v>
      </c>
      <c r="E49" s="34" t="s">
        <v>383</v>
      </c>
      <c r="F49" s="1">
        <f t="shared" si="1"/>
        <v>30</v>
      </c>
      <c r="G49" s="21">
        <f t="shared" ca="1" si="2"/>
        <v>43578.588459722225</v>
      </c>
      <c r="H49" s="63"/>
      <c r="I49">
        <f ca="1">SUM($D$10:D49)*IF(G49="",0,1)</f>
        <v>2178</v>
      </c>
    </row>
    <row r="50" spans="1:9" outlineLevel="1" x14ac:dyDescent="0.15">
      <c r="C50" s="57">
        <v>41</v>
      </c>
      <c r="D50" s="25">
        <v>56</v>
      </c>
      <c r="E50" s="34" t="s">
        <v>384</v>
      </c>
      <c r="F50" s="1">
        <f t="shared" si="1"/>
        <v>56</v>
      </c>
      <c r="G50" s="21">
        <f t="shared" ca="1" si="2"/>
        <v>43578.588459722225</v>
      </c>
      <c r="H50" s="63"/>
      <c r="I50">
        <f ca="1">SUM($D$10:D50)*IF(G50="",0,1)</f>
        <v>2234</v>
      </c>
    </row>
    <row r="51" spans="1:9" outlineLevel="1" x14ac:dyDescent="0.15">
      <c r="C51" s="57">
        <v>42</v>
      </c>
      <c r="D51" s="25">
        <v>56</v>
      </c>
      <c r="E51" s="34" t="s">
        <v>385</v>
      </c>
      <c r="F51" s="1">
        <f t="shared" si="1"/>
        <v>56</v>
      </c>
      <c r="G51" s="21">
        <f t="shared" ca="1" si="2"/>
        <v>43578.588459722225</v>
      </c>
      <c r="H51" s="63"/>
      <c r="I51">
        <f ca="1">SUM($D$10:D51)*IF(G51="",0,1)</f>
        <v>2290</v>
      </c>
    </row>
    <row r="52" spans="1:9" outlineLevel="1" x14ac:dyDescent="0.15">
      <c r="C52" s="57">
        <v>43</v>
      </c>
      <c r="D52" s="25">
        <v>49</v>
      </c>
      <c r="E52" s="34" t="s">
        <v>386</v>
      </c>
      <c r="F52" s="1">
        <f t="shared" si="1"/>
        <v>49</v>
      </c>
      <c r="G52" s="21">
        <f t="shared" ca="1" si="2"/>
        <v>43578.588459722225</v>
      </c>
      <c r="H52" s="63"/>
      <c r="I52">
        <f ca="1">SUM($D$10:D52)*IF(G52="",0,1)</f>
        <v>2339</v>
      </c>
    </row>
    <row r="53" spans="1:9" outlineLevel="1" x14ac:dyDescent="0.15">
      <c r="C53" s="57">
        <v>44</v>
      </c>
      <c r="D53" s="25">
        <v>46</v>
      </c>
      <c r="E53" s="34" t="s">
        <v>387</v>
      </c>
      <c r="F53" s="1">
        <f t="shared" si="1"/>
        <v>46</v>
      </c>
      <c r="G53" s="21">
        <f t="shared" ca="1" si="2"/>
        <v>43578.588459722225</v>
      </c>
      <c r="H53" s="63"/>
      <c r="I53">
        <f ca="1">SUM($D$10:D53)*IF(G53="",0,1)</f>
        <v>2385</v>
      </c>
    </row>
    <row r="54" spans="1:9" outlineLevel="1" x14ac:dyDescent="0.15">
      <c r="C54" s="57">
        <v>45</v>
      </c>
      <c r="D54" s="25">
        <v>48</v>
      </c>
      <c r="E54" s="34" t="s">
        <v>388</v>
      </c>
      <c r="F54" s="1">
        <f t="shared" si="1"/>
        <v>48</v>
      </c>
      <c r="G54" s="21">
        <f t="shared" ca="1" si="2"/>
        <v>43578.588459722225</v>
      </c>
      <c r="H54" s="63"/>
      <c r="I54">
        <f ca="1">SUM($D$10:D54)*IF(G54="",0,1)</f>
        <v>2433</v>
      </c>
    </row>
    <row r="55" spans="1:9" outlineLevel="1" x14ac:dyDescent="0.15">
      <c r="C55" s="57">
        <v>46</v>
      </c>
      <c r="D55" s="25">
        <v>50</v>
      </c>
      <c r="E55" s="34" t="s">
        <v>390</v>
      </c>
      <c r="F55" s="1">
        <f t="shared" si="1"/>
        <v>50</v>
      </c>
      <c r="G55" s="21">
        <f t="shared" ca="1" si="2"/>
        <v>43578.588459722225</v>
      </c>
      <c r="H55" s="63"/>
      <c r="I55">
        <f ca="1">SUM($D$10:D55)*IF(G55="",0,1)</f>
        <v>2483</v>
      </c>
    </row>
    <row r="56" spans="1:9" outlineLevel="1" x14ac:dyDescent="0.15">
      <c r="C56" s="57">
        <v>47</v>
      </c>
      <c r="D56" s="25">
        <v>58</v>
      </c>
      <c r="E56" s="34" t="s">
        <v>389</v>
      </c>
      <c r="F56" s="1">
        <f t="shared" si="1"/>
        <v>58</v>
      </c>
      <c r="G56" s="21">
        <f t="shared" ca="1" si="2"/>
        <v>43578.588459722225</v>
      </c>
      <c r="H56" s="63"/>
      <c r="I56">
        <f ca="1">SUM($D$10:D56)*IF(G56="",0,1)</f>
        <v>2541</v>
      </c>
    </row>
    <row r="57" spans="1:9" outlineLevel="1" x14ac:dyDescent="0.15">
      <c r="C57" s="57">
        <v>48</v>
      </c>
      <c r="D57" s="25">
        <v>53</v>
      </c>
      <c r="E57" s="34" t="s">
        <v>391</v>
      </c>
      <c r="F57" s="1">
        <f t="shared" si="1"/>
        <v>53</v>
      </c>
      <c r="G57" s="21">
        <f t="shared" ca="1" si="2"/>
        <v>43578.588459722225</v>
      </c>
      <c r="H57" s="63"/>
      <c r="I57">
        <f ca="1">SUM($D$10:D57)*IF(G57="",0,1)</f>
        <v>2594</v>
      </c>
    </row>
    <row r="58" spans="1:9" outlineLevel="1" x14ac:dyDescent="0.15">
      <c r="C58" s="57">
        <v>49</v>
      </c>
      <c r="D58" s="25">
        <v>55</v>
      </c>
      <c r="E58" s="34" t="s">
        <v>392</v>
      </c>
      <c r="F58" s="1">
        <f t="shared" si="1"/>
        <v>55</v>
      </c>
      <c r="G58" s="21">
        <f t="shared" ca="1" si="2"/>
        <v>43578.588459722225</v>
      </c>
      <c r="H58" s="63"/>
      <c r="I58">
        <f ca="1">SUM($D$10:D58)*IF(G58="",0,1)</f>
        <v>2649</v>
      </c>
    </row>
    <row r="59" spans="1:9" outlineLevel="1" x14ac:dyDescent="0.15">
      <c r="C59" s="57">
        <v>50</v>
      </c>
      <c r="D59" s="25">
        <v>53</v>
      </c>
      <c r="E59" s="34" t="s">
        <v>393</v>
      </c>
      <c r="F59" s="1">
        <f t="shared" si="1"/>
        <v>53</v>
      </c>
      <c r="G59" s="21">
        <f t="shared" ca="1" si="2"/>
        <v>43578.588459722225</v>
      </c>
      <c r="H59" s="63"/>
      <c r="I59">
        <f ca="1">SUM($D$10:D59)*IF(G59="",0,1)</f>
        <v>2702</v>
      </c>
    </row>
    <row r="60" spans="1:9" outlineLevel="1" x14ac:dyDescent="0.15">
      <c r="C60" s="57">
        <v>51</v>
      </c>
      <c r="D60" s="25">
        <v>63</v>
      </c>
      <c r="E60" s="34" t="s">
        <v>394</v>
      </c>
      <c r="F60" s="1">
        <f t="shared" si="1"/>
        <v>63</v>
      </c>
      <c r="G60" s="21">
        <f t="shared" ca="1" si="2"/>
        <v>43578.588459722225</v>
      </c>
      <c r="H60" s="63"/>
      <c r="I60">
        <f ca="1">SUM($D$10:D60)*IF(G60="",0,1)</f>
        <v>2765</v>
      </c>
    </row>
    <row r="61" spans="1:9" outlineLevel="1" x14ac:dyDescent="0.15">
      <c r="C61" s="57">
        <v>52</v>
      </c>
      <c r="D61" s="25">
        <v>76</v>
      </c>
      <c r="E61" s="34" t="s">
        <v>395</v>
      </c>
      <c r="F61" s="1">
        <f t="shared" si="1"/>
        <v>76</v>
      </c>
      <c r="G61" s="21">
        <f t="shared" ca="1" si="2"/>
        <v>43578.588459722225</v>
      </c>
      <c r="H61" s="63"/>
      <c r="I61">
        <f ca="1">SUM($D$10:D61)*IF(G61="",0,1)</f>
        <v>2841</v>
      </c>
    </row>
    <row r="62" spans="1:9" x14ac:dyDescent="0.15">
      <c r="C62" s="18" t="s">
        <v>358</v>
      </c>
      <c r="D62" s="24">
        <f>SUM(D10:D61)</f>
        <v>2841</v>
      </c>
      <c r="E62" s="10">
        <f>D62/C61</f>
        <v>54.634615384615387</v>
      </c>
      <c r="F62"/>
      <c r="I62"/>
    </row>
    <row r="63" spans="1:9" x14ac:dyDescent="0.15">
      <c r="D63" s="24"/>
      <c r="F63"/>
      <c r="I63"/>
    </row>
    <row r="64" spans="1:9" x14ac:dyDescent="0.15">
      <c r="A64" t="s">
        <v>133</v>
      </c>
      <c r="B64" t="s">
        <v>134</v>
      </c>
      <c r="C64" s="17" t="s">
        <v>348</v>
      </c>
      <c r="D64" s="25">
        <f>LARGE($I$66:$I$116,1)</f>
        <v>1727</v>
      </c>
      <c r="E64" s="23">
        <f>D64/$D$117</f>
        <v>0.55405838947706132</v>
      </c>
      <c r="F64"/>
      <c r="G64" s="1"/>
      <c r="I64"/>
    </row>
    <row r="65" spans="3:12" outlineLevel="1" x14ac:dyDescent="0.15">
      <c r="C65" s="17" t="s">
        <v>151</v>
      </c>
      <c r="D65" s="22" t="s">
        <v>396</v>
      </c>
      <c r="E65" s="4" t="s">
        <v>152</v>
      </c>
      <c r="F65" s="4" t="s">
        <v>180</v>
      </c>
      <c r="G65" s="4" t="s">
        <v>135</v>
      </c>
      <c r="H65" s="64" t="s">
        <v>1604</v>
      </c>
      <c r="I65" s="4" t="s">
        <v>349</v>
      </c>
      <c r="J65" s="19"/>
      <c r="K65" s="4"/>
    </row>
    <row r="66" spans="3:12" outlineLevel="1" x14ac:dyDescent="0.15">
      <c r="C66" s="57">
        <v>1</v>
      </c>
      <c r="D66" s="25">
        <v>90</v>
      </c>
      <c r="E66" s="34" t="s">
        <v>136</v>
      </c>
      <c r="F66" s="63">
        <f>D66</f>
        <v>90</v>
      </c>
      <c r="G66" s="21">
        <f ca="1">IF(F66="","",IF(G66="",NOW(),G66))</f>
        <v>43577.922743287039</v>
      </c>
      <c r="H66" s="63">
        <f>IF(ISBLANK(F66),,F66/D66)</f>
        <v>1</v>
      </c>
      <c r="I66" s="20">
        <f>IF(H66&lt;&gt;0,SUMPRODUCT($D$66:D66,$H$66:H66),)</f>
        <v>90</v>
      </c>
      <c r="K66" s="4"/>
      <c r="L66" s="4"/>
    </row>
    <row r="67" spans="3:12" outlineLevel="1" x14ac:dyDescent="0.15">
      <c r="C67" s="57">
        <v>2</v>
      </c>
      <c r="D67" s="25">
        <v>74</v>
      </c>
      <c r="E67" s="34" t="s">
        <v>137</v>
      </c>
      <c r="F67" s="63">
        <f t="shared" ref="F67:F89" si="3">D67</f>
        <v>74</v>
      </c>
      <c r="G67" s="21">
        <f t="shared" ref="G67:G83" ca="1" si="4">IF(F67="","",IF(G67="",NOW(),G67))</f>
        <v>43577.922935069444</v>
      </c>
      <c r="H67" s="63">
        <f t="shared" ref="H67:H116" si="5">IF(ISBLANK(F67),,F67/D67)</f>
        <v>1</v>
      </c>
      <c r="I67" s="20">
        <f>IF(H67&lt;&gt;0,SUMPRODUCT($D$66:D67,$H$66:H67),)</f>
        <v>164</v>
      </c>
      <c r="K67" s="4"/>
      <c r="L67" s="4"/>
    </row>
    <row r="68" spans="3:12" outlineLevel="1" x14ac:dyDescent="0.15">
      <c r="C68" s="57">
        <v>3</v>
      </c>
      <c r="D68" s="25">
        <v>70</v>
      </c>
      <c r="E68" s="34" t="s">
        <v>138</v>
      </c>
      <c r="F68" s="63">
        <f t="shared" si="3"/>
        <v>70</v>
      </c>
      <c r="G68" s="21">
        <f t="shared" ca="1" si="4"/>
        <v>43577.9231693287</v>
      </c>
      <c r="H68" s="63">
        <f t="shared" si="5"/>
        <v>1</v>
      </c>
      <c r="I68" s="20">
        <f>IF(H68&lt;&gt;0,SUMPRODUCT($D$66:D68,$H$66:H68),)</f>
        <v>234</v>
      </c>
    </row>
    <row r="69" spans="3:12" outlineLevel="1" x14ac:dyDescent="0.15">
      <c r="C69" s="57">
        <v>4</v>
      </c>
      <c r="D69" s="25">
        <v>41</v>
      </c>
      <c r="E69" s="34" t="s">
        <v>139</v>
      </c>
      <c r="F69" s="63">
        <f t="shared" si="3"/>
        <v>41</v>
      </c>
      <c r="G69" s="21">
        <f t="shared" ca="1" si="4"/>
        <v>43577.92319710648</v>
      </c>
      <c r="H69" s="63">
        <f t="shared" si="5"/>
        <v>1</v>
      </c>
      <c r="I69" s="20">
        <f>IF(H69&lt;&gt;0,SUMPRODUCT($D$66:D69,$H$66:H69),)</f>
        <v>275</v>
      </c>
    </row>
    <row r="70" spans="3:12" outlineLevel="1" x14ac:dyDescent="0.15">
      <c r="C70" s="57">
        <v>5</v>
      </c>
      <c r="D70" s="25">
        <v>78</v>
      </c>
      <c r="E70" s="34" t="s">
        <v>140</v>
      </c>
      <c r="F70" s="63">
        <f t="shared" si="3"/>
        <v>78</v>
      </c>
      <c r="G70" s="21">
        <f t="shared" ca="1" si="4"/>
        <v>43577.92320902778</v>
      </c>
      <c r="H70" s="63">
        <f t="shared" si="5"/>
        <v>1</v>
      </c>
      <c r="I70" s="20">
        <f>IF(H70&lt;&gt;0,SUMPRODUCT($D$66:D70,$H$66:H70),)</f>
        <v>353</v>
      </c>
    </row>
    <row r="71" spans="3:12" outlineLevel="1" x14ac:dyDescent="0.15">
      <c r="C71" s="57">
        <v>6</v>
      </c>
      <c r="D71" s="25">
        <v>71</v>
      </c>
      <c r="E71" s="34" t="s">
        <v>139</v>
      </c>
      <c r="F71" s="63">
        <f t="shared" si="3"/>
        <v>71</v>
      </c>
      <c r="G71" s="21">
        <f t="shared" ca="1" si="4"/>
        <v>43578.515765509263</v>
      </c>
      <c r="H71" s="63">
        <f t="shared" si="5"/>
        <v>1</v>
      </c>
      <c r="I71" s="20">
        <f>IF(H71&lt;&gt;0,SUMPRODUCT($D$66:D71,$H$66:H71),)</f>
        <v>424</v>
      </c>
    </row>
    <row r="72" spans="3:12" outlineLevel="1" x14ac:dyDescent="0.15">
      <c r="C72" s="57">
        <v>7</v>
      </c>
      <c r="D72" s="25">
        <v>53</v>
      </c>
      <c r="E72" s="34" t="s">
        <v>139</v>
      </c>
      <c r="F72" s="63">
        <f t="shared" si="3"/>
        <v>53</v>
      </c>
      <c r="G72" s="21">
        <f t="shared" ca="1" si="4"/>
        <v>43578.69855671296</v>
      </c>
      <c r="H72" s="63">
        <f t="shared" si="5"/>
        <v>1</v>
      </c>
      <c r="I72" s="20">
        <f>IF(H72&lt;&gt;0,SUMPRODUCT($D$66:D72,$H$66:H72),)</f>
        <v>477</v>
      </c>
    </row>
    <row r="73" spans="3:12" outlineLevel="1" x14ac:dyDescent="0.15">
      <c r="C73" s="57">
        <v>8</v>
      </c>
      <c r="D73" s="25">
        <v>45</v>
      </c>
      <c r="E73" s="34" t="s">
        <v>141</v>
      </c>
      <c r="F73" s="63">
        <f t="shared" si="3"/>
        <v>45</v>
      </c>
      <c r="G73" s="21">
        <f t="shared" ca="1" si="4"/>
        <v>43579.696508449073</v>
      </c>
      <c r="H73" s="63">
        <f t="shared" si="5"/>
        <v>1</v>
      </c>
      <c r="I73" s="20">
        <f>IF(H73&lt;&gt;0,SUMPRODUCT($D$66:D73,$H$66:H73),)</f>
        <v>522</v>
      </c>
    </row>
    <row r="74" spans="3:12" outlineLevel="1" x14ac:dyDescent="0.15">
      <c r="C74" s="57">
        <v>9</v>
      </c>
      <c r="D74" s="25">
        <v>48</v>
      </c>
      <c r="E74" s="34" t="s">
        <v>142</v>
      </c>
      <c r="F74" s="63">
        <f t="shared" si="3"/>
        <v>48</v>
      </c>
      <c r="G74" s="21">
        <f t="shared" ca="1" si="4"/>
        <v>43579.696666898148</v>
      </c>
      <c r="H74" s="63">
        <f t="shared" si="5"/>
        <v>1</v>
      </c>
      <c r="I74" s="20">
        <f>IF(H74&lt;&gt;0,SUMPRODUCT($D$66:D74,$H$66:H74),)</f>
        <v>570</v>
      </c>
    </row>
    <row r="75" spans="3:12" outlineLevel="1" x14ac:dyDescent="0.15">
      <c r="C75" s="57">
        <v>10</v>
      </c>
      <c r="D75" s="25">
        <v>47</v>
      </c>
      <c r="E75" s="34" t="s">
        <v>141</v>
      </c>
      <c r="F75" s="63">
        <f t="shared" si="3"/>
        <v>47</v>
      </c>
      <c r="G75" s="21">
        <f t="shared" ca="1" si="4"/>
        <v>43584.754103935185</v>
      </c>
      <c r="H75" s="63">
        <f t="shared" si="5"/>
        <v>1</v>
      </c>
      <c r="I75" s="20">
        <f>IF(H75&lt;&gt;0,SUMPRODUCT($D$66:D75,$H$66:H75),)</f>
        <v>617</v>
      </c>
    </row>
    <row r="76" spans="3:12" outlineLevel="1" x14ac:dyDescent="0.15">
      <c r="C76" s="57">
        <v>11</v>
      </c>
      <c r="D76" s="25">
        <v>81</v>
      </c>
      <c r="E76" s="34" t="s">
        <v>143</v>
      </c>
      <c r="F76" s="63">
        <f t="shared" si="3"/>
        <v>81</v>
      </c>
      <c r="G76" s="21">
        <f t="shared" ca="1" si="4"/>
        <v>43584.903417939815</v>
      </c>
      <c r="H76" s="63">
        <f t="shared" si="5"/>
        <v>1</v>
      </c>
      <c r="I76" s="20">
        <f>IF(H76&lt;&gt;0,SUMPRODUCT($D$66:D76,$H$66:H76),)</f>
        <v>698</v>
      </c>
    </row>
    <row r="77" spans="3:12" outlineLevel="1" x14ac:dyDescent="0.15">
      <c r="C77" s="57">
        <v>12</v>
      </c>
      <c r="D77" s="25">
        <v>71</v>
      </c>
      <c r="E77" s="34" t="s">
        <v>143</v>
      </c>
      <c r="F77" s="63">
        <f t="shared" si="3"/>
        <v>71</v>
      </c>
      <c r="G77" s="21">
        <f t="shared" ca="1" si="4"/>
        <v>43587.447572569443</v>
      </c>
      <c r="H77" s="63">
        <f t="shared" si="5"/>
        <v>1</v>
      </c>
      <c r="I77" s="20">
        <f>IF(H77&lt;&gt;0,SUMPRODUCT($D$66:D77,$H$66:H77),)</f>
        <v>769</v>
      </c>
    </row>
    <row r="78" spans="3:12" outlineLevel="1" x14ac:dyDescent="0.15">
      <c r="C78" s="57">
        <v>13</v>
      </c>
      <c r="D78" s="25">
        <v>81</v>
      </c>
      <c r="E78" s="34" t="s">
        <v>144</v>
      </c>
      <c r="F78" s="63">
        <f t="shared" si="3"/>
        <v>81</v>
      </c>
      <c r="G78" s="21">
        <f t="shared" ca="1" si="4"/>
        <v>43587.636966435188</v>
      </c>
      <c r="H78" s="63">
        <f t="shared" si="5"/>
        <v>1</v>
      </c>
      <c r="I78" s="20">
        <f>IF(H78&lt;&gt;0,SUMPRODUCT($D$66:D78,$H$66:H78),)</f>
        <v>850</v>
      </c>
    </row>
    <row r="79" spans="3:12" outlineLevel="1" x14ac:dyDescent="0.15">
      <c r="C79" s="57">
        <v>14</v>
      </c>
      <c r="D79" s="25">
        <v>85</v>
      </c>
      <c r="E79" s="34" t="s">
        <v>145</v>
      </c>
      <c r="F79" s="63">
        <f t="shared" si="3"/>
        <v>85</v>
      </c>
      <c r="G79" s="21">
        <f t="shared" ca="1" si="4"/>
        <v>43592.874744097222</v>
      </c>
      <c r="H79" s="63">
        <f t="shared" si="5"/>
        <v>1</v>
      </c>
      <c r="I79" s="20">
        <f>IF(H79&lt;&gt;0,SUMPRODUCT($D$66:D79,$H$66:H79),)</f>
        <v>935</v>
      </c>
    </row>
    <row r="80" spans="3:12" outlineLevel="1" x14ac:dyDescent="0.15">
      <c r="C80" s="57">
        <v>15</v>
      </c>
      <c r="D80" s="25">
        <v>79</v>
      </c>
      <c r="E80" s="34" t="s">
        <v>146</v>
      </c>
      <c r="F80" s="63">
        <f t="shared" si="3"/>
        <v>79</v>
      </c>
      <c r="G80" s="21">
        <f t="shared" ca="1" si="4"/>
        <v>43592.874790277776</v>
      </c>
      <c r="H80" s="63">
        <f t="shared" si="5"/>
        <v>1</v>
      </c>
      <c r="I80" s="20">
        <f>IF(H80&lt;&gt;0,SUMPRODUCT($D$66:D80,$H$66:H80),)</f>
        <v>1014</v>
      </c>
    </row>
    <row r="81" spans="3:9" outlineLevel="1" x14ac:dyDescent="0.15">
      <c r="C81" s="57">
        <v>16</v>
      </c>
      <c r="D81" s="25">
        <v>64</v>
      </c>
      <c r="E81" s="34" t="s">
        <v>147</v>
      </c>
      <c r="F81" s="63">
        <f t="shared" si="3"/>
        <v>64</v>
      </c>
      <c r="G81" s="21">
        <f t="shared" ca="1" si="4"/>
        <v>43598.428025000001</v>
      </c>
      <c r="H81" s="63">
        <f t="shared" si="5"/>
        <v>1</v>
      </c>
      <c r="I81" s="20">
        <f>IF(H81&lt;&gt;0,SUMPRODUCT($D$66:D81,$H$66:H81),)</f>
        <v>1078</v>
      </c>
    </row>
    <row r="82" spans="3:9" outlineLevel="1" x14ac:dyDescent="0.15">
      <c r="C82" s="57">
        <v>17</v>
      </c>
      <c r="D82" s="25">
        <v>57</v>
      </c>
      <c r="E82" s="34" t="s">
        <v>148</v>
      </c>
      <c r="F82" s="63">
        <f t="shared" si="3"/>
        <v>57</v>
      </c>
      <c r="G82" s="21">
        <f t="shared" ca="1" si="4"/>
        <v>43598.428045486115</v>
      </c>
      <c r="H82" s="63">
        <f t="shared" si="5"/>
        <v>1</v>
      </c>
      <c r="I82" s="20">
        <f>IF(H82&lt;&gt;0,SUMPRODUCT($D$66:D82,$H$66:H82),)</f>
        <v>1135</v>
      </c>
    </row>
    <row r="83" spans="3:9" outlineLevel="1" x14ac:dyDescent="0.15">
      <c r="C83" s="57">
        <v>18</v>
      </c>
      <c r="D83" s="25">
        <v>57</v>
      </c>
      <c r="E83" s="34" t="s">
        <v>147</v>
      </c>
      <c r="F83" s="63">
        <f t="shared" si="3"/>
        <v>57</v>
      </c>
      <c r="G83" s="21">
        <f t="shared" ca="1" si="4"/>
        <v>43598.428045486115</v>
      </c>
      <c r="H83" s="63">
        <f t="shared" si="5"/>
        <v>1</v>
      </c>
      <c r="I83" s="20">
        <f>IF(H83&lt;&gt;0,SUMPRODUCT($D$66:D83,$H$66:H83),)</f>
        <v>1192</v>
      </c>
    </row>
    <row r="84" spans="3:9" outlineLevel="1" x14ac:dyDescent="0.15">
      <c r="C84" s="57">
        <v>19</v>
      </c>
      <c r="D84" s="25">
        <v>56</v>
      </c>
      <c r="E84" s="34" t="s">
        <v>149</v>
      </c>
      <c r="F84" s="63">
        <f t="shared" si="3"/>
        <v>56</v>
      </c>
      <c r="G84" s="21">
        <f t="shared" ref="G84:G146" ca="1" si="6">IF(F84="","",IF(G84="",NOW(),G84))</f>
        <v>43601.485273495367</v>
      </c>
      <c r="H84" s="63">
        <f t="shared" si="5"/>
        <v>1</v>
      </c>
      <c r="I84" s="20">
        <f>IF(H84&lt;&gt;0,SUMPRODUCT($D$66:D84,$H$66:H84),)</f>
        <v>1248</v>
      </c>
    </row>
    <row r="85" spans="3:9" outlineLevel="1" x14ac:dyDescent="0.15">
      <c r="C85" s="18">
        <v>20</v>
      </c>
      <c r="D85" s="25">
        <v>40</v>
      </c>
      <c r="E85" s="4" t="s">
        <v>149</v>
      </c>
      <c r="F85" s="63">
        <f t="shared" si="3"/>
        <v>40</v>
      </c>
      <c r="G85" s="21">
        <f t="shared" ca="1" si="6"/>
        <v>43601.710362152779</v>
      </c>
      <c r="H85" s="63">
        <f t="shared" si="5"/>
        <v>1</v>
      </c>
      <c r="I85" s="20">
        <f>IF(H85&lt;&gt;0,SUMPRODUCT($D$66:D85,$H$66:H85),)</f>
        <v>1288</v>
      </c>
    </row>
    <row r="86" spans="3:9" outlineLevel="1" x14ac:dyDescent="0.15">
      <c r="C86" s="18">
        <v>21</v>
      </c>
      <c r="D86" s="25">
        <v>40</v>
      </c>
      <c r="E86" s="4" t="s">
        <v>150</v>
      </c>
      <c r="F86" s="63">
        <f t="shared" si="3"/>
        <v>40</v>
      </c>
      <c r="G86" s="21">
        <f t="shared" ca="1" si="6"/>
        <v>43601.710376388888</v>
      </c>
      <c r="H86" s="63">
        <f t="shared" si="5"/>
        <v>1</v>
      </c>
      <c r="I86" s="20">
        <f>IF(H86&lt;&gt;0,SUMPRODUCT($D$66:D86,$H$66:H86),)</f>
        <v>1328</v>
      </c>
    </row>
    <row r="87" spans="3:9" outlineLevel="1" x14ac:dyDescent="0.15">
      <c r="C87" s="18">
        <v>22</v>
      </c>
      <c r="D87" s="25">
        <v>73</v>
      </c>
      <c r="E87" s="4" t="s">
        <v>153</v>
      </c>
      <c r="F87" s="63">
        <f t="shared" si="3"/>
        <v>73</v>
      </c>
      <c r="G87" s="21">
        <f t="shared" ca="1" si="6"/>
        <v>43602.804184953704</v>
      </c>
      <c r="H87" s="63">
        <f t="shared" si="5"/>
        <v>1</v>
      </c>
      <c r="I87" s="20">
        <f>IF(H87&lt;&gt;0,SUMPRODUCT($D$66:D87,$H$66:H87),)</f>
        <v>1401</v>
      </c>
    </row>
    <row r="88" spans="3:9" outlineLevel="1" x14ac:dyDescent="0.15">
      <c r="C88" s="18">
        <v>23</v>
      </c>
      <c r="D88" s="25">
        <v>38</v>
      </c>
      <c r="E88" s="4" t="s">
        <v>154</v>
      </c>
      <c r="F88" s="63">
        <f t="shared" si="3"/>
        <v>38</v>
      </c>
      <c r="G88" s="21">
        <f t="shared" ca="1" si="6"/>
        <v>43603.496678009258</v>
      </c>
      <c r="H88" s="63">
        <f t="shared" si="5"/>
        <v>1</v>
      </c>
      <c r="I88" s="20">
        <f>IF(H88&lt;&gt;0,SUMPRODUCT($D$66:D88,$H$66:H88),)</f>
        <v>1439</v>
      </c>
    </row>
    <row r="89" spans="3:9" outlineLevel="1" x14ac:dyDescent="0.15">
      <c r="C89" s="18">
        <v>24</v>
      </c>
      <c r="D89" s="25">
        <v>90</v>
      </c>
      <c r="E89" s="4" t="s">
        <v>155</v>
      </c>
      <c r="F89" s="63">
        <f t="shared" si="3"/>
        <v>90</v>
      </c>
      <c r="G89" s="21">
        <f t="shared" ca="1" si="6"/>
        <v>43608.933177199076</v>
      </c>
      <c r="H89" s="63">
        <f t="shared" si="5"/>
        <v>1</v>
      </c>
      <c r="I89" s="20">
        <f>IF(H89&lt;&gt;0,SUMPRODUCT($D$66:D89,$H$66:H89),)</f>
        <v>1529</v>
      </c>
    </row>
    <row r="90" spans="3:9" outlineLevel="1" x14ac:dyDescent="0.15">
      <c r="C90" s="18">
        <v>25</v>
      </c>
      <c r="D90" s="25">
        <v>81</v>
      </c>
      <c r="E90" s="4" t="s">
        <v>156</v>
      </c>
      <c r="F90" s="20">
        <f>D90</f>
        <v>81</v>
      </c>
      <c r="G90" s="21">
        <f t="shared" ca="1" si="6"/>
        <v>43614.918508680559</v>
      </c>
      <c r="H90" s="63">
        <f t="shared" si="5"/>
        <v>1</v>
      </c>
      <c r="I90" s="20">
        <f>IF(H90&lt;&gt;0,SUMPRODUCT($D$66:D90,$H$66:H90),)</f>
        <v>1610</v>
      </c>
    </row>
    <row r="91" spans="3:9" outlineLevel="1" x14ac:dyDescent="0.15">
      <c r="C91" s="18">
        <v>26</v>
      </c>
      <c r="D91" s="25">
        <v>71</v>
      </c>
      <c r="E91" s="4" t="s">
        <v>157</v>
      </c>
      <c r="F91" s="20">
        <f>D91</f>
        <v>71</v>
      </c>
      <c r="G91" s="21">
        <f t="shared" ca="1" si="6"/>
        <v>43615.952400115741</v>
      </c>
      <c r="H91" s="63">
        <f t="shared" si="5"/>
        <v>1</v>
      </c>
      <c r="I91" s="20">
        <f>IF(H91&lt;&gt;0,SUMPRODUCT($D$66:D91,$H$66:H91),)</f>
        <v>1681</v>
      </c>
    </row>
    <row r="92" spans="3:9" outlineLevel="1" x14ac:dyDescent="0.15">
      <c r="C92" s="18">
        <v>27</v>
      </c>
      <c r="D92" s="25">
        <v>46</v>
      </c>
      <c r="E92" s="4" t="s">
        <v>158</v>
      </c>
      <c r="F92" s="20">
        <v>46</v>
      </c>
      <c r="G92" s="21">
        <f t="shared" ca="1" si="6"/>
        <v>43616.961023032411</v>
      </c>
      <c r="H92" s="63">
        <f t="shared" si="5"/>
        <v>1</v>
      </c>
      <c r="I92" s="20">
        <f>IF(H92&lt;&gt;0,SUMPRODUCT($D$66:D92,$H$66:H92),)</f>
        <v>1727</v>
      </c>
    </row>
    <row r="93" spans="3:9" outlineLevel="1" x14ac:dyDescent="0.15">
      <c r="C93" s="18">
        <v>28</v>
      </c>
      <c r="D93" s="25">
        <v>65</v>
      </c>
      <c r="E93" s="4" t="s">
        <v>159</v>
      </c>
      <c r="G93" s="21" t="str">
        <f t="shared" ca="1" si="6"/>
        <v/>
      </c>
      <c r="H93" s="63">
        <f t="shared" si="5"/>
        <v>0</v>
      </c>
      <c r="I93" s="20">
        <f>IF(H93&lt;&gt;0,SUMPRODUCT($D$66:D93,$H$66:H93),)</f>
        <v>0</v>
      </c>
    </row>
    <row r="94" spans="3:9" outlineLevel="1" x14ac:dyDescent="0.15">
      <c r="C94" s="18">
        <v>29</v>
      </c>
      <c r="D94" s="25">
        <v>47</v>
      </c>
      <c r="E94" s="4" t="s">
        <v>160</v>
      </c>
      <c r="G94" s="21" t="str">
        <f t="shared" ca="1" si="6"/>
        <v/>
      </c>
      <c r="H94" s="63">
        <f t="shared" si="5"/>
        <v>0</v>
      </c>
      <c r="I94" s="20">
        <f>IF(H94&lt;&gt;0,SUMPRODUCT($D$66:D94,$H$66:H94),)</f>
        <v>0</v>
      </c>
    </row>
    <row r="95" spans="3:9" outlineLevel="1" x14ac:dyDescent="0.15">
      <c r="C95" s="18">
        <v>30</v>
      </c>
      <c r="D95" s="25">
        <v>52</v>
      </c>
      <c r="E95" s="4" t="s">
        <v>161</v>
      </c>
      <c r="G95" s="21" t="str">
        <f t="shared" ca="1" si="6"/>
        <v/>
      </c>
      <c r="H95" s="63">
        <f t="shared" si="5"/>
        <v>0</v>
      </c>
      <c r="I95" s="20">
        <f>IF(H95&lt;&gt;0,SUMPRODUCT($D$66:D95,$H$66:H95),)</f>
        <v>0</v>
      </c>
    </row>
    <row r="96" spans="3:9" outlineLevel="1" x14ac:dyDescent="0.15">
      <c r="C96" s="18">
        <v>31</v>
      </c>
      <c r="D96" s="25">
        <v>59</v>
      </c>
      <c r="E96" s="4" t="s">
        <v>162</v>
      </c>
      <c r="G96" s="21" t="str">
        <f t="shared" ca="1" si="6"/>
        <v/>
      </c>
      <c r="H96" s="63">
        <f t="shared" si="5"/>
        <v>0</v>
      </c>
      <c r="I96" s="20">
        <f>IF(H96&lt;&gt;0,SUMPRODUCT($D$66:D96,$H$66:H96),)</f>
        <v>0</v>
      </c>
    </row>
    <row r="97" spans="3:9" outlineLevel="1" x14ac:dyDescent="0.15">
      <c r="C97" s="18">
        <v>32</v>
      </c>
      <c r="D97" s="25">
        <v>40</v>
      </c>
      <c r="E97" s="4" t="s">
        <v>163</v>
      </c>
      <c r="G97" s="21" t="str">
        <f t="shared" ca="1" si="6"/>
        <v/>
      </c>
      <c r="H97" s="63">
        <f t="shared" si="5"/>
        <v>0</v>
      </c>
      <c r="I97" s="20">
        <f>IF(H97&lt;&gt;0,SUMPRODUCT($D$66:D97,$H$66:H97),)</f>
        <v>0</v>
      </c>
    </row>
    <row r="98" spans="3:9" outlineLevel="1" x14ac:dyDescent="0.15">
      <c r="C98" s="18">
        <v>33</v>
      </c>
      <c r="D98" s="25">
        <v>60</v>
      </c>
      <c r="E98" s="4" t="s">
        <v>164</v>
      </c>
      <c r="G98" s="21" t="str">
        <f t="shared" ca="1" si="6"/>
        <v/>
      </c>
      <c r="H98" s="63">
        <f t="shared" si="5"/>
        <v>0</v>
      </c>
      <c r="I98" s="20">
        <f>IF(H98&lt;&gt;0,SUMPRODUCT($D$66:D98,$H$66:H98),)</f>
        <v>0</v>
      </c>
    </row>
    <row r="99" spans="3:9" outlineLevel="1" x14ac:dyDescent="0.15">
      <c r="C99" s="18">
        <v>34</v>
      </c>
      <c r="D99" s="25">
        <v>47</v>
      </c>
      <c r="E99" s="4" t="s">
        <v>165</v>
      </c>
      <c r="G99" s="21" t="str">
        <f t="shared" ca="1" si="6"/>
        <v/>
      </c>
      <c r="H99" s="63">
        <f t="shared" si="5"/>
        <v>0</v>
      </c>
      <c r="I99" s="20">
        <f>IF(H99&lt;&gt;0,SUMPRODUCT($D$66:D99,$H$66:H99),)</f>
        <v>0</v>
      </c>
    </row>
    <row r="100" spans="3:9" outlineLevel="1" x14ac:dyDescent="0.15">
      <c r="C100" s="18">
        <v>35</v>
      </c>
      <c r="D100" s="25">
        <v>83</v>
      </c>
      <c r="E100" s="4" t="s">
        <v>166</v>
      </c>
      <c r="G100" s="21" t="str">
        <f t="shared" ca="1" si="6"/>
        <v/>
      </c>
      <c r="H100" s="63">
        <f t="shared" si="5"/>
        <v>0</v>
      </c>
      <c r="I100" s="20">
        <f>IF(H100&lt;&gt;0,SUMPRODUCT($D$66:D100,$H$66:H100),)</f>
        <v>0</v>
      </c>
    </row>
    <row r="101" spans="3:9" outlineLevel="1" x14ac:dyDescent="0.15">
      <c r="C101" s="18">
        <v>36</v>
      </c>
      <c r="D101" s="25">
        <v>72</v>
      </c>
      <c r="E101" s="4" t="s">
        <v>167</v>
      </c>
      <c r="G101" s="21" t="str">
        <f t="shared" ca="1" si="6"/>
        <v/>
      </c>
      <c r="H101" s="63">
        <f t="shared" si="5"/>
        <v>0</v>
      </c>
      <c r="I101" s="20">
        <f>IF(H101&lt;&gt;0,SUMPRODUCT($D$66:D101,$H$66:H101),)</f>
        <v>0</v>
      </c>
    </row>
    <row r="102" spans="3:9" outlineLevel="1" x14ac:dyDescent="0.15">
      <c r="C102" s="18">
        <v>37</v>
      </c>
      <c r="D102" s="25">
        <v>50</v>
      </c>
      <c r="E102" s="4" t="s">
        <v>168</v>
      </c>
      <c r="G102" s="21" t="str">
        <f t="shared" ca="1" si="6"/>
        <v/>
      </c>
      <c r="H102" s="63">
        <f t="shared" si="5"/>
        <v>0</v>
      </c>
      <c r="I102" s="20">
        <f>IF(H102&lt;&gt;0,SUMPRODUCT($D$66:D102,$H$66:H102),)</f>
        <v>0</v>
      </c>
    </row>
    <row r="103" spans="3:9" outlineLevel="1" x14ac:dyDescent="0.15">
      <c r="C103" s="18">
        <v>38</v>
      </c>
      <c r="D103" s="25">
        <v>45</v>
      </c>
      <c r="E103" s="4" t="s">
        <v>169</v>
      </c>
      <c r="G103" s="21" t="str">
        <f t="shared" ca="1" si="6"/>
        <v/>
      </c>
      <c r="H103" s="63">
        <f t="shared" si="5"/>
        <v>0</v>
      </c>
      <c r="I103" s="20">
        <f>IF(H103&lt;&gt;0,SUMPRODUCT($D$66:D103,$H$66:H103),)</f>
        <v>0</v>
      </c>
    </row>
    <row r="104" spans="3:9" outlineLevel="1" x14ac:dyDescent="0.15">
      <c r="C104" s="18">
        <v>39</v>
      </c>
      <c r="D104" s="25">
        <v>73</v>
      </c>
      <c r="E104" s="4" t="s">
        <v>170</v>
      </c>
      <c r="G104" s="21" t="str">
        <f t="shared" ca="1" si="6"/>
        <v/>
      </c>
      <c r="H104" s="63">
        <f t="shared" si="5"/>
        <v>0</v>
      </c>
      <c r="I104" s="20">
        <f>IF(H104&lt;&gt;0,SUMPRODUCT($D$66:D104,$H$66:H104),)</f>
        <v>0</v>
      </c>
    </row>
    <row r="105" spans="3:9" outlineLevel="1" x14ac:dyDescent="0.15">
      <c r="C105" s="18">
        <v>40</v>
      </c>
      <c r="D105" s="25">
        <v>31</v>
      </c>
      <c r="E105" s="4" t="s">
        <v>171</v>
      </c>
      <c r="G105" s="21" t="str">
        <f t="shared" ca="1" si="6"/>
        <v/>
      </c>
      <c r="H105" s="63">
        <f t="shared" si="5"/>
        <v>0</v>
      </c>
      <c r="I105" s="20">
        <f>IF(H105&lt;&gt;0,SUMPRODUCT($D$66:D105,$H$66:H105),)</f>
        <v>0</v>
      </c>
    </row>
    <row r="106" spans="3:9" outlineLevel="1" x14ac:dyDescent="0.15">
      <c r="C106" s="18">
        <v>41</v>
      </c>
      <c r="D106" s="25">
        <v>80</v>
      </c>
      <c r="E106" s="4" t="s">
        <v>172</v>
      </c>
      <c r="G106" s="21" t="str">
        <f t="shared" ca="1" si="6"/>
        <v/>
      </c>
      <c r="H106" s="63">
        <f t="shared" si="5"/>
        <v>0</v>
      </c>
      <c r="I106" s="20">
        <f>IF(H106&lt;&gt;0,SUMPRODUCT($D$66:D106,$H$66:H106),)</f>
        <v>0</v>
      </c>
    </row>
    <row r="107" spans="3:9" outlineLevel="1" x14ac:dyDescent="0.15">
      <c r="C107" s="18">
        <v>42</v>
      </c>
      <c r="D107" s="25">
        <v>57</v>
      </c>
      <c r="E107" s="4" t="s">
        <v>173</v>
      </c>
      <c r="G107" s="21" t="str">
        <f t="shared" ca="1" si="6"/>
        <v/>
      </c>
      <c r="H107" s="63">
        <f t="shared" si="5"/>
        <v>0</v>
      </c>
      <c r="I107" s="20">
        <f>IF(H107&lt;&gt;0,SUMPRODUCT($D$66:D107,$H$66:H107),)</f>
        <v>0</v>
      </c>
    </row>
    <row r="108" spans="3:9" outlineLevel="1" x14ac:dyDescent="0.15">
      <c r="C108" s="18">
        <v>43</v>
      </c>
      <c r="D108" s="25">
        <v>56</v>
      </c>
      <c r="E108" s="4" t="s">
        <v>174</v>
      </c>
      <c r="G108" s="21" t="str">
        <f t="shared" ca="1" si="6"/>
        <v/>
      </c>
      <c r="H108" s="63">
        <f t="shared" si="5"/>
        <v>0</v>
      </c>
      <c r="I108" s="20">
        <f>IF(H108&lt;&gt;0,SUMPRODUCT($D$66:D108,$H$66:H108),)</f>
        <v>0</v>
      </c>
    </row>
    <row r="109" spans="3:9" outlineLevel="1" x14ac:dyDescent="0.15">
      <c r="C109" s="18">
        <v>44</v>
      </c>
      <c r="D109" s="25">
        <v>77</v>
      </c>
      <c r="E109" s="4" t="s">
        <v>175</v>
      </c>
      <c r="G109" s="21" t="str">
        <f t="shared" ca="1" si="6"/>
        <v/>
      </c>
      <c r="H109" s="63">
        <f t="shared" si="5"/>
        <v>0</v>
      </c>
      <c r="I109" s="20">
        <f>IF(H109&lt;&gt;0,SUMPRODUCT($D$66:D109,$H$66:H109),)</f>
        <v>0</v>
      </c>
    </row>
    <row r="110" spans="3:9" outlineLevel="1" x14ac:dyDescent="0.15">
      <c r="C110" s="18">
        <v>45</v>
      </c>
      <c r="D110" s="25">
        <v>64</v>
      </c>
      <c r="E110" s="4" t="s">
        <v>176</v>
      </c>
      <c r="G110" s="21" t="str">
        <f t="shared" ca="1" si="6"/>
        <v/>
      </c>
      <c r="H110" s="63">
        <f t="shared" si="5"/>
        <v>0</v>
      </c>
      <c r="I110" s="20">
        <f>IF(H110&lt;&gt;0,SUMPRODUCT($D$66:D110,$H$66:H110),)</f>
        <v>0</v>
      </c>
    </row>
    <row r="111" spans="3:9" outlineLevel="1" x14ac:dyDescent="0.15">
      <c r="C111" s="18">
        <v>46</v>
      </c>
      <c r="D111" s="25">
        <v>56</v>
      </c>
      <c r="E111" s="4" t="s">
        <v>176</v>
      </c>
      <c r="G111" s="21" t="str">
        <f t="shared" ca="1" si="6"/>
        <v/>
      </c>
      <c r="H111" s="63">
        <f t="shared" si="5"/>
        <v>0</v>
      </c>
      <c r="I111" s="20">
        <f>IF(H111&lt;&gt;0,SUMPRODUCT($D$66:D111,$H$66:H111),)</f>
        <v>0</v>
      </c>
    </row>
    <row r="112" spans="3:9" outlineLevel="1" x14ac:dyDescent="0.15">
      <c r="C112" s="18">
        <v>47</v>
      </c>
      <c r="D112" s="25">
        <v>44</v>
      </c>
      <c r="E112" s="4" t="s">
        <v>176</v>
      </c>
      <c r="G112" s="21" t="str">
        <f t="shared" ca="1" si="6"/>
        <v/>
      </c>
      <c r="H112" s="63">
        <f t="shared" si="5"/>
        <v>0</v>
      </c>
      <c r="I112" s="20">
        <f>IF(H112&lt;&gt;0,SUMPRODUCT($D$66:D112,$H$66:H112),)</f>
        <v>0</v>
      </c>
    </row>
    <row r="113" spans="1:9" outlineLevel="1" x14ac:dyDescent="0.15">
      <c r="C113" s="18">
        <v>48</v>
      </c>
      <c r="D113" s="25">
        <v>47</v>
      </c>
      <c r="E113" s="4" t="s">
        <v>176</v>
      </c>
      <c r="G113" s="21" t="str">
        <f t="shared" ca="1" si="6"/>
        <v/>
      </c>
      <c r="H113" s="63">
        <f t="shared" si="5"/>
        <v>0</v>
      </c>
      <c r="I113" s="20">
        <f>IF(H113&lt;&gt;0,SUMPRODUCT($D$66:D113,$H$66:H113),)</f>
        <v>0</v>
      </c>
    </row>
    <row r="114" spans="1:9" outlineLevel="1" x14ac:dyDescent="0.15">
      <c r="C114" s="18">
        <v>49</v>
      </c>
      <c r="D114" s="25">
        <v>65</v>
      </c>
      <c r="E114" s="4" t="s">
        <v>177</v>
      </c>
      <c r="G114" s="21" t="str">
        <f t="shared" ca="1" si="6"/>
        <v/>
      </c>
      <c r="H114" s="63">
        <f t="shared" si="5"/>
        <v>0</v>
      </c>
      <c r="I114" s="20">
        <f>IF(H114&lt;&gt;0,SUMPRODUCT($D$66:D114,$H$66:H114),)</f>
        <v>0</v>
      </c>
    </row>
    <row r="115" spans="1:9" outlineLevel="1" x14ac:dyDescent="0.15">
      <c r="C115" s="18">
        <v>50</v>
      </c>
      <c r="D115" s="25">
        <v>77</v>
      </c>
      <c r="E115" s="4" t="s">
        <v>178</v>
      </c>
      <c r="G115" s="21" t="str">
        <f t="shared" ca="1" si="6"/>
        <v/>
      </c>
      <c r="H115" s="63">
        <f t="shared" si="5"/>
        <v>0</v>
      </c>
      <c r="I115" s="20">
        <f>IF(H115&lt;&gt;0,SUMPRODUCT($D$66:D115,$H$66:H115),)</f>
        <v>0</v>
      </c>
    </row>
    <row r="116" spans="1:9" outlineLevel="1" x14ac:dyDescent="0.15">
      <c r="C116" s="18">
        <v>51</v>
      </c>
      <c r="D116" s="25">
        <v>43</v>
      </c>
      <c r="E116" s="4" t="s">
        <v>179</v>
      </c>
      <c r="G116" s="21" t="str">
        <f t="shared" ca="1" si="6"/>
        <v/>
      </c>
      <c r="H116" s="63">
        <f t="shared" si="5"/>
        <v>0</v>
      </c>
      <c r="I116" s="20">
        <f>IF(H116&lt;&gt;0,SUMPRODUCT($D$66:D116,$H$66:H116),)</f>
        <v>0</v>
      </c>
    </row>
    <row r="117" spans="1:9" x14ac:dyDescent="0.15">
      <c r="C117" s="17" t="s">
        <v>359</v>
      </c>
      <c r="D117" s="25">
        <f>SUM(D66:D116)</f>
        <v>3117</v>
      </c>
      <c r="E117" s="10">
        <f>D117/C116</f>
        <v>61.117647058823529</v>
      </c>
      <c r="G117" s="21" t="str">
        <f t="shared" ca="1" si="6"/>
        <v/>
      </c>
      <c r="H117" s="63"/>
    </row>
    <row r="118" spans="1:9" x14ac:dyDescent="0.15">
      <c r="C118" s="17"/>
      <c r="G118" s="21" t="str">
        <f t="shared" ca="1" si="6"/>
        <v/>
      </c>
      <c r="H118" s="63"/>
    </row>
    <row r="119" spans="1:9" x14ac:dyDescent="0.15">
      <c r="A119" s="4" t="s">
        <v>181</v>
      </c>
      <c r="B119" s="4" t="s">
        <v>182</v>
      </c>
      <c r="C119" s="17" t="s">
        <v>348</v>
      </c>
      <c r="D119" s="25">
        <f ca="1">MAX(I121:I154)</f>
        <v>0</v>
      </c>
      <c r="E119" s="7">
        <f ca="1">D119/D155</f>
        <v>0</v>
      </c>
      <c r="G119" s="21" t="str">
        <f t="shared" ca="1" si="6"/>
        <v/>
      </c>
      <c r="H119" s="63"/>
    </row>
    <row r="120" spans="1:9" hidden="1" outlineLevel="1" x14ac:dyDescent="0.15">
      <c r="A120" s="4"/>
      <c r="B120" s="4"/>
      <c r="C120" s="17" t="s">
        <v>151</v>
      </c>
      <c r="D120" s="22" t="s">
        <v>396</v>
      </c>
      <c r="E120" s="4" t="s">
        <v>152</v>
      </c>
      <c r="F120" s="4" t="s">
        <v>180</v>
      </c>
      <c r="G120" s="4" t="s">
        <v>135</v>
      </c>
      <c r="H120" s="63"/>
      <c r="I120" s="4" t="s">
        <v>349</v>
      </c>
    </row>
    <row r="121" spans="1:9" hidden="1" outlineLevel="1" x14ac:dyDescent="0.15">
      <c r="C121" s="18">
        <v>1</v>
      </c>
      <c r="D121" s="25">
        <v>41</v>
      </c>
      <c r="E121" s="4" t="s">
        <v>183</v>
      </c>
      <c r="G121" s="21" t="str">
        <f t="shared" ca="1" si="6"/>
        <v/>
      </c>
      <c r="H121" s="63"/>
      <c r="I121" s="20">
        <f ca="1">SUM($D$121:D121)*IF(G121="",0,1)</f>
        <v>0</v>
      </c>
    </row>
    <row r="122" spans="1:9" hidden="1" outlineLevel="1" x14ac:dyDescent="0.15">
      <c r="C122" s="18">
        <v>2</v>
      </c>
      <c r="D122" s="25">
        <v>64</v>
      </c>
      <c r="E122" s="4" t="s">
        <v>184</v>
      </c>
      <c r="G122" s="21" t="str">
        <f t="shared" ca="1" si="6"/>
        <v/>
      </c>
      <c r="H122" s="63"/>
      <c r="I122" s="20">
        <f ca="1">SUM($D$121:D122)*IF(G122="",0,1)</f>
        <v>0</v>
      </c>
    </row>
    <row r="123" spans="1:9" hidden="1" outlineLevel="1" x14ac:dyDescent="0.15">
      <c r="C123" s="18">
        <v>3</v>
      </c>
      <c r="D123" s="25">
        <v>57</v>
      </c>
      <c r="E123" s="4" t="s">
        <v>185</v>
      </c>
      <c r="G123" s="21" t="str">
        <f t="shared" ca="1" si="6"/>
        <v/>
      </c>
      <c r="H123" s="63"/>
      <c r="I123" s="20">
        <f ca="1">SUM($D$121:D123)*IF(G123="",0,1)</f>
        <v>0</v>
      </c>
    </row>
    <row r="124" spans="1:9" hidden="1" outlineLevel="1" x14ac:dyDescent="0.15">
      <c r="C124" s="18">
        <v>4</v>
      </c>
      <c r="D124" s="25">
        <v>35</v>
      </c>
      <c r="E124" s="4" t="s">
        <v>186</v>
      </c>
      <c r="G124" s="21" t="str">
        <f t="shared" ca="1" si="6"/>
        <v/>
      </c>
      <c r="H124" s="63"/>
      <c r="I124" s="20">
        <f ca="1">SUM($D$121:D124)*IF(G124="",0,1)</f>
        <v>0</v>
      </c>
    </row>
    <row r="125" spans="1:9" hidden="1" outlineLevel="1" x14ac:dyDescent="0.15">
      <c r="C125" s="18">
        <v>5</v>
      </c>
      <c r="D125" s="25">
        <v>67</v>
      </c>
      <c r="E125" s="4" t="s">
        <v>187</v>
      </c>
      <c r="G125" s="21" t="str">
        <f t="shared" ca="1" si="6"/>
        <v/>
      </c>
      <c r="H125" s="63"/>
      <c r="I125" s="20">
        <f ca="1">SUM($D$121:D125)*IF(G125="",0,1)</f>
        <v>0</v>
      </c>
    </row>
    <row r="126" spans="1:9" hidden="1" outlineLevel="1" x14ac:dyDescent="0.15">
      <c r="C126" s="18">
        <v>6</v>
      </c>
      <c r="D126" s="25">
        <v>49</v>
      </c>
      <c r="E126" s="4" t="s">
        <v>187</v>
      </c>
      <c r="G126" s="21" t="str">
        <f t="shared" ca="1" si="6"/>
        <v/>
      </c>
      <c r="H126" s="63"/>
      <c r="I126" s="20">
        <f ca="1">SUM($D$121:D126)*IF(G126="",0,1)</f>
        <v>0</v>
      </c>
    </row>
    <row r="127" spans="1:9" hidden="1" outlineLevel="1" x14ac:dyDescent="0.15">
      <c r="C127" s="18">
        <v>7</v>
      </c>
      <c r="D127" s="25">
        <v>59</v>
      </c>
      <c r="E127" s="4" t="s">
        <v>188</v>
      </c>
      <c r="G127" s="21" t="str">
        <f t="shared" ca="1" si="6"/>
        <v/>
      </c>
      <c r="H127" s="63"/>
      <c r="I127" s="20">
        <f ca="1">SUM($D$121:D127)*IF(G127="",0,1)</f>
        <v>0</v>
      </c>
    </row>
    <row r="128" spans="1:9" hidden="1" outlineLevel="1" x14ac:dyDescent="0.15">
      <c r="C128" s="18">
        <v>8</v>
      </c>
      <c r="D128" s="25">
        <v>31</v>
      </c>
      <c r="E128" s="4" t="s">
        <v>189</v>
      </c>
      <c r="G128" s="21" t="str">
        <f t="shared" ca="1" si="6"/>
        <v/>
      </c>
      <c r="H128" s="63"/>
      <c r="I128" s="20">
        <f ca="1">SUM($D$121:D128)*IF(G128="",0,1)</f>
        <v>0</v>
      </c>
    </row>
    <row r="129" spans="3:9" hidden="1" outlineLevel="1" x14ac:dyDescent="0.15">
      <c r="C129" s="18">
        <v>9</v>
      </c>
      <c r="D129" s="25">
        <v>98</v>
      </c>
      <c r="E129" s="4" t="s">
        <v>190</v>
      </c>
      <c r="G129" s="21" t="str">
        <f t="shared" ca="1" si="6"/>
        <v/>
      </c>
      <c r="H129" s="63"/>
      <c r="I129" s="20">
        <f ca="1">SUM($D$121:D129)*IF(G129="",0,1)</f>
        <v>0</v>
      </c>
    </row>
    <row r="130" spans="3:9" hidden="1" outlineLevel="1" x14ac:dyDescent="0.15">
      <c r="C130" s="18">
        <v>10</v>
      </c>
      <c r="D130" s="25">
        <v>89</v>
      </c>
      <c r="E130" s="4" t="s">
        <v>191</v>
      </c>
      <c r="G130" s="21" t="str">
        <f t="shared" ca="1" si="6"/>
        <v/>
      </c>
      <c r="H130" s="63"/>
      <c r="I130" s="20">
        <f ca="1">SUM($D$121:D130)*IF(G130="",0,1)</f>
        <v>0</v>
      </c>
    </row>
    <row r="131" spans="3:9" hidden="1" outlineLevel="1" x14ac:dyDescent="0.15">
      <c r="C131" s="18">
        <v>11</v>
      </c>
      <c r="D131" s="25">
        <v>29</v>
      </c>
      <c r="E131" s="4" t="s">
        <v>192</v>
      </c>
      <c r="G131" s="21" t="str">
        <f t="shared" ca="1" si="6"/>
        <v/>
      </c>
      <c r="H131" s="63"/>
      <c r="I131" s="20">
        <f ca="1">SUM($D$121:D131)*IF(G131="",0,1)</f>
        <v>0</v>
      </c>
    </row>
    <row r="132" spans="3:9" hidden="1" outlineLevel="1" x14ac:dyDescent="0.15">
      <c r="C132" s="18">
        <v>12</v>
      </c>
      <c r="D132" s="25">
        <v>60</v>
      </c>
      <c r="E132" s="4" t="s">
        <v>193</v>
      </c>
      <c r="G132" s="21" t="str">
        <f t="shared" ca="1" si="6"/>
        <v/>
      </c>
      <c r="H132" s="63"/>
      <c r="I132" s="20">
        <f ca="1">SUM($D$121:D132)*IF(G132="",0,1)</f>
        <v>0</v>
      </c>
    </row>
    <row r="133" spans="3:9" hidden="1" outlineLevel="1" x14ac:dyDescent="0.15">
      <c r="C133" s="18">
        <v>13</v>
      </c>
      <c r="D133" s="25">
        <v>91</v>
      </c>
      <c r="E133" s="4" t="s">
        <v>193</v>
      </c>
      <c r="G133" s="21" t="str">
        <f t="shared" ca="1" si="6"/>
        <v/>
      </c>
      <c r="H133" s="63"/>
      <c r="I133" s="20">
        <f ca="1">SUM($D$121:D133)*IF(G133="",0,1)</f>
        <v>0</v>
      </c>
    </row>
    <row r="134" spans="3:9" hidden="1" outlineLevel="1" x14ac:dyDescent="0.15">
      <c r="C134" s="18">
        <v>14</v>
      </c>
      <c r="D134" s="25">
        <v>55</v>
      </c>
      <c r="E134" s="4" t="s">
        <v>194</v>
      </c>
      <c r="G134" s="21" t="str">
        <f t="shared" ca="1" si="6"/>
        <v/>
      </c>
      <c r="H134" s="63"/>
      <c r="I134" s="20">
        <f ca="1">SUM($D$121:D134)*IF(G134="",0,1)</f>
        <v>0</v>
      </c>
    </row>
    <row r="135" spans="3:9" hidden="1" outlineLevel="1" x14ac:dyDescent="0.15">
      <c r="C135" s="18">
        <v>15</v>
      </c>
      <c r="D135" s="25">
        <v>52</v>
      </c>
      <c r="E135" s="4" t="s">
        <v>194</v>
      </c>
      <c r="G135" s="21" t="str">
        <f t="shared" ca="1" si="6"/>
        <v/>
      </c>
      <c r="H135" s="63"/>
      <c r="I135" s="20">
        <f ca="1">SUM($D$121:D135)*IF(G135="",0,1)</f>
        <v>0</v>
      </c>
    </row>
    <row r="136" spans="3:9" hidden="1" outlineLevel="1" x14ac:dyDescent="0.15">
      <c r="C136" s="18">
        <v>16</v>
      </c>
      <c r="D136" s="25">
        <v>56</v>
      </c>
      <c r="E136" s="4" t="s">
        <v>195</v>
      </c>
      <c r="G136" s="21" t="str">
        <f t="shared" ca="1" si="6"/>
        <v/>
      </c>
      <c r="H136" s="63"/>
      <c r="I136" s="20">
        <f ca="1">SUM($D$121:D136)*IF(G136="",0,1)</f>
        <v>0</v>
      </c>
    </row>
    <row r="137" spans="3:9" hidden="1" outlineLevel="1" x14ac:dyDescent="0.15">
      <c r="C137" s="18">
        <v>17</v>
      </c>
      <c r="D137" s="25">
        <v>70</v>
      </c>
      <c r="E137" s="4" t="s">
        <v>196</v>
      </c>
      <c r="G137" s="21" t="str">
        <f t="shared" ca="1" si="6"/>
        <v/>
      </c>
      <c r="H137" s="63"/>
      <c r="I137" s="20">
        <f ca="1">SUM($D$121:D137)*IF(G137="",0,1)</f>
        <v>0</v>
      </c>
    </row>
    <row r="138" spans="3:9" hidden="1" outlineLevel="1" x14ac:dyDescent="0.15">
      <c r="C138" s="18">
        <v>18</v>
      </c>
      <c r="D138" s="25">
        <v>75</v>
      </c>
      <c r="E138" s="4" t="s">
        <v>198</v>
      </c>
      <c r="G138" s="21" t="str">
        <f t="shared" ca="1" si="6"/>
        <v/>
      </c>
      <c r="H138" s="63"/>
      <c r="I138" s="20">
        <f ca="1">SUM($D$121:D138)*IF(G138="",0,1)</f>
        <v>0</v>
      </c>
    </row>
    <row r="139" spans="3:9" hidden="1" outlineLevel="1" x14ac:dyDescent="0.15">
      <c r="C139" s="18">
        <v>19</v>
      </c>
      <c r="D139" s="25">
        <v>53</v>
      </c>
      <c r="E139" s="4" t="s">
        <v>197</v>
      </c>
      <c r="G139" s="21" t="str">
        <f t="shared" ca="1" si="6"/>
        <v/>
      </c>
      <c r="H139" s="63"/>
      <c r="I139" s="20">
        <f ca="1">SUM($D$121:D139)*IF(G139="",0,1)</f>
        <v>0</v>
      </c>
    </row>
    <row r="140" spans="3:9" hidden="1" outlineLevel="1" x14ac:dyDescent="0.15">
      <c r="C140" s="18">
        <v>20</v>
      </c>
      <c r="D140" s="25">
        <v>77</v>
      </c>
      <c r="E140" s="4" t="s">
        <v>197</v>
      </c>
      <c r="G140" s="21" t="str">
        <f t="shared" ca="1" si="6"/>
        <v/>
      </c>
      <c r="H140" s="63"/>
      <c r="I140" s="20">
        <f ca="1">SUM($D$121:D140)*IF(G140="",0,1)</f>
        <v>0</v>
      </c>
    </row>
    <row r="141" spans="3:9" hidden="1" outlineLevel="1" x14ac:dyDescent="0.15">
      <c r="C141" s="18">
        <v>21</v>
      </c>
      <c r="D141" s="25">
        <v>63</v>
      </c>
      <c r="E141" s="4" t="s">
        <v>197</v>
      </c>
      <c r="G141" s="21" t="str">
        <f t="shared" ca="1" si="6"/>
        <v/>
      </c>
      <c r="H141" s="63"/>
      <c r="I141" s="20">
        <f ca="1">SUM($D$121:D141)*IF(G141="",0,1)</f>
        <v>0</v>
      </c>
    </row>
    <row r="142" spans="3:9" hidden="1" outlineLevel="1" x14ac:dyDescent="0.15">
      <c r="C142" s="18">
        <v>22</v>
      </c>
      <c r="D142" s="25">
        <v>65</v>
      </c>
      <c r="E142" s="4" t="s">
        <v>200</v>
      </c>
      <c r="G142" s="21" t="str">
        <f t="shared" ca="1" si="6"/>
        <v/>
      </c>
      <c r="H142" s="63"/>
      <c r="I142" s="20">
        <f ca="1">SUM($D$121:D142)*IF(G142="",0,1)</f>
        <v>0</v>
      </c>
    </row>
    <row r="143" spans="3:9" hidden="1" outlineLevel="1" x14ac:dyDescent="0.15">
      <c r="C143" s="18">
        <v>23</v>
      </c>
      <c r="D143" s="25">
        <v>78</v>
      </c>
      <c r="E143" s="4" t="s">
        <v>199</v>
      </c>
      <c r="G143" s="21" t="str">
        <f t="shared" ca="1" si="6"/>
        <v/>
      </c>
      <c r="H143" s="63"/>
      <c r="I143" s="20">
        <f ca="1">SUM($D$121:D143)*IF(G143="",0,1)</f>
        <v>0</v>
      </c>
    </row>
    <row r="144" spans="3:9" hidden="1" outlineLevel="1" x14ac:dyDescent="0.15">
      <c r="C144" s="18">
        <v>24</v>
      </c>
      <c r="D144" s="25">
        <v>40</v>
      </c>
      <c r="E144" s="4" t="s">
        <v>201</v>
      </c>
      <c r="G144" s="21" t="str">
        <f t="shared" ca="1" si="6"/>
        <v/>
      </c>
      <c r="H144" s="63"/>
      <c r="I144" s="20">
        <f ca="1">SUM($D$121:D144)*IF(G144="",0,1)</f>
        <v>0</v>
      </c>
    </row>
    <row r="145" spans="1:9" hidden="1" outlineLevel="1" x14ac:dyDescent="0.15">
      <c r="C145" s="18">
        <v>25</v>
      </c>
      <c r="D145" s="25">
        <v>81</v>
      </c>
      <c r="E145" s="4" t="s">
        <v>202</v>
      </c>
      <c r="G145" s="21" t="str">
        <f t="shared" ca="1" si="6"/>
        <v/>
      </c>
      <c r="H145" s="63"/>
      <c r="I145" s="20">
        <f ca="1">SUM($D$121:D145)*IF(G145="",0,1)</f>
        <v>0</v>
      </c>
    </row>
    <row r="146" spans="1:9" hidden="1" outlineLevel="1" x14ac:dyDescent="0.15">
      <c r="C146" s="18">
        <v>26</v>
      </c>
      <c r="D146" s="25">
        <v>97</v>
      </c>
      <c r="E146" s="4" t="s">
        <v>203</v>
      </c>
      <c r="G146" s="21" t="str">
        <f t="shared" ca="1" si="6"/>
        <v/>
      </c>
      <c r="H146" s="63"/>
      <c r="I146" s="20">
        <f ca="1">SUM($D$121:D146)*IF(G146="",0,1)</f>
        <v>0</v>
      </c>
    </row>
    <row r="147" spans="1:9" hidden="1" outlineLevel="1" x14ac:dyDescent="0.15">
      <c r="C147" s="18">
        <v>27</v>
      </c>
      <c r="D147" s="25">
        <v>42</v>
      </c>
      <c r="E147" s="4" t="s">
        <v>204</v>
      </c>
      <c r="G147" s="21" t="str">
        <f t="shared" ref="G147:G211" ca="1" si="7">IF(F147="","",IF(G147="",NOW(),G147))</f>
        <v/>
      </c>
      <c r="H147" s="63"/>
      <c r="I147" s="20">
        <f ca="1">SUM($D$121:D147)*IF(G147="",0,1)</f>
        <v>0</v>
      </c>
    </row>
    <row r="148" spans="1:9" hidden="1" outlineLevel="1" x14ac:dyDescent="0.15">
      <c r="C148" s="18">
        <v>28</v>
      </c>
      <c r="D148" s="25">
        <v>64</v>
      </c>
      <c r="E148" s="4" t="s">
        <v>205</v>
      </c>
      <c r="G148" s="21" t="str">
        <f t="shared" ca="1" si="7"/>
        <v/>
      </c>
      <c r="H148" s="63"/>
      <c r="I148" s="20">
        <f ca="1">SUM($D$121:D148)*IF(G148="",0,1)</f>
        <v>0</v>
      </c>
    </row>
    <row r="149" spans="1:9" hidden="1" outlineLevel="1" x14ac:dyDescent="0.15">
      <c r="C149" s="18">
        <v>29</v>
      </c>
      <c r="D149" s="25">
        <v>72</v>
      </c>
      <c r="E149" s="4" t="s">
        <v>205</v>
      </c>
      <c r="G149" s="21" t="str">
        <f t="shared" ca="1" si="7"/>
        <v/>
      </c>
      <c r="H149" s="63"/>
      <c r="I149" s="20">
        <f ca="1">SUM($D$121:D149)*IF(G149="",0,1)</f>
        <v>0</v>
      </c>
    </row>
    <row r="150" spans="1:9" hidden="1" outlineLevel="1" x14ac:dyDescent="0.15">
      <c r="C150" s="18">
        <v>30</v>
      </c>
      <c r="D150" s="25">
        <v>54</v>
      </c>
      <c r="E150" s="4" t="s">
        <v>206</v>
      </c>
      <c r="G150" s="21" t="str">
        <f t="shared" ca="1" si="7"/>
        <v/>
      </c>
      <c r="H150" s="63"/>
      <c r="I150" s="20">
        <f ca="1">SUM($D$121:D150)*IF(G150="",0,1)</f>
        <v>0</v>
      </c>
    </row>
    <row r="151" spans="1:9" hidden="1" outlineLevel="1" x14ac:dyDescent="0.15">
      <c r="C151" s="18">
        <v>31</v>
      </c>
      <c r="D151" s="25">
        <v>58</v>
      </c>
      <c r="E151" s="4" t="s">
        <v>207</v>
      </c>
      <c r="G151" s="21" t="str">
        <f t="shared" ca="1" si="7"/>
        <v/>
      </c>
      <c r="H151" s="63"/>
      <c r="I151" s="20">
        <f ca="1">SUM($D$121:D151)*IF(G151="",0,1)</f>
        <v>0</v>
      </c>
    </row>
    <row r="152" spans="1:9" hidden="1" outlineLevel="1" x14ac:dyDescent="0.15">
      <c r="C152" s="18">
        <v>32</v>
      </c>
      <c r="D152" s="25">
        <v>96</v>
      </c>
      <c r="E152" s="4" t="s">
        <v>208</v>
      </c>
      <c r="G152" s="21" t="str">
        <f t="shared" ca="1" si="7"/>
        <v/>
      </c>
      <c r="H152" s="63"/>
      <c r="I152" s="20">
        <f ca="1">SUM($D$121:D152)*IF(G152="",0,1)</f>
        <v>0</v>
      </c>
    </row>
    <row r="153" spans="1:9" hidden="1" outlineLevel="1" x14ac:dyDescent="0.15">
      <c r="C153" s="18">
        <v>33</v>
      </c>
      <c r="D153" s="25">
        <v>40</v>
      </c>
      <c r="E153" s="4" t="s">
        <v>209</v>
      </c>
      <c r="G153" s="21" t="str">
        <f t="shared" ca="1" si="7"/>
        <v/>
      </c>
      <c r="H153" s="63"/>
      <c r="I153" s="20">
        <f ca="1">SUM($D$121:D153)*IF(G153="",0,1)</f>
        <v>0</v>
      </c>
    </row>
    <row r="154" spans="1:9" hidden="1" outlineLevel="1" x14ac:dyDescent="0.15">
      <c r="C154" s="18">
        <v>34</v>
      </c>
      <c r="D154" s="25">
        <v>63</v>
      </c>
      <c r="E154" s="4" t="s">
        <v>210</v>
      </c>
      <c r="G154" s="21" t="str">
        <f t="shared" ca="1" si="7"/>
        <v/>
      </c>
      <c r="H154" s="63"/>
      <c r="I154" s="20">
        <f ca="1">SUM($D$121:D154)*IF(G154="",0,1)</f>
        <v>0</v>
      </c>
    </row>
    <row r="155" spans="1:9" collapsed="1" x14ac:dyDescent="0.15">
      <c r="C155" s="17" t="s">
        <v>359</v>
      </c>
      <c r="D155" s="25">
        <f>SUM(D121:D154)</f>
        <v>2121</v>
      </c>
      <c r="E155" s="10">
        <f>D155/C154</f>
        <v>62.382352941176471</v>
      </c>
      <c r="G155" s="21" t="str">
        <f t="shared" ca="1" si="7"/>
        <v/>
      </c>
      <c r="H155" s="63"/>
    </row>
    <row r="156" spans="1:9" x14ac:dyDescent="0.15">
      <c r="G156" s="21" t="str">
        <f t="shared" ca="1" si="7"/>
        <v/>
      </c>
      <c r="H156" s="63"/>
    </row>
    <row r="157" spans="1:9" x14ac:dyDescent="0.15">
      <c r="A157" s="4" t="s">
        <v>211</v>
      </c>
      <c r="B157" s="4" t="s">
        <v>212</v>
      </c>
      <c r="C157" s="17" t="s">
        <v>348</v>
      </c>
      <c r="D157" s="25">
        <f ca="1">MAX(I159:I209)</f>
        <v>0</v>
      </c>
      <c r="E157" s="7">
        <f ca="1">D157/D210</f>
        <v>0</v>
      </c>
      <c r="G157" s="21" t="str">
        <f t="shared" ca="1" si="7"/>
        <v/>
      </c>
      <c r="H157" s="63"/>
    </row>
    <row r="158" spans="1:9" hidden="1" outlineLevel="1" x14ac:dyDescent="0.15">
      <c r="A158" s="4"/>
      <c r="B158" s="4"/>
      <c r="C158" s="17" t="s">
        <v>151</v>
      </c>
      <c r="D158" s="22" t="s">
        <v>396</v>
      </c>
      <c r="E158" s="4" t="s">
        <v>152</v>
      </c>
      <c r="F158" s="4" t="s">
        <v>180</v>
      </c>
      <c r="G158" s="4" t="s">
        <v>135</v>
      </c>
      <c r="H158" s="63"/>
      <c r="I158" s="4" t="s">
        <v>349</v>
      </c>
    </row>
    <row r="159" spans="1:9" hidden="1" outlineLevel="1" x14ac:dyDescent="0.15">
      <c r="C159" s="18">
        <v>1</v>
      </c>
      <c r="D159" s="25">
        <v>53</v>
      </c>
      <c r="E159" s="4" t="s">
        <v>213</v>
      </c>
      <c r="G159" s="21" t="str">
        <f t="shared" ca="1" si="7"/>
        <v/>
      </c>
      <c r="H159" s="63"/>
      <c r="I159" s="20">
        <f ca="1">SUM($D$159:D159)*IF(G159="",0,1)</f>
        <v>0</v>
      </c>
    </row>
    <row r="160" spans="1:9" hidden="1" outlineLevel="1" x14ac:dyDescent="0.15">
      <c r="C160" s="18">
        <v>2</v>
      </c>
      <c r="D160" s="25">
        <v>44</v>
      </c>
      <c r="E160" s="4" t="s">
        <v>214</v>
      </c>
      <c r="G160" s="21" t="str">
        <f t="shared" ca="1" si="7"/>
        <v/>
      </c>
      <c r="H160" s="63"/>
      <c r="I160" s="20">
        <f ca="1">SUM($D$159:D160)*IF(G160="",0,1)</f>
        <v>0</v>
      </c>
    </row>
    <row r="161" spans="3:9" hidden="1" outlineLevel="1" x14ac:dyDescent="0.15">
      <c r="C161" s="18">
        <v>3</v>
      </c>
      <c r="D161" s="25">
        <v>53</v>
      </c>
      <c r="E161" s="4" t="s">
        <v>214</v>
      </c>
      <c r="G161" s="21" t="str">
        <f t="shared" ca="1" si="7"/>
        <v/>
      </c>
      <c r="H161" s="63"/>
      <c r="I161" s="20">
        <f ca="1">SUM($D$159:D161)*IF(G161="",0,1)</f>
        <v>0</v>
      </c>
    </row>
    <row r="162" spans="3:9" hidden="1" outlineLevel="1" x14ac:dyDescent="0.15">
      <c r="C162" s="18">
        <v>4</v>
      </c>
      <c r="D162" s="25">
        <v>44</v>
      </c>
      <c r="E162" s="4" t="s">
        <v>215</v>
      </c>
      <c r="G162" s="21" t="str">
        <f t="shared" ca="1" si="7"/>
        <v/>
      </c>
      <c r="H162" s="63"/>
      <c r="I162" s="20">
        <f ca="1">SUM($D$159:D162)*IF(G162="",0,1)</f>
        <v>0</v>
      </c>
    </row>
    <row r="163" spans="3:9" hidden="1" outlineLevel="1" x14ac:dyDescent="0.15">
      <c r="C163" s="18">
        <v>5</v>
      </c>
      <c r="D163" s="25">
        <v>63</v>
      </c>
      <c r="E163" s="4" t="s">
        <v>216</v>
      </c>
      <c r="G163" s="21" t="str">
        <f t="shared" ca="1" si="7"/>
        <v/>
      </c>
      <c r="H163" s="63"/>
      <c r="I163" s="20">
        <f ca="1">SUM($D$159:D163)*IF(G163="",0,1)</f>
        <v>0</v>
      </c>
    </row>
    <row r="164" spans="3:9" hidden="1" outlineLevel="1" x14ac:dyDescent="0.15">
      <c r="C164" s="18">
        <v>6</v>
      </c>
      <c r="D164" s="25">
        <v>65</v>
      </c>
      <c r="E164" s="4" t="s">
        <v>216</v>
      </c>
      <c r="G164" s="21" t="str">
        <f t="shared" ca="1" si="7"/>
        <v/>
      </c>
      <c r="H164" s="63"/>
      <c r="I164" s="20">
        <f ca="1">SUM($D$159:D164)*IF(G164="",0,1)</f>
        <v>0</v>
      </c>
    </row>
    <row r="165" spans="3:9" hidden="1" outlineLevel="1" x14ac:dyDescent="0.15">
      <c r="C165" s="18">
        <v>7</v>
      </c>
      <c r="D165" s="25">
        <v>64</v>
      </c>
      <c r="E165" s="4" t="s">
        <v>217</v>
      </c>
      <c r="G165" s="21" t="str">
        <f t="shared" ca="1" si="7"/>
        <v/>
      </c>
      <c r="H165" s="63"/>
      <c r="I165" s="20">
        <f ca="1">SUM($D$159:D165)*IF(G165="",0,1)</f>
        <v>0</v>
      </c>
    </row>
    <row r="166" spans="3:9" hidden="1" outlineLevel="1" x14ac:dyDescent="0.15">
      <c r="C166" s="18">
        <v>8</v>
      </c>
      <c r="D166" s="25">
        <v>61</v>
      </c>
      <c r="E166" s="4" t="s">
        <v>217</v>
      </c>
      <c r="G166" s="21" t="str">
        <f t="shared" ca="1" si="7"/>
        <v/>
      </c>
      <c r="H166" s="63"/>
      <c r="I166" s="20">
        <f ca="1">SUM($D$159:D166)*IF(G166="",0,1)</f>
        <v>0</v>
      </c>
    </row>
    <row r="167" spans="3:9" hidden="1" outlineLevel="1" x14ac:dyDescent="0.15">
      <c r="C167" s="18">
        <v>9</v>
      </c>
      <c r="D167" s="25">
        <v>71</v>
      </c>
      <c r="E167" s="4" t="s">
        <v>218</v>
      </c>
      <c r="G167" s="21" t="str">
        <f t="shared" ca="1" si="7"/>
        <v/>
      </c>
      <c r="H167" s="63"/>
      <c r="I167" s="20">
        <f ca="1">SUM($D$159:D167)*IF(G167="",0,1)</f>
        <v>0</v>
      </c>
    </row>
    <row r="168" spans="3:9" hidden="1" outlineLevel="1" x14ac:dyDescent="0.15">
      <c r="C168" s="18">
        <v>10</v>
      </c>
      <c r="D168" s="25">
        <v>91</v>
      </c>
      <c r="E168" s="4" t="s">
        <v>219</v>
      </c>
      <c r="G168" s="21" t="str">
        <f t="shared" ca="1" si="7"/>
        <v/>
      </c>
      <c r="H168" s="63"/>
      <c r="I168" s="20">
        <f ca="1">SUM($D$159:D168)*IF(G168="",0,1)</f>
        <v>0</v>
      </c>
    </row>
    <row r="169" spans="3:9" hidden="1" outlineLevel="1" x14ac:dyDescent="0.15">
      <c r="C169" s="18">
        <v>11</v>
      </c>
      <c r="D169" s="25">
        <v>46</v>
      </c>
      <c r="E169" s="4" t="s">
        <v>220</v>
      </c>
      <c r="G169" s="21" t="str">
        <f t="shared" ca="1" si="7"/>
        <v/>
      </c>
      <c r="H169" s="63"/>
      <c r="I169" s="20">
        <f ca="1">SUM($D$159:D169)*IF(G169="",0,1)</f>
        <v>0</v>
      </c>
    </row>
    <row r="170" spans="3:9" hidden="1" outlineLevel="1" x14ac:dyDescent="0.15">
      <c r="C170" s="18">
        <v>12</v>
      </c>
      <c r="D170" s="25">
        <v>95</v>
      </c>
      <c r="E170" s="4" t="s">
        <v>221</v>
      </c>
      <c r="G170" s="21" t="str">
        <f t="shared" ca="1" si="7"/>
        <v/>
      </c>
      <c r="H170" s="63"/>
      <c r="I170" s="20">
        <f ca="1">SUM($D$159:D170)*IF(G170="",0,1)</f>
        <v>0</v>
      </c>
    </row>
    <row r="171" spans="3:9" hidden="1" outlineLevel="1" x14ac:dyDescent="0.15">
      <c r="C171" s="18">
        <v>13</v>
      </c>
      <c r="D171" s="25">
        <v>76</v>
      </c>
      <c r="E171" s="4" t="s">
        <v>221</v>
      </c>
      <c r="G171" s="21" t="str">
        <f t="shared" ca="1" si="7"/>
        <v/>
      </c>
      <c r="H171" s="63"/>
      <c r="I171" s="20">
        <f ca="1">SUM($D$159:D171)*IF(G171="",0,1)</f>
        <v>0</v>
      </c>
    </row>
    <row r="172" spans="3:9" hidden="1" outlineLevel="1" x14ac:dyDescent="0.15">
      <c r="C172" s="18">
        <v>14</v>
      </c>
      <c r="D172" s="25">
        <v>66</v>
      </c>
      <c r="E172" s="4" t="s">
        <v>222</v>
      </c>
      <c r="G172" s="21" t="str">
        <f t="shared" ca="1" si="7"/>
        <v/>
      </c>
      <c r="H172" s="63"/>
      <c r="I172" s="20">
        <f ca="1">SUM($D$159:D172)*IF(G172="",0,1)</f>
        <v>0</v>
      </c>
    </row>
    <row r="173" spans="3:9" hidden="1" outlineLevel="1" x14ac:dyDescent="0.15">
      <c r="C173" s="18">
        <v>15</v>
      </c>
      <c r="D173" s="25">
        <v>42</v>
      </c>
      <c r="E173" s="4" t="s">
        <v>223</v>
      </c>
      <c r="G173" s="21" t="str">
        <f t="shared" ca="1" si="7"/>
        <v/>
      </c>
      <c r="H173" s="63"/>
      <c r="I173" s="20">
        <f ca="1">SUM($D$159:D173)*IF(G173="",0,1)</f>
        <v>0</v>
      </c>
    </row>
    <row r="174" spans="3:9" hidden="1" outlineLevel="1" x14ac:dyDescent="0.15">
      <c r="C174" s="18">
        <v>16</v>
      </c>
      <c r="D174" s="25">
        <v>76</v>
      </c>
      <c r="E174" s="4" t="s">
        <v>224</v>
      </c>
      <c r="G174" s="21" t="str">
        <f t="shared" ca="1" si="7"/>
        <v/>
      </c>
      <c r="H174" s="63"/>
      <c r="I174" s="20">
        <f ca="1">SUM($D$159:D174)*IF(G174="",0,1)</f>
        <v>0</v>
      </c>
    </row>
    <row r="175" spans="3:9" hidden="1" outlineLevel="1" x14ac:dyDescent="0.15">
      <c r="C175" s="18">
        <v>17</v>
      </c>
      <c r="D175" s="25">
        <v>96</v>
      </c>
      <c r="E175" s="4" t="s">
        <v>223</v>
      </c>
      <c r="G175" s="21" t="str">
        <f t="shared" ca="1" si="7"/>
        <v/>
      </c>
      <c r="H175" s="63"/>
      <c r="I175" s="20">
        <f ca="1">SUM($D$159:D175)*IF(G175="",0,1)</f>
        <v>0</v>
      </c>
    </row>
    <row r="176" spans="3:9" hidden="1" outlineLevel="1" x14ac:dyDescent="0.15">
      <c r="C176" s="18">
        <v>18</v>
      </c>
      <c r="D176" s="25">
        <v>72</v>
      </c>
      <c r="E176" s="4" t="s">
        <v>224</v>
      </c>
      <c r="G176" s="21" t="str">
        <f t="shared" ca="1" si="7"/>
        <v/>
      </c>
      <c r="H176" s="63"/>
      <c r="I176" s="20">
        <f ca="1">SUM($D$159:D176)*IF(G176="",0,1)</f>
        <v>0</v>
      </c>
    </row>
    <row r="177" spans="3:9" hidden="1" outlineLevel="1" x14ac:dyDescent="0.15">
      <c r="C177" s="18">
        <v>19</v>
      </c>
      <c r="D177" s="25">
        <v>66</v>
      </c>
      <c r="E177" s="4" t="s">
        <v>223</v>
      </c>
      <c r="G177" s="21" t="str">
        <f t="shared" ca="1" si="7"/>
        <v/>
      </c>
      <c r="H177" s="63"/>
      <c r="I177" s="20">
        <f ca="1">SUM($D$159:D177)*IF(G177="",0,1)</f>
        <v>0</v>
      </c>
    </row>
    <row r="178" spans="3:9" hidden="1" outlineLevel="1" x14ac:dyDescent="0.15">
      <c r="C178" s="18">
        <v>20</v>
      </c>
      <c r="D178" s="25">
        <v>69</v>
      </c>
      <c r="E178" s="4" t="s">
        <v>223</v>
      </c>
      <c r="G178" s="21" t="str">
        <f t="shared" ca="1" si="7"/>
        <v/>
      </c>
      <c r="H178" s="63"/>
      <c r="I178" s="20">
        <f ca="1">SUM($D$159:D178)*IF(G178="",0,1)</f>
        <v>0</v>
      </c>
    </row>
    <row r="179" spans="3:9" hidden="1" outlineLevel="1" x14ac:dyDescent="0.15">
      <c r="C179" s="18">
        <v>21</v>
      </c>
      <c r="D179" s="25">
        <v>44</v>
      </c>
      <c r="E179" s="4" t="s">
        <v>225</v>
      </c>
      <c r="G179" s="21" t="str">
        <f t="shared" ca="1" si="7"/>
        <v/>
      </c>
      <c r="H179" s="63"/>
      <c r="I179" s="20">
        <f ca="1">SUM($D$159:D179)*IF(G179="",0,1)</f>
        <v>0</v>
      </c>
    </row>
    <row r="180" spans="3:9" hidden="1" outlineLevel="1" x14ac:dyDescent="0.15">
      <c r="C180" s="18">
        <v>22</v>
      </c>
      <c r="D180" s="25">
        <v>61</v>
      </c>
      <c r="E180" s="4" t="s">
        <v>225</v>
      </c>
      <c r="G180" s="21" t="str">
        <f t="shared" ca="1" si="7"/>
        <v/>
      </c>
      <c r="H180" s="63"/>
      <c r="I180" s="20">
        <f ca="1">SUM($D$159:D180)*IF(G180="",0,1)</f>
        <v>0</v>
      </c>
    </row>
    <row r="181" spans="3:9" hidden="1" outlineLevel="1" x14ac:dyDescent="0.15">
      <c r="C181" s="18">
        <v>23</v>
      </c>
      <c r="D181" s="25">
        <v>52</v>
      </c>
      <c r="E181" s="4" t="s">
        <v>225</v>
      </c>
      <c r="G181" s="21" t="str">
        <f t="shared" ca="1" si="7"/>
        <v/>
      </c>
      <c r="H181" s="63"/>
      <c r="I181" s="20">
        <f ca="1">SUM($D$159:D181)*IF(G181="",0,1)</f>
        <v>0</v>
      </c>
    </row>
    <row r="182" spans="3:9" hidden="1" outlineLevel="1" x14ac:dyDescent="0.15">
      <c r="C182" s="18">
        <v>24</v>
      </c>
      <c r="D182" s="25">
        <v>41</v>
      </c>
      <c r="E182" s="4" t="s">
        <v>226</v>
      </c>
      <c r="G182" s="21" t="str">
        <f t="shared" ca="1" si="7"/>
        <v/>
      </c>
      <c r="H182" s="63"/>
      <c r="I182" s="20">
        <f ca="1">SUM($D$159:D182)*IF(G182="",0,1)</f>
        <v>0</v>
      </c>
    </row>
    <row r="183" spans="3:9" hidden="1" outlineLevel="1" x14ac:dyDescent="0.15">
      <c r="C183" s="18">
        <v>25</v>
      </c>
      <c r="D183" s="25">
        <v>91</v>
      </c>
      <c r="E183" s="4" t="s">
        <v>227</v>
      </c>
      <c r="G183" s="21" t="str">
        <f t="shared" ca="1" si="7"/>
        <v/>
      </c>
      <c r="H183" s="63"/>
      <c r="I183" s="20">
        <f ca="1">SUM($D$159:D183)*IF(G183="",0,1)</f>
        <v>0</v>
      </c>
    </row>
    <row r="184" spans="3:9" hidden="1" outlineLevel="1" x14ac:dyDescent="0.15">
      <c r="C184" s="18">
        <v>26</v>
      </c>
      <c r="D184" s="25">
        <v>43</v>
      </c>
      <c r="E184" s="4" t="s">
        <v>228</v>
      </c>
      <c r="G184" s="21" t="str">
        <f t="shared" ca="1" si="7"/>
        <v/>
      </c>
      <c r="H184" s="63"/>
      <c r="I184" s="20">
        <f ca="1">SUM($D$159:D184)*IF(G184="",0,1)</f>
        <v>0</v>
      </c>
    </row>
    <row r="185" spans="3:9" hidden="1" outlineLevel="1" x14ac:dyDescent="0.15">
      <c r="C185" s="18">
        <v>27</v>
      </c>
      <c r="D185" s="25">
        <v>54</v>
      </c>
      <c r="E185" s="4" t="s">
        <v>229</v>
      </c>
      <c r="G185" s="21" t="str">
        <f t="shared" ca="1" si="7"/>
        <v/>
      </c>
      <c r="H185" s="63"/>
      <c r="I185" s="20">
        <f ca="1">SUM($D$159:D185)*IF(G185="",0,1)</f>
        <v>0</v>
      </c>
    </row>
    <row r="186" spans="3:9" hidden="1" outlineLevel="1" x14ac:dyDescent="0.15">
      <c r="C186" s="18">
        <v>28</v>
      </c>
      <c r="D186" s="25">
        <v>51</v>
      </c>
      <c r="E186" s="4" t="s">
        <v>230</v>
      </c>
      <c r="G186" s="21" t="str">
        <f t="shared" ca="1" si="7"/>
        <v/>
      </c>
      <c r="H186" s="63"/>
      <c r="I186" s="20">
        <f ca="1">SUM($D$159:D186)*IF(G186="",0,1)</f>
        <v>0</v>
      </c>
    </row>
    <row r="187" spans="3:9" hidden="1" outlineLevel="1" x14ac:dyDescent="0.15">
      <c r="C187" s="18">
        <v>29</v>
      </c>
      <c r="D187" s="25">
        <v>49</v>
      </c>
      <c r="E187" s="4" t="s">
        <v>230</v>
      </c>
      <c r="G187" s="21" t="str">
        <f t="shared" ca="1" si="7"/>
        <v/>
      </c>
      <c r="H187" s="63"/>
      <c r="I187" s="20">
        <f ca="1">SUM($D$159:D187)*IF(G187="",0,1)</f>
        <v>0</v>
      </c>
    </row>
    <row r="188" spans="3:9" hidden="1" outlineLevel="1" x14ac:dyDescent="0.15">
      <c r="C188" s="18">
        <v>30</v>
      </c>
      <c r="D188" s="25">
        <v>75</v>
      </c>
      <c r="E188" s="4" t="s">
        <v>230</v>
      </c>
      <c r="G188" s="21" t="str">
        <f t="shared" ca="1" si="7"/>
        <v/>
      </c>
      <c r="H188" s="63"/>
      <c r="I188" s="20">
        <f ca="1">SUM($D$159:D188)*IF(G188="",0,1)</f>
        <v>0</v>
      </c>
    </row>
    <row r="189" spans="3:9" hidden="1" outlineLevel="1" x14ac:dyDescent="0.15">
      <c r="C189" s="18">
        <v>31</v>
      </c>
      <c r="D189" s="25">
        <v>39</v>
      </c>
      <c r="E189" s="4" t="s">
        <v>230</v>
      </c>
      <c r="G189" s="21" t="str">
        <f t="shared" ca="1" si="7"/>
        <v/>
      </c>
      <c r="H189" s="63"/>
      <c r="I189" s="20">
        <f ca="1">SUM($D$159:D189)*IF(G189="",0,1)</f>
        <v>0</v>
      </c>
    </row>
    <row r="190" spans="3:9" hidden="1" outlineLevel="1" x14ac:dyDescent="0.15">
      <c r="C190" s="18">
        <v>32</v>
      </c>
      <c r="D190" s="25">
        <v>56</v>
      </c>
      <c r="E190" s="4" t="s">
        <v>231</v>
      </c>
      <c r="G190" s="21" t="str">
        <f t="shared" ca="1" si="7"/>
        <v/>
      </c>
      <c r="H190" s="63"/>
      <c r="I190" s="20">
        <f ca="1">SUM($D$159:D190)*IF(G190="",0,1)</f>
        <v>0</v>
      </c>
    </row>
    <row r="191" spans="3:9" hidden="1" outlineLevel="1" x14ac:dyDescent="0.15">
      <c r="C191" s="18">
        <v>33</v>
      </c>
      <c r="D191" s="25">
        <v>40</v>
      </c>
      <c r="E191" s="4" t="s">
        <v>231</v>
      </c>
      <c r="G191" s="21" t="str">
        <f t="shared" ca="1" si="7"/>
        <v/>
      </c>
      <c r="H191" s="63"/>
      <c r="I191" s="20">
        <f ca="1">SUM($D$159:D191)*IF(G191="",0,1)</f>
        <v>0</v>
      </c>
    </row>
    <row r="192" spans="3:9" hidden="1" outlineLevel="1" x14ac:dyDescent="0.15">
      <c r="C192" s="18">
        <v>34</v>
      </c>
      <c r="D192" s="25">
        <v>33</v>
      </c>
      <c r="E192" s="4" t="s">
        <v>232</v>
      </c>
      <c r="G192" s="21" t="str">
        <f t="shared" ca="1" si="7"/>
        <v/>
      </c>
      <c r="H192" s="63"/>
      <c r="I192" s="20">
        <f ca="1">SUM($D$159:D192)*IF(G192="",0,1)</f>
        <v>0</v>
      </c>
    </row>
    <row r="193" spans="3:9" hidden="1" outlineLevel="1" x14ac:dyDescent="0.15">
      <c r="C193" s="18">
        <v>35</v>
      </c>
      <c r="D193" s="25">
        <v>60</v>
      </c>
      <c r="E193" s="4" t="s">
        <v>232</v>
      </c>
      <c r="G193" s="21" t="str">
        <f t="shared" ca="1" si="7"/>
        <v/>
      </c>
      <c r="H193" s="63"/>
      <c r="I193" s="20">
        <f ca="1">SUM($D$159:D193)*IF(G193="",0,1)</f>
        <v>0</v>
      </c>
    </row>
    <row r="194" spans="3:9" hidden="1" outlineLevel="1" x14ac:dyDescent="0.15">
      <c r="C194" s="18">
        <v>36</v>
      </c>
      <c r="D194" s="25">
        <v>49</v>
      </c>
      <c r="E194" s="4" t="s">
        <v>232</v>
      </c>
      <c r="G194" s="21" t="str">
        <f t="shared" ca="1" si="7"/>
        <v/>
      </c>
      <c r="H194" s="63"/>
      <c r="I194" s="20">
        <f ca="1">SUM($D$159:D194)*IF(G194="",0,1)</f>
        <v>0</v>
      </c>
    </row>
    <row r="195" spans="3:9" hidden="1" outlineLevel="1" x14ac:dyDescent="0.15">
      <c r="C195" s="18">
        <v>37</v>
      </c>
      <c r="D195" s="25">
        <v>65</v>
      </c>
      <c r="E195" s="4" t="s">
        <v>235</v>
      </c>
      <c r="G195" s="21" t="str">
        <f t="shared" ca="1" si="7"/>
        <v/>
      </c>
      <c r="H195" s="63"/>
      <c r="I195" s="20">
        <f ca="1">SUM($D$159:D195)*IF(G195="",0,1)</f>
        <v>0</v>
      </c>
    </row>
    <row r="196" spans="3:9" hidden="1" outlineLevel="1" x14ac:dyDescent="0.15">
      <c r="C196" s="18">
        <v>38</v>
      </c>
      <c r="D196" s="25">
        <v>52</v>
      </c>
      <c r="E196" s="4" t="s">
        <v>235</v>
      </c>
      <c r="G196" s="21" t="str">
        <f t="shared" ca="1" si="7"/>
        <v/>
      </c>
      <c r="H196" s="63"/>
      <c r="I196" s="20">
        <f ca="1">SUM($D$159:D196)*IF(G196="",0,1)</f>
        <v>0</v>
      </c>
    </row>
    <row r="197" spans="3:9" hidden="1" outlineLevel="1" x14ac:dyDescent="0.15">
      <c r="C197" s="18">
        <v>39</v>
      </c>
      <c r="D197" s="25">
        <v>64</v>
      </c>
      <c r="E197" s="4" t="s">
        <v>235</v>
      </c>
      <c r="G197" s="21" t="str">
        <f t="shared" ca="1" si="7"/>
        <v/>
      </c>
      <c r="H197" s="63"/>
      <c r="I197" s="20">
        <f ca="1">SUM($D$159:D197)*IF(G197="",0,1)</f>
        <v>0</v>
      </c>
    </row>
    <row r="198" spans="3:9" hidden="1" outlineLevel="1" x14ac:dyDescent="0.15">
      <c r="C198" s="18">
        <v>40</v>
      </c>
      <c r="D198" s="25">
        <v>67</v>
      </c>
      <c r="E198" s="4" t="s">
        <v>235</v>
      </c>
      <c r="G198" s="21" t="str">
        <f t="shared" ca="1" si="7"/>
        <v/>
      </c>
      <c r="H198" s="63"/>
      <c r="I198" s="20">
        <f ca="1">SUM($D$159:D198)*IF(G198="",0,1)</f>
        <v>0</v>
      </c>
    </row>
    <row r="199" spans="3:9" hidden="1" outlineLevel="1" x14ac:dyDescent="0.15">
      <c r="C199" s="18">
        <v>41</v>
      </c>
      <c r="D199" s="25">
        <v>93</v>
      </c>
      <c r="E199" s="4" t="s">
        <v>235</v>
      </c>
      <c r="G199" s="21" t="str">
        <f t="shared" ca="1" si="7"/>
        <v/>
      </c>
      <c r="H199" s="63"/>
      <c r="I199" s="20">
        <f ca="1">SUM($D$159:D199)*IF(G199="",0,1)</f>
        <v>0</v>
      </c>
    </row>
    <row r="200" spans="3:9" hidden="1" outlineLevel="1" x14ac:dyDescent="0.15">
      <c r="C200" s="18">
        <v>42</v>
      </c>
      <c r="D200" s="25">
        <v>89</v>
      </c>
      <c r="E200" s="4" t="s">
        <v>236</v>
      </c>
      <c r="G200" s="21" t="str">
        <f t="shared" ca="1" si="7"/>
        <v/>
      </c>
      <c r="H200" s="63"/>
      <c r="I200" s="20">
        <f ca="1">SUM($D$159:D200)*IF(G200="",0,1)</f>
        <v>0</v>
      </c>
    </row>
    <row r="201" spans="3:9" hidden="1" outlineLevel="1" x14ac:dyDescent="0.15">
      <c r="C201" s="18">
        <v>43</v>
      </c>
      <c r="D201" s="25">
        <v>99</v>
      </c>
      <c r="E201" s="4" t="s">
        <v>236</v>
      </c>
      <c r="G201" s="21" t="str">
        <f t="shared" ca="1" si="7"/>
        <v/>
      </c>
      <c r="H201" s="63"/>
      <c r="I201" s="20">
        <f ca="1">SUM($D$159:D201)*IF(G201="",0,1)</f>
        <v>0</v>
      </c>
    </row>
    <row r="202" spans="3:9" hidden="1" outlineLevel="1" x14ac:dyDescent="0.15">
      <c r="C202" s="18">
        <v>44</v>
      </c>
      <c r="D202" s="25">
        <v>83</v>
      </c>
      <c r="E202" s="4" t="s">
        <v>233</v>
      </c>
      <c r="G202" s="21" t="str">
        <f t="shared" ca="1" si="7"/>
        <v/>
      </c>
      <c r="H202" s="63"/>
      <c r="I202" s="20">
        <f ca="1">SUM($D$159:D202)*IF(G202="",0,1)</f>
        <v>0</v>
      </c>
    </row>
    <row r="203" spans="3:9" hidden="1" outlineLevel="1" x14ac:dyDescent="0.15">
      <c r="C203" s="18">
        <v>45</v>
      </c>
      <c r="D203" s="25">
        <v>63</v>
      </c>
      <c r="E203" s="4" t="s">
        <v>234</v>
      </c>
      <c r="G203" s="21" t="str">
        <f t="shared" ca="1" si="7"/>
        <v/>
      </c>
      <c r="H203" s="63"/>
      <c r="I203" s="20">
        <f ca="1">SUM($D$159:D203)*IF(G203="",0,1)</f>
        <v>0</v>
      </c>
    </row>
    <row r="204" spans="3:9" hidden="1" outlineLevel="1" x14ac:dyDescent="0.15">
      <c r="C204" s="18">
        <v>46</v>
      </c>
      <c r="D204" s="25">
        <v>54</v>
      </c>
      <c r="E204" s="4" t="s">
        <v>234</v>
      </c>
      <c r="G204" s="21" t="str">
        <f t="shared" ca="1" si="7"/>
        <v/>
      </c>
      <c r="H204" s="63"/>
      <c r="I204" s="20">
        <f ca="1">SUM($D$159:D204)*IF(G204="",0,1)</f>
        <v>0</v>
      </c>
    </row>
    <row r="205" spans="3:9" hidden="1" outlineLevel="1" x14ac:dyDescent="0.15">
      <c r="C205" s="18">
        <v>47</v>
      </c>
      <c r="D205" s="25">
        <v>48</v>
      </c>
      <c r="E205" s="4" t="s">
        <v>237</v>
      </c>
      <c r="G205" s="21" t="str">
        <f t="shared" ca="1" si="7"/>
        <v/>
      </c>
      <c r="H205" s="63"/>
      <c r="I205" s="20">
        <f ca="1">SUM($D$159:D205)*IF(G205="",0,1)</f>
        <v>0</v>
      </c>
    </row>
    <row r="206" spans="3:9" hidden="1" outlineLevel="1" x14ac:dyDescent="0.15">
      <c r="C206" s="18">
        <v>48</v>
      </c>
      <c r="D206" s="25">
        <v>46</v>
      </c>
      <c r="E206" s="4" t="s">
        <v>237</v>
      </c>
      <c r="G206" s="21" t="str">
        <f t="shared" ca="1" si="7"/>
        <v/>
      </c>
      <c r="H206" s="63"/>
      <c r="I206" s="20">
        <f ca="1">SUM($D$159:D206)*IF(G206="",0,1)</f>
        <v>0</v>
      </c>
    </row>
    <row r="207" spans="3:9" hidden="1" outlineLevel="1" x14ac:dyDescent="0.15">
      <c r="C207" s="18">
        <v>49</v>
      </c>
      <c r="D207" s="25">
        <v>76</v>
      </c>
      <c r="E207" s="4" t="s">
        <v>238</v>
      </c>
      <c r="G207" s="21" t="str">
        <f t="shared" ca="1" si="7"/>
        <v/>
      </c>
      <c r="H207" s="63"/>
      <c r="I207" s="20">
        <f ca="1">SUM($D$159:D207)*IF(G207="",0,1)</f>
        <v>0</v>
      </c>
    </row>
    <row r="208" spans="3:9" hidden="1" outlineLevel="1" x14ac:dyDescent="0.15">
      <c r="C208" s="18">
        <v>50</v>
      </c>
      <c r="D208" s="25">
        <v>56</v>
      </c>
      <c r="E208" s="4" t="s">
        <v>239</v>
      </c>
      <c r="G208" s="21" t="str">
        <f t="shared" ca="1" si="7"/>
        <v/>
      </c>
      <c r="H208" s="63"/>
      <c r="I208" s="20">
        <f ca="1">SUM($D$159:D208)*IF(G208="",0,1)</f>
        <v>0</v>
      </c>
    </row>
    <row r="209" spans="1:9" hidden="1" outlineLevel="1" x14ac:dyDescent="0.15">
      <c r="C209" s="18">
        <v>51</v>
      </c>
      <c r="D209" s="25">
        <v>77</v>
      </c>
      <c r="E209" s="4" t="s">
        <v>240</v>
      </c>
      <c r="G209" s="21" t="str">
        <f t="shared" ca="1" si="7"/>
        <v/>
      </c>
      <c r="H209" s="63"/>
      <c r="I209" s="20">
        <f ca="1">SUM($D$159:D209)*IF(G209="",0,1)</f>
        <v>0</v>
      </c>
    </row>
    <row r="210" spans="1:9" collapsed="1" x14ac:dyDescent="0.15">
      <c r="C210" s="17" t="s">
        <v>359</v>
      </c>
      <c r="D210" s="25">
        <f>SUM(D159:D209)</f>
        <v>3183</v>
      </c>
      <c r="E210" s="10">
        <f>D210/C209</f>
        <v>62.411764705882355</v>
      </c>
      <c r="G210" s="21" t="str">
        <f t="shared" ca="1" si="7"/>
        <v/>
      </c>
      <c r="H210" s="63"/>
    </row>
    <row r="211" spans="1:9" x14ac:dyDescent="0.15">
      <c r="G211" s="21" t="str">
        <f t="shared" ca="1" si="7"/>
        <v/>
      </c>
      <c r="H211" s="63"/>
    </row>
    <row r="212" spans="1:9" x14ac:dyDescent="0.15">
      <c r="A212" s="4" t="s">
        <v>241</v>
      </c>
      <c r="B212" s="4" t="s">
        <v>242</v>
      </c>
      <c r="C212" s="17" t="s">
        <v>348</v>
      </c>
      <c r="D212" s="25">
        <f ca="1">MAX(I214:I237)</f>
        <v>0</v>
      </c>
      <c r="E212" s="13">
        <f ca="1">D212/D238</f>
        <v>0</v>
      </c>
      <c r="G212" s="21" t="str">
        <f t="shared" ref="G212:G278" ca="1" si="8">IF(F212="","",IF(G212="",NOW(),G212))</f>
        <v/>
      </c>
      <c r="H212" s="63"/>
    </row>
    <row r="213" spans="1:9" hidden="1" outlineLevel="1" x14ac:dyDescent="0.15">
      <c r="A213" s="4"/>
      <c r="B213" s="4"/>
      <c r="C213" s="17" t="s">
        <v>151</v>
      </c>
      <c r="D213" s="22" t="s">
        <v>396</v>
      </c>
      <c r="E213" s="4" t="s">
        <v>152</v>
      </c>
      <c r="F213" s="4" t="s">
        <v>180</v>
      </c>
      <c r="G213" s="4" t="s">
        <v>135</v>
      </c>
      <c r="H213" s="63"/>
      <c r="I213" s="4" t="s">
        <v>349</v>
      </c>
    </row>
    <row r="214" spans="1:9" hidden="1" outlineLevel="1" x14ac:dyDescent="0.15">
      <c r="C214" s="18">
        <v>1</v>
      </c>
      <c r="D214" s="25">
        <v>69</v>
      </c>
      <c r="E214" s="4" t="s">
        <v>243</v>
      </c>
      <c r="G214" s="21" t="str">
        <f t="shared" ca="1" si="8"/>
        <v/>
      </c>
      <c r="H214" s="63"/>
      <c r="I214" s="20">
        <f ca="1">SUM($D$214:D214)*IF(G214="",0,1)</f>
        <v>0</v>
      </c>
    </row>
    <row r="215" spans="1:9" hidden="1" outlineLevel="1" x14ac:dyDescent="0.15">
      <c r="C215" s="18">
        <v>2</v>
      </c>
      <c r="D215" s="25">
        <v>59</v>
      </c>
      <c r="E215" s="4" t="s">
        <v>244</v>
      </c>
      <c r="G215" s="21" t="str">
        <f t="shared" ca="1" si="8"/>
        <v/>
      </c>
      <c r="H215" s="63"/>
      <c r="I215" s="20">
        <f ca="1">SUM($D$214:D215)*IF(G215="",0,1)</f>
        <v>0</v>
      </c>
    </row>
    <row r="216" spans="1:9" hidden="1" outlineLevel="1" x14ac:dyDescent="0.15">
      <c r="C216" s="18">
        <v>3</v>
      </c>
      <c r="D216" s="25">
        <v>74</v>
      </c>
      <c r="E216" s="4" t="s">
        <v>245</v>
      </c>
      <c r="G216" s="21" t="str">
        <f t="shared" ca="1" si="8"/>
        <v/>
      </c>
      <c r="H216" s="63"/>
      <c r="I216" s="20">
        <f ca="1">SUM($D$214:D216)*IF(G216="",0,1)</f>
        <v>0</v>
      </c>
    </row>
    <row r="217" spans="1:9" hidden="1" outlineLevel="1" x14ac:dyDescent="0.15">
      <c r="C217" s="18">
        <v>4</v>
      </c>
      <c r="D217" s="25">
        <v>57</v>
      </c>
      <c r="E217" s="4" t="s">
        <v>246</v>
      </c>
      <c r="G217" s="21" t="str">
        <f t="shared" ca="1" si="8"/>
        <v/>
      </c>
      <c r="H217" s="63"/>
      <c r="I217" s="20">
        <f ca="1">SUM($D$214:D217)*IF(G217="",0,1)</f>
        <v>0</v>
      </c>
    </row>
    <row r="218" spans="1:9" hidden="1" outlineLevel="1" x14ac:dyDescent="0.15">
      <c r="C218" s="18">
        <v>5</v>
      </c>
      <c r="D218" s="25">
        <v>77</v>
      </c>
      <c r="E218" s="4" t="s">
        <v>247</v>
      </c>
      <c r="G218" s="21" t="str">
        <f t="shared" ca="1" si="8"/>
        <v/>
      </c>
      <c r="H218" s="63"/>
      <c r="I218" s="20">
        <f ca="1">SUM($D$214:D218)*IF(G218="",0,1)</f>
        <v>0</v>
      </c>
    </row>
    <row r="219" spans="1:9" hidden="1" outlineLevel="1" x14ac:dyDescent="0.15">
      <c r="C219" s="18">
        <v>6</v>
      </c>
      <c r="D219" s="25">
        <v>45</v>
      </c>
      <c r="E219" s="4" t="s">
        <v>248</v>
      </c>
      <c r="G219" s="21" t="str">
        <f t="shared" ca="1" si="8"/>
        <v/>
      </c>
      <c r="H219" s="63"/>
      <c r="I219" s="20">
        <f ca="1">SUM($D$214:D219)*IF(G219="",0,1)</f>
        <v>0</v>
      </c>
    </row>
    <row r="220" spans="1:9" hidden="1" outlineLevel="1" x14ac:dyDescent="0.15">
      <c r="C220" s="18">
        <v>7</v>
      </c>
      <c r="D220" s="25">
        <v>65</v>
      </c>
      <c r="E220" s="4" t="s">
        <v>249</v>
      </c>
      <c r="G220" s="21" t="str">
        <f t="shared" ca="1" si="8"/>
        <v/>
      </c>
      <c r="H220" s="63"/>
      <c r="I220" s="20">
        <f ca="1">SUM($D$214:D220)*IF(G220="",0,1)</f>
        <v>0</v>
      </c>
    </row>
    <row r="221" spans="1:9" hidden="1" outlineLevel="1" x14ac:dyDescent="0.15">
      <c r="C221" s="18">
        <v>8</v>
      </c>
      <c r="D221" s="25">
        <v>42</v>
      </c>
      <c r="E221" s="4" t="s">
        <v>250</v>
      </c>
      <c r="G221" s="21" t="str">
        <f t="shared" ca="1" si="8"/>
        <v/>
      </c>
      <c r="H221" s="63"/>
      <c r="I221" s="20">
        <f ca="1">SUM($D$214:D221)*IF(G221="",0,1)</f>
        <v>0</v>
      </c>
    </row>
    <row r="222" spans="1:9" hidden="1" outlineLevel="1" x14ac:dyDescent="0.15">
      <c r="C222" s="18">
        <v>9</v>
      </c>
      <c r="D222" s="25">
        <v>56</v>
      </c>
      <c r="E222" s="4" t="s">
        <v>250</v>
      </c>
      <c r="G222" s="21" t="str">
        <f t="shared" ca="1" si="8"/>
        <v/>
      </c>
      <c r="H222" s="63"/>
      <c r="I222" s="20">
        <f ca="1">SUM($D$214:D222)*IF(G222="",0,1)</f>
        <v>0</v>
      </c>
    </row>
    <row r="223" spans="1:9" hidden="1" outlineLevel="1" x14ac:dyDescent="0.15">
      <c r="C223" s="18">
        <v>10</v>
      </c>
      <c r="D223" s="25">
        <v>27</v>
      </c>
      <c r="E223" s="4" t="s">
        <v>251</v>
      </c>
      <c r="G223" s="21" t="str">
        <f t="shared" ca="1" si="8"/>
        <v/>
      </c>
      <c r="H223" s="63"/>
      <c r="I223" s="20">
        <f ca="1">SUM($D$214:D223)*IF(G223="",0,1)</f>
        <v>0</v>
      </c>
    </row>
    <row r="224" spans="1:9" hidden="1" outlineLevel="1" x14ac:dyDescent="0.15">
      <c r="C224" s="18">
        <v>11</v>
      </c>
      <c r="D224" s="25">
        <v>14</v>
      </c>
      <c r="E224" s="4" t="s">
        <v>251</v>
      </c>
      <c r="G224" s="21" t="str">
        <f t="shared" ca="1" si="8"/>
        <v/>
      </c>
      <c r="H224" s="63"/>
      <c r="I224" s="20">
        <f ca="1">SUM($D$214:D224)*IF(G224="",0,1)</f>
        <v>0</v>
      </c>
    </row>
    <row r="225" spans="1:9" hidden="1" outlineLevel="1" x14ac:dyDescent="0.15">
      <c r="C225" s="18">
        <v>12</v>
      </c>
      <c r="D225" s="25">
        <v>64</v>
      </c>
      <c r="E225" s="4" t="s">
        <v>252</v>
      </c>
      <c r="G225" s="21" t="str">
        <f t="shared" ca="1" si="8"/>
        <v/>
      </c>
      <c r="H225" s="63"/>
      <c r="I225" s="20">
        <f ca="1">SUM($D$214:D225)*IF(G225="",0,1)</f>
        <v>0</v>
      </c>
    </row>
    <row r="226" spans="1:9" hidden="1" outlineLevel="1" x14ac:dyDescent="0.15">
      <c r="C226" s="18">
        <v>13</v>
      </c>
      <c r="D226" s="25">
        <v>23</v>
      </c>
      <c r="E226" s="4" t="s">
        <v>253</v>
      </c>
      <c r="G226" s="21" t="str">
        <f t="shared" ca="1" si="8"/>
        <v/>
      </c>
      <c r="H226" s="63"/>
      <c r="I226" s="20">
        <f ca="1">SUM($D$214:D226)*IF(G226="",0,1)</f>
        <v>0</v>
      </c>
    </row>
    <row r="227" spans="1:9" hidden="1" outlineLevel="1" x14ac:dyDescent="0.15">
      <c r="C227" s="18">
        <v>14</v>
      </c>
      <c r="D227" s="25">
        <v>50</v>
      </c>
      <c r="E227" s="4" t="s">
        <v>254</v>
      </c>
      <c r="G227" s="21" t="str">
        <f t="shared" ca="1" si="8"/>
        <v/>
      </c>
      <c r="H227" s="63"/>
      <c r="I227" s="20">
        <f ca="1">SUM($D$214:D227)*IF(G227="",0,1)</f>
        <v>0</v>
      </c>
    </row>
    <row r="228" spans="1:9" hidden="1" outlineLevel="1" x14ac:dyDescent="0.15">
      <c r="C228" s="18">
        <v>15</v>
      </c>
      <c r="D228" s="25">
        <v>75</v>
      </c>
      <c r="E228" s="4" t="s">
        <v>255</v>
      </c>
      <c r="G228" s="21" t="str">
        <f t="shared" ca="1" si="8"/>
        <v/>
      </c>
      <c r="H228" s="63"/>
      <c r="I228" s="20">
        <f ca="1">SUM($D$214:D228)*IF(G228="",0,1)</f>
        <v>0</v>
      </c>
    </row>
    <row r="229" spans="1:9" hidden="1" outlineLevel="1" x14ac:dyDescent="0.15">
      <c r="C229" s="18">
        <v>16</v>
      </c>
      <c r="D229" s="25">
        <v>55</v>
      </c>
      <c r="E229" s="4" t="s">
        <v>255</v>
      </c>
      <c r="G229" s="21" t="str">
        <f t="shared" ca="1" si="8"/>
        <v/>
      </c>
      <c r="H229" s="63"/>
      <c r="I229" s="20">
        <f ca="1">SUM($D$214:D229)*IF(G229="",0,1)</f>
        <v>0</v>
      </c>
    </row>
    <row r="230" spans="1:9" hidden="1" outlineLevel="1" x14ac:dyDescent="0.15">
      <c r="C230" s="18">
        <v>17</v>
      </c>
      <c r="D230" s="25">
        <v>35</v>
      </c>
      <c r="E230" s="4" t="s">
        <v>256</v>
      </c>
      <c r="G230" s="21" t="str">
        <f t="shared" ca="1" si="8"/>
        <v/>
      </c>
      <c r="H230" s="63"/>
      <c r="I230" s="20">
        <f ca="1">SUM($D$214:D230)*IF(G230="",0,1)</f>
        <v>0</v>
      </c>
    </row>
    <row r="231" spans="1:9" hidden="1" outlineLevel="1" x14ac:dyDescent="0.15">
      <c r="C231" s="18">
        <v>18</v>
      </c>
      <c r="D231" s="25">
        <v>46</v>
      </c>
      <c r="E231" s="4" t="s">
        <v>257</v>
      </c>
      <c r="G231" s="21" t="str">
        <f t="shared" ca="1" si="8"/>
        <v/>
      </c>
      <c r="H231" s="63"/>
      <c r="I231" s="20">
        <f ca="1">SUM($D$214:D231)*IF(G231="",0,1)</f>
        <v>0</v>
      </c>
    </row>
    <row r="232" spans="1:9" hidden="1" outlineLevel="1" x14ac:dyDescent="0.15">
      <c r="C232" s="18">
        <v>19</v>
      </c>
      <c r="D232" s="25">
        <v>60</v>
      </c>
      <c r="E232" s="4" t="s">
        <v>236</v>
      </c>
      <c r="G232" s="21" t="str">
        <f t="shared" ca="1" si="8"/>
        <v/>
      </c>
      <c r="H232" s="63"/>
      <c r="I232" s="20">
        <f ca="1">SUM($D$214:D232)*IF(G232="",0,1)</f>
        <v>0</v>
      </c>
    </row>
    <row r="233" spans="1:9" hidden="1" outlineLevel="1" x14ac:dyDescent="0.15">
      <c r="C233" s="18">
        <v>20</v>
      </c>
      <c r="D233" s="25">
        <v>60</v>
      </c>
      <c r="E233" s="4" t="s">
        <v>234</v>
      </c>
      <c r="G233" s="21" t="str">
        <f t="shared" ca="1" si="8"/>
        <v/>
      </c>
      <c r="H233" s="63"/>
      <c r="I233" s="20">
        <f ca="1">SUM($D$214:D233)*IF(G233="",0,1)</f>
        <v>0</v>
      </c>
    </row>
    <row r="234" spans="1:9" hidden="1" outlineLevel="1" x14ac:dyDescent="0.15">
      <c r="C234" s="18">
        <v>21</v>
      </c>
      <c r="D234" s="25">
        <v>60</v>
      </c>
      <c r="E234" s="4" t="s">
        <v>258</v>
      </c>
      <c r="G234" s="21" t="str">
        <f t="shared" ca="1" si="8"/>
        <v/>
      </c>
      <c r="H234" s="63"/>
      <c r="I234" s="20">
        <f ca="1">SUM($D$214:D234)*IF(G234="",0,1)</f>
        <v>0</v>
      </c>
    </row>
    <row r="235" spans="1:9" hidden="1" outlineLevel="1" x14ac:dyDescent="0.15">
      <c r="C235" s="18">
        <v>22</v>
      </c>
      <c r="D235" s="25">
        <v>48</v>
      </c>
      <c r="E235" s="4" t="s">
        <v>259</v>
      </c>
      <c r="G235" s="21" t="str">
        <f t="shared" ca="1" si="8"/>
        <v/>
      </c>
      <c r="H235" s="63"/>
      <c r="I235" s="20">
        <f ca="1">SUM($D$214:D235)*IF(G235="",0,1)</f>
        <v>0</v>
      </c>
    </row>
    <row r="236" spans="1:9" hidden="1" outlineLevel="1" x14ac:dyDescent="0.15">
      <c r="C236" s="18">
        <v>23</v>
      </c>
      <c r="D236" s="25">
        <v>54</v>
      </c>
      <c r="E236" s="4" t="s">
        <v>260</v>
      </c>
      <c r="G236" s="21" t="str">
        <f t="shared" ca="1" si="8"/>
        <v/>
      </c>
      <c r="H236" s="63"/>
      <c r="I236" s="20">
        <f ca="1">SUM($D$214:D236)*IF(G236="",0,1)</f>
        <v>0</v>
      </c>
    </row>
    <row r="237" spans="1:9" hidden="1" outlineLevel="1" x14ac:dyDescent="0.15">
      <c r="C237" s="18">
        <v>24</v>
      </c>
      <c r="D237" s="25">
        <v>64</v>
      </c>
      <c r="E237" s="4" t="s">
        <v>261</v>
      </c>
      <c r="G237" s="21" t="str">
        <f t="shared" ca="1" si="8"/>
        <v/>
      </c>
      <c r="H237" s="63"/>
      <c r="I237" s="20">
        <f ca="1">SUM($D$214:D237)*IF(G237="",0,1)</f>
        <v>0</v>
      </c>
    </row>
    <row r="238" spans="1:9" collapsed="1" x14ac:dyDescent="0.15">
      <c r="C238" s="17" t="s">
        <v>359</v>
      </c>
      <c r="D238" s="25">
        <f>SUM(D214:D237)</f>
        <v>1279</v>
      </c>
      <c r="E238" s="10">
        <f>D238/C237</f>
        <v>53.291666666666664</v>
      </c>
      <c r="G238" s="21" t="str">
        <f t="shared" ca="1" si="8"/>
        <v/>
      </c>
      <c r="H238" s="63"/>
    </row>
    <row r="239" spans="1:9" x14ac:dyDescent="0.15">
      <c r="G239" s="21" t="str">
        <f t="shared" ca="1" si="8"/>
        <v/>
      </c>
      <c r="H239" s="63"/>
    </row>
    <row r="240" spans="1:9" x14ac:dyDescent="0.15">
      <c r="A240" s="4" t="s">
        <v>262</v>
      </c>
      <c r="B240" t="s">
        <v>263</v>
      </c>
      <c r="C240" s="17" t="s">
        <v>348</v>
      </c>
      <c r="D240" s="25">
        <f ca="1">MAX(I242:I257)</f>
        <v>0</v>
      </c>
      <c r="E240" s="7">
        <f ca="1">D240/D258</f>
        <v>0</v>
      </c>
      <c r="G240" s="21" t="str">
        <f t="shared" ca="1" si="8"/>
        <v/>
      </c>
      <c r="H240" s="63"/>
    </row>
    <row r="241" spans="1:9" hidden="1" outlineLevel="1" x14ac:dyDescent="0.15">
      <c r="A241" s="4"/>
      <c r="C241" s="17" t="s">
        <v>151</v>
      </c>
      <c r="D241" s="22" t="s">
        <v>396</v>
      </c>
      <c r="E241" s="4" t="s">
        <v>152</v>
      </c>
      <c r="F241" s="4" t="s">
        <v>180</v>
      </c>
      <c r="G241" s="4" t="s">
        <v>135</v>
      </c>
      <c r="H241" s="63"/>
      <c r="I241" s="4" t="s">
        <v>349</v>
      </c>
    </row>
    <row r="242" spans="1:9" hidden="1" outlineLevel="1" x14ac:dyDescent="0.15">
      <c r="C242" s="18">
        <v>1</v>
      </c>
      <c r="D242" s="25">
        <v>82</v>
      </c>
      <c r="E242" s="4" t="s">
        <v>264</v>
      </c>
      <c r="G242" s="21" t="str">
        <f t="shared" ca="1" si="8"/>
        <v/>
      </c>
      <c r="H242" s="63"/>
      <c r="I242" s="20">
        <f ca="1">SUM($D$242:D242)*IF(G242="",0,1)</f>
        <v>0</v>
      </c>
    </row>
    <row r="243" spans="1:9" hidden="1" outlineLevel="1" x14ac:dyDescent="0.15">
      <c r="C243" s="18">
        <v>2</v>
      </c>
      <c r="D243" s="25">
        <v>72</v>
      </c>
      <c r="E243" s="4" t="s">
        <v>265</v>
      </c>
      <c r="G243" s="21" t="str">
        <f t="shared" ca="1" si="8"/>
        <v/>
      </c>
      <c r="H243" s="63"/>
      <c r="I243" s="20">
        <f ca="1">SUM($D$242:D243)*IF(G243="",0,1)</f>
        <v>0</v>
      </c>
    </row>
    <row r="244" spans="1:9" hidden="1" outlineLevel="1" x14ac:dyDescent="0.15">
      <c r="C244" s="18">
        <v>3</v>
      </c>
      <c r="D244" s="25">
        <v>78</v>
      </c>
      <c r="E244" s="4" t="s">
        <v>266</v>
      </c>
      <c r="G244" s="21" t="str">
        <f t="shared" ca="1" si="8"/>
        <v/>
      </c>
      <c r="H244" s="63"/>
      <c r="I244" s="20">
        <f ca="1">SUM($D$242:D244)*IF(G244="",0,1)</f>
        <v>0</v>
      </c>
    </row>
    <row r="245" spans="1:9" hidden="1" outlineLevel="1" x14ac:dyDescent="0.15">
      <c r="C245" s="18">
        <v>4</v>
      </c>
      <c r="D245" s="25">
        <v>76</v>
      </c>
      <c r="E245" s="4" t="s">
        <v>267</v>
      </c>
      <c r="G245" s="21" t="str">
        <f t="shared" ca="1" si="8"/>
        <v/>
      </c>
      <c r="H245" s="63"/>
      <c r="I245" s="20">
        <f ca="1">SUM($D$242:D245)*IF(G245="",0,1)</f>
        <v>0</v>
      </c>
    </row>
    <row r="246" spans="1:9" hidden="1" outlineLevel="1" x14ac:dyDescent="0.15">
      <c r="C246" s="18">
        <v>5</v>
      </c>
      <c r="D246" s="25">
        <v>73</v>
      </c>
      <c r="E246" s="4" t="s">
        <v>268</v>
      </c>
      <c r="G246" s="21" t="str">
        <f t="shared" ca="1" si="8"/>
        <v/>
      </c>
      <c r="H246" s="63"/>
      <c r="I246" s="20">
        <f ca="1">SUM($D$242:D246)*IF(G246="",0,1)</f>
        <v>0</v>
      </c>
    </row>
    <row r="247" spans="1:9" hidden="1" outlineLevel="1" x14ac:dyDescent="0.15">
      <c r="C247" s="18">
        <v>6</v>
      </c>
      <c r="D247" s="25">
        <v>81</v>
      </c>
      <c r="E247" s="4" t="s">
        <v>269</v>
      </c>
      <c r="G247" s="21" t="str">
        <f t="shared" ca="1" si="8"/>
        <v/>
      </c>
      <c r="H247" s="63"/>
      <c r="I247" s="20">
        <f ca="1">SUM($D$242:D247)*IF(G247="",0,1)</f>
        <v>0</v>
      </c>
    </row>
    <row r="248" spans="1:9" hidden="1" outlineLevel="1" x14ac:dyDescent="0.15">
      <c r="C248" s="18">
        <v>7</v>
      </c>
      <c r="D248" s="25">
        <v>84</v>
      </c>
      <c r="E248" s="4" t="s">
        <v>270</v>
      </c>
      <c r="G248" s="21" t="str">
        <f t="shared" ca="1" si="8"/>
        <v/>
      </c>
      <c r="H248" s="63"/>
      <c r="I248" s="20">
        <f ca="1">SUM($D$242:D248)*IF(G248="",0,1)</f>
        <v>0</v>
      </c>
    </row>
    <row r="249" spans="1:9" hidden="1" outlineLevel="1" x14ac:dyDescent="0.15">
      <c r="C249" s="18">
        <v>8</v>
      </c>
      <c r="D249" s="25">
        <v>62</v>
      </c>
      <c r="E249" s="4" t="s">
        <v>272</v>
      </c>
      <c r="G249" s="21" t="str">
        <f t="shared" ca="1" si="8"/>
        <v/>
      </c>
      <c r="H249" s="63"/>
      <c r="I249" s="20">
        <f ca="1">SUM($D$242:D249)*IF(G249="",0,1)</f>
        <v>0</v>
      </c>
    </row>
    <row r="250" spans="1:9" hidden="1" outlineLevel="1" x14ac:dyDescent="0.15">
      <c r="C250" s="18">
        <v>9</v>
      </c>
      <c r="D250" s="25">
        <v>77</v>
      </c>
      <c r="E250" s="4" t="s">
        <v>271</v>
      </c>
      <c r="G250" s="21" t="str">
        <f t="shared" ca="1" si="8"/>
        <v/>
      </c>
      <c r="H250" s="63"/>
      <c r="I250" s="20">
        <f ca="1">SUM($D$242:D250)*IF(G250="",0,1)</f>
        <v>0</v>
      </c>
    </row>
    <row r="251" spans="1:9" hidden="1" outlineLevel="1" x14ac:dyDescent="0.15">
      <c r="C251" s="18">
        <v>10</v>
      </c>
      <c r="D251" s="25">
        <v>69</v>
      </c>
      <c r="E251" s="4" t="s">
        <v>273</v>
      </c>
      <c r="G251" s="21" t="str">
        <f t="shared" ca="1" si="8"/>
        <v/>
      </c>
      <c r="H251" s="63"/>
      <c r="I251" s="20">
        <f ca="1">SUM($D$242:D251)*IF(G251="",0,1)</f>
        <v>0</v>
      </c>
    </row>
    <row r="252" spans="1:9" hidden="1" outlineLevel="1" x14ac:dyDescent="0.15">
      <c r="C252" s="18">
        <v>11</v>
      </c>
      <c r="D252" s="25">
        <v>80</v>
      </c>
      <c r="E252" s="4" t="s">
        <v>274</v>
      </c>
      <c r="G252" s="21" t="str">
        <f t="shared" ca="1" si="8"/>
        <v/>
      </c>
      <c r="H252" s="63"/>
      <c r="I252" s="20">
        <f ca="1">SUM($D$242:D252)*IF(G252="",0,1)</f>
        <v>0</v>
      </c>
    </row>
    <row r="253" spans="1:9" hidden="1" outlineLevel="1" x14ac:dyDescent="0.15">
      <c r="C253" s="18">
        <v>12</v>
      </c>
      <c r="D253" s="25">
        <v>67</v>
      </c>
      <c r="E253" s="4" t="s">
        <v>275</v>
      </c>
      <c r="G253" s="21" t="str">
        <f t="shared" ca="1" si="8"/>
        <v/>
      </c>
      <c r="H253" s="63"/>
      <c r="I253" s="20">
        <f ca="1">SUM($D$242:D253)*IF(G253="",0,1)</f>
        <v>0</v>
      </c>
    </row>
    <row r="254" spans="1:9" hidden="1" outlineLevel="1" x14ac:dyDescent="0.15">
      <c r="C254" s="18">
        <v>13</v>
      </c>
      <c r="D254" s="25">
        <v>73</v>
      </c>
      <c r="E254" s="4" t="s">
        <v>276</v>
      </c>
      <c r="G254" s="21" t="str">
        <f t="shared" ca="1" si="8"/>
        <v/>
      </c>
      <c r="H254" s="63"/>
      <c r="I254" s="20">
        <f ca="1">SUM($D$242:D254)*IF(G254="",0,1)</f>
        <v>0</v>
      </c>
    </row>
    <row r="255" spans="1:9" hidden="1" outlineLevel="1" x14ac:dyDescent="0.15">
      <c r="C255" s="18">
        <v>14</v>
      </c>
      <c r="D255" s="25">
        <v>76</v>
      </c>
      <c r="E255" s="4" t="s">
        <v>277</v>
      </c>
      <c r="G255" s="21" t="str">
        <f t="shared" ca="1" si="8"/>
        <v/>
      </c>
      <c r="H255" s="63"/>
      <c r="I255" s="20">
        <f ca="1">SUM($D$242:D255)*IF(G255="",0,1)</f>
        <v>0</v>
      </c>
    </row>
    <row r="256" spans="1:9" hidden="1" outlineLevel="1" x14ac:dyDescent="0.15">
      <c r="C256" s="18">
        <v>15</v>
      </c>
      <c r="D256" s="25">
        <v>68</v>
      </c>
      <c r="E256" s="4" t="s">
        <v>278</v>
      </c>
      <c r="G256" s="21" t="str">
        <f t="shared" ca="1" si="8"/>
        <v/>
      </c>
      <c r="H256" s="63"/>
      <c r="I256" s="20">
        <f ca="1">SUM($D$242:D256)*IF(G256="",0,1)</f>
        <v>0</v>
      </c>
    </row>
    <row r="257" spans="1:9" hidden="1" outlineLevel="1" x14ac:dyDescent="0.15">
      <c r="C257" s="18">
        <v>16</v>
      </c>
      <c r="D257" s="25">
        <v>78</v>
      </c>
      <c r="E257" s="4" t="s">
        <v>279</v>
      </c>
      <c r="G257" s="21" t="str">
        <f t="shared" ca="1" si="8"/>
        <v/>
      </c>
      <c r="H257" s="63"/>
      <c r="I257" s="20">
        <f ca="1">SUM($D$242:D257)*IF(G257="",0,1)</f>
        <v>0</v>
      </c>
    </row>
    <row r="258" spans="1:9" collapsed="1" x14ac:dyDescent="0.15">
      <c r="C258" s="17" t="s">
        <v>359</v>
      </c>
      <c r="D258" s="25">
        <f>SUM(D242:D257)</f>
        <v>1196</v>
      </c>
      <c r="E258">
        <f>D258/C257</f>
        <v>74.75</v>
      </c>
      <c r="G258" s="21" t="str">
        <f t="shared" ca="1" si="8"/>
        <v/>
      </c>
      <c r="H258" s="63"/>
    </row>
    <row r="259" spans="1:9" x14ac:dyDescent="0.15">
      <c r="C259" s="17"/>
      <c r="G259" s="21" t="str">
        <f t="shared" ca="1" si="8"/>
        <v/>
      </c>
      <c r="H259" s="63"/>
    </row>
    <row r="260" spans="1:9" x14ac:dyDescent="0.15">
      <c r="A260" s="4" t="s">
        <v>280</v>
      </c>
      <c r="B260" s="4" t="s">
        <v>281</v>
      </c>
      <c r="C260" s="17" t="s">
        <v>348</v>
      </c>
      <c r="D260" s="25">
        <f ca="1">MAX(I262:I296)</f>
        <v>0</v>
      </c>
      <c r="E260" s="7">
        <f ca="1">D260/D297</f>
        <v>0</v>
      </c>
      <c r="G260" s="21" t="str">
        <f t="shared" ca="1" si="8"/>
        <v/>
      </c>
      <c r="H260" s="63"/>
    </row>
    <row r="261" spans="1:9" hidden="1" outlineLevel="1" x14ac:dyDescent="0.15">
      <c r="A261" s="4"/>
      <c r="B261" s="4"/>
      <c r="C261" s="17" t="s">
        <v>151</v>
      </c>
      <c r="D261" s="22" t="s">
        <v>396</v>
      </c>
      <c r="E261" s="4" t="s">
        <v>152</v>
      </c>
      <c r="F261" s="4" t="s">
        <v>180</v>
      </c>
      <c r="G261" s="4" t="s">
        <v>135</v>
      </c>
      <c r="H261" s="63" t="e">
        <f t="shared" ref="H261:H296" si="9">IF(ISBLANK(F261),,F261/D261)</f>
        <v>#VALUE!</v>
      </c>
      <c r="I261" s="4" t="s">
        <v>349</v>
      </c>
    </row>
    <row r="262" spans="1:9" hidden="1" outlineLevel="1" x14ac:dyDescent="0.15">
      <c r="C262" s="18">
        <v>1</v>
      </c>
      <c r="D262" s="25">
        <v>67</v>
      </c>
      <c r="E262" s="4" t="s">
        <v>282</v>
      </c>
      <c r="G262" s="21" t="str">
        <f t="shared" ca="1" si="8"/>
        <v/>
      </c>
      <c r="H262" s="63">
        <f t="shared" si="9"/>
        <v>0</v>
      </c>
      <c r="I262" s="20">
        <f ca="1">SUM($D$262:D262)*IF(G262="",0,1)</f>
        <v>0</v>
      </c>
    </row>
    <row r="263" spans="1:9" hidden="1" outlineLevel="1" x14ac:dyDescent="0.15">
      <c r="C263" s="18">
        <v>2</v>
      </c>
      <c r="D263" s="25">
        <v>44</v>
      </c>
      <c r="E263" s="4" t="s">
        <v>283</v>
      </c>
      <c r="G263" s="21" t="str">
        <f t="shared" ca="1" si="8"/>
        <v/>
      </c>
      <c r="H263" s="63">
        <f t="shared" si="9"/>
        <v>0</v>
      </c>
      <c r="I263" s="20">
        <f ca="1">SUM($D$262:D263)*IF(G263="",0,1)</f>
        <v>0</v>
      </c>
    </row>
    <row r="264" spans="1:9" hidden="1" outlineLevel="1" x14ac:dyDescent="0.15">
      <c r="C264" s="18">
        <v>3</v>
      </c>
      <c r="D264" s="25">
        <v>67</v>
      </c>
      <c r="E264" s="4" t="s">
        <v>284</v>
      </c>
      <c r="G264" s="21" t="str">
        <f t="shared" ca="1" si="8"/>
        <v/>
      </c>
      <c r="H264" s="63">
        <f t="shared" si="9"/>
        <v>0</v>
      </c>
      <c r="I264" s="20">
        <f ca="1">SUM($D$262:D264)*IF(G264="",0,1)</f>
        <v>0</v>
      </c>
    </row>
    <row r="265" spans="1:9" hidden="1" outlineLevel="1" x14ac:dyDescent="0.15">
      <c r="C265" s="18">
        <v>4</v>
      </c>
      <c r="D265" s="25">
        <v>64</v>
      </c>
      <c r="E265" s="4" t="s">
        <v>286</v>
      </c>
      <c r="G265" s="21" t="str">
        <f t="shared" ca="1" si="8"/>
        <v/>
      </c>
      <c r="H265" s="63">
        <f t="shared" si="9"/>
        <v>0</v>
      </c>
      <c r="I265" s="20">
        <f ca="1">SUM($D$262:D265)*IF(G265="",0,1)</f>
        <v>0</v>
      </c>
    </row>
    <row r="266" spans="1:9" hidden="1" outlineLevel="1" x14ac:dyDescent="0.15">
      <c r="C266" s="18">
        <v>5</v>
      </c>
      <c r="D266" s="25">
        <v>67</v>
      </c>
      <c r="E266" s="4" t="s">
        <v>285</v>
      </c>
      <c r="G266" s="21" t="str">
        <f t="shared" ca="1" si="8"/>
        <v/>
      </c>
      <c r="H266" s="63">
        <f t="shared" si="9"/>
        <v>0</v>
      </c>
      <c r="I266" s="20">
        <f ca="1">SUM($D$262:D266)*IF(G266="",0,1)</f>
        <v>0</v>
      </c>
    </row>
    <row r="267" spans="1:9" hidden="1" outlineLevel="1" x14ac:dyDescent="0.15">
      <c r="C267" s="18">
        <v>6</v>
      </c>
      <c r="D267" s="25">
        <v>77</v>
      </c>
      <c r="E267" s="4" t="s">
        <v>287</v>
      </c>
      <c r="G267" s="21" t="str">
        <f t="shared" ca="1" si="8"/>
        <v/>
      </c>
      <c r="H267" s="63">
        <f t="shared" si="9"/>
        <v>0</v>
      </c>
      <c r="I267" s="20">
        <f ca="1">SUM($D$262:D267)*IF(G267="",0,1)</f>
        <v>0</v>
      </c>
    </row>
    <row r="268" spans="1:9" hidden="1" outlineLevel="1" x14ac:dyDescent="0.15">
      <c r="C268" s="18">
        <v>7</v>
      </c>
      <c r="D268" s="25">
        <v>76</v>
      </c>
      <c r="E268" s="4" t="s">
        <v>288</v>
      </c>
      <c r="G268" s="21" t="str">
        <f t="shared" ca="1" si="8"/>
        <v/>
      </c>
      <c r="H268" s="63">
        <f t="shared" si="9"/>
        <v>0</v>
      </c>
      <c r="I268" s="20">
        <f ca="1">SUM($D$262:D268)*IF(G268="",0,1)</f>
        <v>0</v>
      </c>
    </row>
    <row r="269" spans="1:9" hidden="1" outlineLevel="1" x14ac:dyDescent="0.15">
      <c r="C269" s="18">
        <v>8</v>
      </c>
      <c r="D269" s="25">
        <v>55</v>
      </c>
      <c r="E269" s="4" t="s">
        <v>289</v>
      </c>
      <c r="G269" s="21" t="str">
        <f t="shared" ca="1" si="8"/>
        <v/>
      </c>
      <c r="H269" s="63">
        <f t="shared" si="9"/>
        <v>0</v>
      </c>
      <c r="I269" s="20">
        <f ca="1">SUM($D$262:D269)*IF(G269="",0,1)</f>
        <v>0</v>
      </c>
    </row>
    <row r="270" spans="1:9" hidden="1" outlineLevel="1" x14ac:dyDescent="0.15">
      <c r="C270" s="18">
        <v>9</v>
      </c>
      <c r="D270" s="25">
        <v>69</v>
      </c>
      <c r="E270" s="4" t="s">
        <v>290</v>
      </c>
      <c r="G270" s="21" t="str">
        <f t="shared" ca="1" si="8"/>
        <v/>
      </c>
      <c r="H270" s="63">
        <f t="shared" si="9"/>
        <v>0</v>
      </c>
      <c r="I270" s="20">
        <f ca="1">SUM($D$262:D270)*IF(G270="",0,1)</f>
        <v>0</v>
      </c>
    </row>
    <row r="271" spans="1:9" hidden="1" outlineLevel="1" x14ac:dyDescent="0.15">
      <c r="C271" s="18">
        <v>10</v>
      </c>
      <c r="D271" s="25">
        <v>67</v>
      </c>
      <c r="E271" s="4" t="s">
        <v>291</v>
      </c>
      <c r="G271" s="21" t="str">
        <f t="shared" ca="1" si="8"/>
        <v/>
      </c>
      <c r="H271" s="63">
        <f t="shared" si="9"/>
        <v>0</v>
      </c>
      <c r="I271" s="20">
        <f ca="1">SUM($D$262:D271)*IF(G271="",0,1)</f>
        <v>0</v>
      </c>
    </row>
    <row r="272" spans="1:9" hidden="1" outlineLevel="1" x14ac:dyDescent="0.15">
      <c r="C272" s="18">
        <v>11</v>
      </c>
      <c r="D272" s="25">
        <v>90</v>
      </c>
      <c r="E272" s="4" t="s">
        <v>292</v>
      </c>
      <c r="G272" s="21" t="str">
        <f t="shared" ca="1" si="8"/>
        <v/>
      </c>
      <c r="H272" s="63">
        <f t="shared" si="9"/>
        <v>0</v>
      </c>
      <c r="I272" s="20">
        <f ca="1">SUM($D$262:D272)*IF(G272="",0,1)</f>
        <v>0</v>
      </c>
    </row>
    <row r="273" spans="3:9" hidden="1" outlineLevel="1" x14ac:dyDescent="0.15">
      <c r="C273" s="18">
        <v>12</v>
      </c>
      <c r="D273" s="25">
        <v>70</v>
      </c>
      <c r="E273" s="4" t="s">
        <v>293</v>
      </c>
      <c r="G273" s="21" t="str">
        <f t="shared" ca="1" si="8"/>
        <v/>
      </c>
      <c r="H273" s="63">
        <f t="shared" si="9"/>
        <v>0</v>
      </c>
      <c r="I273" s="20">
        <f ca="1">SUM($D$262:D273)*IF(G273="",0,1)</f>
        <v>0</v>
      </c>
    </row>
    <row r="274" spans="3:9" hidden="1" outlineLevel="1" x14ac:dyDescent="0.15">
      <c r="C274" s="18">
        <v>13</v>
      </c>
      <c r="D274" s="25">
        <v>52</v>
      </c>
      <c r="E274" s="4" t="s">
        <v>294</v>
      </c>
      <c r="G274" s="21" t="str">
        <f t="shared" ca="1" si="8"/>
        <v/>
      </c>
      <c r="H274" s="63">
        <f t="shared" si="9"/>
        <v>0</v>
      </c>
      <c r="I274" s="20">
        <f ca="1">SUM($D$262:D274)*IF(G274="",0,1)</f>
        <v>0</v>
      </c>
    </row>
    <row r="275" spans="3:9" hidden="1" outlineLevel="1" x14ac:dyDescent="0.15">
      <c r="C275" s="18">
        <v>14</v>
      </c>
      <c r="D275" s="25">
        <v>46</v>
      </c>
      <c r="E275" s="4" t="s">
        <v>295</v>
      </c>
      <c r="G275" s="21" t="str">
        <f t="shared" ca="1" si="8"/>
        <v/>
      </c>
      <c r="H275" s="63">
        <f t="shared" si="9"/>
        <v>0</v>
      </c>
      <c r="I275" s="20">
        <f ca="1">SUM($D$262:D275)*IF(G275="",0,1)</f>
        <v>0</v>
      </c>
    </row>
    <row r="276" spans="3:9" hidden="1" outlineLevel="1" x14ac:dyDescent="0.15">
      <c r="C276" s="18">
        <v>15</v>
      </c>
      <c r="D276" s="25">
        <v>55</v>
      </c>
      <c r="E276" s="4" t="s">
        <v>296</v>
      </c>
      <c r="G276" s="21" t="str">
        <f t="shared" ca="1" si="8"/>
        <v/>
      </c>
      <c r="H276" s="63">
        <f t="shared" si="9"/>
        <v>0</v>
      </c>
      <c r="I276" s="20">
        <f ca="1">SUM($D$262:D276)*IF(G276="",0,1)</f>
        <v>0</v>
      </c>
    </row>
    <row r="277" spans="3:9" hidden="1" outlineLevel="1" x14ac:dyDescent="0.15">
      <c r="C277" s="18">
        <v>16</v>
      </c>
      <c r="D277" s="25">
        <v>31</v>
      </c>
      <c r="E277" s="4" t="s">
        <v>297</v>
      </c>
      <c r="G277" s="21" t="str">
        <f t="shared" ca="1" si="8"/>
        <v/>
      </c>
      <c r="H277" s="63">
        <f t="shared" si="9"/>
        <v>0</v>
      </c>
      <c r="I277" s="20">
        <f ca="1">SUM($D$262:D277)*IF(G277="",0,1)</f>
        <v>0</v>
      </c>
    </row>
    <row r="278" spans="3:9" hidden="1" outlineLevel="1" x14ac:dyDescent="0.15">
      <c r="C278" s="18">
        <v>17</v>
      </c>
      <c r="D278" s="25">
        <v>41</v>
      </c>
      <c r="E278" s="4" t="s">
        <v>298</v>
      </c>
      <c r="G278" s="21" t="str">
        <f t="shared" ca="1" si="8"/>
        <v/>
      </c>
      <c r="H278" s="63">
        <f t="shared" si="9"/>
        <v>0</v>
      </c>
      <c r="I278" s="20">
        <f ca="1">SUM($D$262:D278)*IF(G278="",0,1)</f>
        <v>0</v>
      </c>
    </row>
    <row r="279" spans="3:9" hidden="1" outlineLevel="1" x14ac:dyDescent="0.15">
      <c r="C279" s="18">
        <v>18</v>
      </c>
      <c r="D279" s="25">
        <v>63</v>
      </c>
      <c r="E279" s="4" t="s">
        <v>299</v>
      </c>
      <c r="G279" s="21" t="str">
        <f t="shared" ref="G279:G343" ca="1" si="10">IF(F279="","",IF(G279="",NOW(),G279))</f>
        <v/>
      </c>
      <c r="H279" s="63">
        <f t="shared" si="9"/>
        <v>0</v>
      </c>
      <c r="I279" s="20">
        <f ca="1">SUM($D$262:D279)*IF(G279="",0,1)</f>
        <v>0</v>
      </c>
    </row>
    <row r="280" spans="3:9" hidden="1" outlineLevel="1" x14ac:dyDescent="0.15">
      <c r="C280" s="18">
        <v>19</v>
      </c>
      <c r="D280" s="25">
        <v>48</v>
      </c>
      <c r="E280" s="4" t="s">
        <v>300</v>
      </c>
      <c r="G280" s="21" t="str">
        <f t="shared" ca="1" si="10"/>
        <v/>
      </c>
      <c r="H280" s="63">
        <f t="shared" si="9"/>
        <v>0</v>
      </c>
      <c r="I280" s="20">
        <f ca="1">SUM($D$262:D280)*IF(G280="",0,1)</f>
        <v>0</v>
      </c>
    </row>
    <row r="281" spans="3:9" hidden="1" outlineLevel="1" x14ac:dyDescent="0.15">
      <c r="C281" s="18">
        <v>20</v>
      </c>
      <c r="D281" s="25">
        <v>36</v>
      </c>
      <c r="E281" s="4" t="s">
        <v>301</v>
      </c>
      <c r="G281" s="21" t="str">
        <f t="shared" ca="1" si="10"/>
        <v/>
      </c>
      <c r="H281" s="63">
        <f t="shared" si="9"/>
        <v>0</v>
      </c>
      <c r="I281" s="20">
        <f ca="1">SUM($D$262:D281)*IF(G281="",0,1)</f>
        <v>0</v>
      </c>
    </row>
    <row r="282" spans="3:9" hidden="1" outlineLevel="1" x14ac:dyDescent="0.15">
      <c r="C282" s="18">
        <v>21</v>
      </c>
      <c r="D282" s="25">
        <v>75</v>
      </c>
      <c r="E282" s="4" t="s">
        <v>302</v>
      </c>
      <c r="G282" s="21" t="str">
        <f t="shared" ca="1" si="10"/>
        <v/>
      </c>
      <c r="H282" s="63">
        <f t="shared" si="9"/>
        <v>0</v>
      </c>
      <c r="I282" s="20">
        <f ca="1">SUM($D$262:D282)*IF(G282="",0,1)</f>
        <v>0</v>
      </c>
    </row>
    <row r="283" spans="3:9" hidden="1" outlineLevel="1" x14ac:dyDescent="0.15">
      <c r="C283" s="18">
        <v>22</v>
      </c>
      <c r="D283" s="25">
        <v>33</v>
      </c>
      <c r="E283" s="4" t="s">
        <v>304</v>
      </c>
      <c r="G283" s="21" t="str">
        <f t="shared" ca="1" si="10"/>
        <v/>
      </c>
      <c r="H283" s="63">
        <f t="shared" si="9"/>
        <v>0</v>
      </c>
      <c r="I283" s="20">
        <f ca="1">SUM($D$262:D283)*IF(G283="",0,1)</f>
        <v>0</v>
      </c>
    </row>
    <row r="284" spans="3:9" hidden="1" outlineLevel="1" x14ac:dyDescent="0.15">
      <c r="C284" s="18">
        <v>23</v>
      </c>
      <c r="D284" s="25">
        <v>61</v>
      </c>
      <c r="E284" s="4" t="s">
        <v>303</v>
      </c>
      <c r="G284" s="21" t="str">
        <f t="shared" ca="1" si="10"/>
        <v/>
      </c>
      <c r="H284" s="63">
        <f t="shared" si="9"/>
        <v>0</v>
      </c>
      <c r="I284" s="20">
        <f ca="1">SUM($D$262:D284)*IF(G284="",0,1)</f>
        <v>0</v>
      </c>
    </row>
    <row r="285" spans="3:9" hidden="1" outlineLevel="1" x14ac:dyDescent="0.15">
      <c r="C285" s="18">
        <v>24</v>
      </c>
      <c r="D285" s="25">
        <v>57</v>
      </c>
      <c r="E285" s="4" t="s">
        <v>305</v>
      </c>
      <c r="G285" s="21" t="str">
        <f t="shared" ca="1" si="10"/>
        <v/>
      </c>
      <c r="H285" s="63">
        <f t="shared" si="9"/>
        <v>0</v>
      </c>
      <c r="I285" s="20">
        <f ca="1">SUM($D$262:D285)*IF(G285="",0,1)</f>
        <v>0</v>
      </c>
    </row>
    <row r="286" spans="3:9" hidden="1" outlineLevel="1" x14ac:dyDescent="0.15">
      <c r="C286" s="18">
        <v>25</v>
      </c>
      <c r="D286" s="25">
        <v>58</v>
      </c>
      <c r="E286" s="4" t="s">
        <v>306</v>
      </c>
      <c r="G286" s="21" t="str">
        <f t="shared" ca="1" si="10"/>
        <v/>
      </c>
      <c r="H286" s="63">
        <f t="shared" si="9"/>
        <v>0</v>
      </c>
      <c r="I286" s="20">
        <f ca="1">SUM($D$262:D286)*IF(G286="",0,1)</f>
        <v>0</v>
      </c>
    </row>
    <row r="287" spans="3:9" hidden="1" outlineLevel="1" x14ac:dyDescent="0.15">
      <c r="C287" s="18">
        <v>26</v>
      </c>
      <c r="D287" s="25">
        <v>39</v>
      </c>
      <c r="E287" s="4" t="s">
        <v>307</v>
      </c>
      <c r="G287" s="21" t="str">
        <f t="shared" ca="1" si="10"/>
        <v/>
      </c>
      <c r="H287" s="63">
        <f t="shared" si="9"/>
        <v>0</v>
      </c>
      <c r="I287" s="20">
        <f ca="1">SUM($D$262:D287)*IF(G287="",0,1)</f>
        <v>0</v>
      </c>
    </row>
    <row r="288" spans="3:9" hidden="1" outlineLevel="1" x14ac:dyDescent="0.15">
      <c r="C288" s="18">
        <v>27</v>
      </c>
      <c r="D288" s="25">
        <v>48</v>
      </c>
      <c r="E288" s="4" t="s">
        <v>308</v>
      </c>
      <c r="G288" s="21" t="str">
        <f t="shared" ca="1" si="10"/>
        <v/>
      </c>
      <c r="H288" s="63">
        <f t="shared" si="9"/>
        <v>0</v>
      </c>
      <c r="I288" s="20">
        <f ca="1">SUM($D$262:D288)*IF(G288="",0,1)</f>
        <v>0</v>
      </c>
    </row>
    <row r="289" spans="1:9" hidden="1" outlineLevel="1" x14ac:dyDescent="0.15">
      <c r="C289" s="18">
        <v>28</v>
      </c>
      <c r="D289" s="25">
        <v>53</v>
      </c>
      <c r="E289" s="4" t="s">
        <v>309</v>
      </c>
      <c r="G289" s="21" t="str">
        <f t="shared" ca="1" si="10"/>
        <v/>
      </c>
      <c r="H289" s="63">
        <f t="shared" si="9"/>
        <v>0</v>
      </c>
      <c r="I289" s="20">
        <f ca="1">SUM($D$262:D289)*IF(G289="",0,1)</f>
        <v>0</v>
      </c>
    </row>
    <row r="290" spans="1:9" hidden="1" outlineLevel="1" x14ac:dyDescent="0.15">
      <c r="C290" s="18">
        <v>29</v>
      </c>
      <c r="D290" s="25">
        <v>44</v>
      </c>
      <c r="E290" s="4" t="s">
        <v>310</v>
      </c>
      <c r="G290" s="21" t="str">
        <f t="shared" ca="1" si="10"/>
        <v/>
      </c>
      <c r="H290" s="63">
        <f t="shared" si="9"/>
        <v>0</v>
      </c>
      <c r="I290" s="20">
        <f ca="1">SUM($D$262:D290)*IF(G290="",0,1)</f>
        <v>0</v>
      </c>
    </row>
    <row r="291" spans="1:9" hidden="1" outlineLevel="1" x14ac:dyDescent="0.15">
      <c r="C291" s="18">
        <v>30</v>
      </c>
      <c r="D291" s="25">
        <v>26</v>
      </c>
      <c r="E291" s="4" t="s">
        <v>311</v>
      </c>
      <c r="G291" s="21" t="str">
        <f t="shared" ca="1" si="10"/>
        <v/>
      </c>
      <c r="H291" s="63">
        <f t="shared" si="9"/>
        <v>0</v>
      </c>
      <c r="I291" s="20">
        <f ca="1">SUM($D$262:D291)*IF(G291="",0,1)</f>
        <v>0</v>
      </c>
    </row>
    <row r="292" spans="1:9" hidden="1" outlineLevel="1" x14ac:dyDescent="0.15">
      <c r="C292" s="18">
        <v>31</v>
      </c>
      <c r="D292" s="25">
        <v>31</v>
      </c>
      <c r="E292" s="4" t="s">
        <v>312</v>
      </c>
      <c r="G292" s="21" t="str">
        <f t="shared" ca="1" si="10"/>
        <v/>
      </c>
      <c r="H292" s="63">
        <f t="shared" si="9"/>
        <v>0</v>
      </c>
      <c r="I292" s="20">
        <f ca="1">SUM($D$262:D292)*IF(G292="",0,1)</f>
        <v>0</v>
      </c>
    </row>
    <row r="293" spans="1:9" hidden="1" outlineLevel="1" x14ac:dyDescent="0.15">
      <c r="C293" s="18">
        <v>32</v>
      </c>
      <c r="D293" s="25">
        <v>60</v>
      </c>
      <c r="E293" s="4" t="s">
        <v>313</v>
      </c>
      <c r="G293" s="21" t="str">
        <f t="shared" ca="1" si="10"/>
        <v/>
      </c>
      <c r="H293" s="63">
        <f t="shared" si="9"/>
        <v>0</v>
      </c>
      <c r="I293" s="20">
        <f ca="1">SUM($D$262:D293)*IF(G293="",0,1)</f>
        <v>0</v>
      </c>
    </row>
    <row r="294" spans="1:9" hidden="1" outlineLevel="1" x14ac:dyDescent="0.15">
      <c r="C294" s="18">
        <v>33</v>
      </c>
      <c r="D294" s="25">
        <v>92</v>
      </c>
      <c r="E294" s="4" t="s">
        <v>314</v>
      </c>
      <c r="G294" s="21" t="str">
        <f t="shared" ca="1" si="10"/>
        <v/>
      </c>
      <c r="H294" s="63">
        <f t="shared" si="9"/>
        <v>0</v>
      </c>
      <c r="I294" s="20">
        <f ca="1">SUM($D$262:D294)*IF(G294="",0,1)</f>
        <v>0</v>
      </c>
    </row>
    <row r="295" spans="1:9" hidden="1" outlineLevel="1" x14ac:dyDescent="0.15">
      <c r="C295" s="18">
        <v>34</v>
      </c>
      <c r="D295" s="25">
        <v>85</v>
      </c>
      <c r="E295" s="4" t="s">
        <v>315</v>
      </c>
      <c r="G295" s="21" t="str">
        <f t="shared" ca="1" si="10"/>
        <v/>
      </c>
      <c r="H295" s="63">
        <f t="shared" si="9"/>
        <v>0</v>
      </c>
      <c r="I295" s="20">
        <f ca="1">SUM($D$262:D295)*IF(G295="",0,1)</f>
        <v>0</v>
      </c>
    </row>
    <row r="296" spans="1:9" hidden="1" outlineLevel="1" x14ac:dyDescent="0.15">
      <c r="C296" s="18">
        <v>35</v>
      </c>
      <c r="D296" s="25">
        <v>62</v>
      </c>
      <c r="E296" s="4" t="s">
        <v>316</v>
      </c>
      <c r="G296" s="21" t="str">
        <f t="shared" ca="1" si="10"/>
        <v/>
      </c>
      <c r="H296" s="63">
        <f t="shared" si="9"/>
        <v>0</v>
      </c>
      <c r="I296" s="20">
        <f ca="1">SUM($D$262:D296)*IF(G296="",0,1)</f>
        <v>0</v>
      </c>
    </row>
    <row r="297" spans="1:9" collapsed="1" x14ac:dyDescent="0.15">
      <c r="C297" s="17" t="s">
        <v>359</v>
      </c>
      <c r="D297" s="25">
        <f>SUM(D262:D296)</f>
        <v>2009</v>
      </c>
      <c r="E297">
        <f>D297/C296</f>
        <v>57.4</v>
      </c>
      <c r="G297" s="21" t="str">
        <f t="shared" ca="1" si="10"/>
        <v/>
      </c>
      <c r="H297" s="63"/>
    </row>
    <row r="298" spans="1:9" x14ac:dyDescent="0.15">
      <c r="G298" s="21"/>
      <c r="H298" s="63"/>
    </row>
    <row r="299" spans="1:9" x14ac:dyDescent="0.15">
      <c r="A299" s="4" t="s">
        <v>317</v>
      </c>
      <c r="B299" s="4" t="s">
        <v>318</v>
      </c>
      <c r="C299" s="17" t="s">
        <v>348</v>
      </c>
      <c r="D299" s="25">
        <f ca="1">MAX(I301:I347)</f>
        <v>0</v>
      </c>
      <c r="E299" s="7">
        <f ca="1">D299/D348</f>
        <v>0</v>
      </c>
      <c r="G299" s="21"/>
      <c r="H299" s="63"/>
    </row>
    <row r="300" spans="1:9" hidden="1" outlineLevel="1" x14ac:dyDescent="0.15">
      <c r="A300" s="4"/>
      <c r="B300" s="4"/>
      <c r="C300" s="17" t="s">
        <v>151</v>
      </c>
      <c r="D300" s="22" t="s">
        <v>396</v>
      </c>
      <c r="E300" s="4" t="s">
        <v>152</v>
      </c>
      <c r="F300" s="4" t="s">
        <v>180</v>
      </c>
      <c r="G300" s="4" t="s">
        <v>135</v>
      </c>
      <c r="H300" s="64"/>
      <c r="I300" s="4" t="s">
        <v>349</v>
      </c>
    </row>
    <row r="301" spans="1:9" hidden="1" outlineLevel="1" x14ac:dyDescent="0.15">
      <c r="C301" s="18">
        <v>1</v>
      </c>
      <c r="D301" s="25">
        <v>83</v>
      </c>
      <c r="E301" s="4" t="s">
        <v>319</v>
      </c>
      <c r="G301" s="21" t="str">
        <f t="shared" ca="1" si="10"/>
        <v/>
      </c>
      <c r="H301" s="63"/>
      <c r="I301" s="20">
        <f ca="1">SUM($D$301:D301)*IF(G301="",0,1)</f>
        <v>0</v>
      </c>
    </row>
    <row r="302" spans="1:9" hidden="1" outlineLevel="1" x14ac:dyDescent="0.15">
      <c r="C302" s="18">
        <v>2</v>
      </c>
      <c r="D302" s="25">
        <v>52</v>
      </c>
      <c r="E302" s="4" t="s">
        <v>319</v>
      </c>
      <c r="G302" s="21" t="str">
        <f t="shared" ca="1" si="10"/>
        <v/>
      </c>
      <c r="H302" s="63"/>
      <c r="I302" s="20">
        <f ca="1">SUM($D$301:D302)*IF(G302="",0,1)</f>
        <v>0</v>
      </c>
    </row>
    <row r="303" spans="1:9" hidden="1" outlineLevel="1" x14ac:dyDescent="0.15">
      <c r="C303" s="18">
        <v>3</v>
      </c>
      <c r="D303" s="25">
        <v>18</v>
      </c>
      <c r="E303" s="4" t="s">
        <v>320</v>
      </c>
      <c r="G303" s="21" t="str">
        <f t="shared" ca="1" si="10"/>
        <v/>
      </c>
      <c r="H303" s="63"/>
      <c r="I303" s="20">
        <f ca="1">SUM($D$301:D303)*IF(G303="",0,1)</f>
        <v>0</v>
      </c>
    </row>
    <row r="304" spans="1:9" hidden="1" outlineLevel="1" x14ac:dyDescent="0.15">
      <c r="C304" s="18">
        <v>4</v>
      </c>
      <c r="D304" s="25">
        <v>87</v>
      </c>
      <c r="E304" s="4" t="s">
        <v>320</v>
      </c>
      <c r="G304" s="21" t="str">
        <f t="shared" ca="1" si="10"/>
        <v/>
      </c>
      <c r="H304" s="63"/>
      <c r="I304" s="20">
        <f ca="1">SUM($D$301:D304)*IF(G304="",0,1)</f>
        <v>0</v>
      </c>
    </row>
    <row r="305" spans="3:9" hidden="1" outlineLevel="1" x14ac:dyDescent="0.15">
      <c r="C305" s="18">
        <v>5</v>
      </c>
      <c r="D305" s="25">
        <v>92</v>
      </c>
      <c r="E305" s="4" t="s">
        <v>320</v>
      </c>
      <c r="G305" s="21" t="str">
        <f t="shared" ca="1" si="10"/>
        <v/>
      </c>
      <c r="H305" s="63"/>
      <c r="I305" s="20">
        <f ca="1">SUM($D$301:D305)*IF(G305="",0,1)</f>
        <v>0</v>
      </c>
    </row>
    <row r="306" spans="3:9" hidden="1" outlineLevel="1" x14ac:dyDescent="0.15">
      <c r="C306" s="18">
        <v>6</v>
      </c>
      <c r="D306" s="25">
        <v>80</v>
      </c>
      <c r="E306" s="4" t="s">
        <v>321</v>
      </c>
      <c r="G306" s="21" t="str">
        <f t="shared" ca="1" si="10"/>
        <v/>
      </c>
      <c r="H306" s="63"/>
      <c r="I306" s="20">
        <f ca="1">SUM($D$301:D306)*IF(G306="",0,1)</f>
        <v>0</v>
      </c>
    </row>
    <row r="307" spans="3:9" hidden="1" outlineLevel="1" x14ac:dyDescent="0.15">
      <c r="C307" s="18">
        <v>7</v>
      </c>
      <c r="D307" s="25">
        <v>84</v>
      </c>
      <c r="E307" s="4" t="s">
        <v>321</v>
      </c>
      <c r="G307" s="21" t="str">
        <f t="shared" ca="1" si="10"/>
        <v/>
      </c>
      <c r="H307" s="63"/>
      <c r="I307" s="20">
        <f ca="1">SUM($D$301:D307)*IF(G307="",0,1)</f>
        <v>0</v>
      </c>
    </row>
    <row r="308" spans="3:9" hidden="1" outlineLevel="1" x14ac:dyDescent="0.15">
      <c r="C308" s="18">
        <v>8</v>
      </c>
      <c r="D308" s="25">
        <v>55</v>
      </c>
      <c r="E308" s="4" t="s">
        <v>321</v>
      </c>
      <c r="G308" s="21" t="str">
        <f t="shared" ca="1" si="10"/>
        <v/>
      </c>
      <c r="H308" s="63"/>
      <c r="I308" s="20">
        <f ca="1">SUM($D$301:D308)*IF(G308="",0,1)</f>
        <v>0</v>
      </c>
    </row>
    <row r="309" spans="3:9" hidden="1" outlineLevel="1" x14ac:dyDescent="0.15">
      <c r="C309" s="18">
        <v>9</v>
      </c>
      <c r="D309" s="25">
        <v>37</v>
      </c>
      <c r="E309" s="4" t="s">
        <v>322</v>
      </c>
      <c r="G309" s="21" t="str">
        <f t="shared" ca="1" si="10"/>
        <v/>
      </c>
      <c r="H309" s="63"/>
      <c r="I309" s="20">
        <f ca="1">SUM($D$301:D309)*IF(G309="",0,1)</f>
        <v>0</v>
      </c>
    </row>
    <row r="310" spans="3:9" hidden="1" outlineLevel="1" x14ac:dyDescent="0.15">
      <c r="C310" s="18">
        <v>10</v>
      </c>
      <c r="D310" s="25">
        <v>58</v>
      </c>
      <c r="E310" s="4" t="s">
        <v>322</v>
      </c>
      <c r="G310" s="21" t="str">
        <f t="shared" ca="1" si="10"/>
        <v/>
      </c>
      <c r="H310" s="63"/>
      <c r="I310" s="20">
        <f ca="1">SUM($D$301:D310)*IF(G310="",0,1)</f>
        <v>0</v>
      </c>
    </row>
    <row r="311" spans="3:9" hidden="1" outlineLevel="1" x14ac:dyDescent="0.15">
      <c r="C311" s="18">
        <v>11</v>
      </c>
      <c r="D311" s="25">
        <v>42</v>
      </c>
      <c r="E311" s="4" t="s">
        <v>323</v>
      </c>
      <c r="G311" s="21" t="str">
        <f t="shared" ca="1" si="10"/>
        <v/>
      </c>
      <c r="H311" s="63"/>
      <c r="I311" s="20">
        <f ca="1">SUM($D$301:D311)*IF(G311="",0,1)</f>
        <v>0</v>
      </c>
    </row>
    <row r="312" spans="3:9" hidden="1" outlineLevel="1" x14ac:dyDescent="0.15">
      <c r="C312" s="18">
        <v>12</v>
      </c>
      <c r="D312" s="25">
        <v>79</v>
      </c>
      <c r="E312" s="4" t="s">
        <v>324</v>
      </c>
      <c r="G312" s="21" t="str">
        <f t="shared" ca="1" si="10"/>
        <v/>
      </c>
      <c r="H312" s="63"/>
      <c r="I312" s="20">
        <f ca="1">SUM($D$301:D312)*IF(G312="",0,1)</f>
        <v>0</v>
      </c>
    </row>
    <row r="313" spans="3:9" hidden="1" outlineLevel="1" x14ac:dyDescent="0.15">
      <c r="C313" s="18">
        <v>13</v>
      </c>
      <c r="D313" s="25">
        <v>90</v>
      </c>
      <c r="E313" s="4" t="s">
        <v>324</v>
      </c>
      <c r="G313" s="21" t="str">
        <f t="shared" ca="1" si="10"/>
        <v/>
      </c>
      <c r="H313" s="63"/>
      <c r="I313" s="20">
        <f ca="1">SUM($D$301:D313)*IF(G313="",0,1)</f>
        <v>0</v>
      </c>
    </row>
    <row r="314" spans="3:9" hidden="1" outlineLevel="1" x14ac:dyDescent="0.15">
      <c r="C314" s="18">
        <v>14</v>
      </c>
      <c r="D314" s="25">
        <v>89</v>
      </c>
      <c r="E314" s="4" t="s">
        <v>324</v>
      </c>
      <c r="G314" s="21" t="str">
        <f t="shared" ca="1" si="10"/>
        <v/>
      </c>
      <c r="H314" s="63"/>
      <c r="I314" s="20">
        <f ca="1">SUM($D$301:D314)*IF(G314="",0,1)</f>
        <v>0</v>
      </c>
    </row>
    <row r="315" spans="3:9" hidden="1" outlineLevel="1" x14ac:dyDescent="0.15">
      <c r="C315" s="18">
        <v>15</v>
      </c>
      <c r="D315" s="25">
        <v>32</v>
      </c>
      <c r="E315" s="4" t="s">
        <v>325</v>
      </c>
      <c r="G315" s="21" t="str">
        <f t="shared" ca="1" si="10"/>
        <v/>
      </c>
      <c r="H315" s="63"/>
      <c r="I315" s="20">
        <f ca="1">SUM($D$301:D315)*IF(G315="",0,1)</f>
        <v>0</v>
      </c>
    </row>
    <row r="316" spans="3:9" hidden="1" outlineLevel="1" x14ac:dyDescent="0.15">
      <c r="C316" s="18">
        <v>16</v>
      </c>
      <c r="D316" s="25">
        <v>46</v>
      </c>
      <c r="E316" s="4" t="s">
        <v>326</v>
      </c>
      <c r="G316" s="21" t="str">
        <f t="shared" ca="1" si="10"/>
        <v/>
      </c>
      <c r="H316" s="63"/>
      <c r="I316" s="20">
        <f ca="1">SUM($D$301:D316)*IF(G316="",0,1)</f>
        <v>0</v>
      </c>
    </row>
    <row r="317" spans="3:9" hidden="1" outlineLevel="1" x14ac:dyDescent="0.15">
      <c r="C317" s="18">
        <v>17</v>
      </c>
      <c r="D317" s="25">
        <v>95</v>
      </c>
      <c r="E317" s="4" t="s">
        <v>326</v>
      </c>
      <c r="G317" s="21" t="str">
        <f t="shared" ca="1" si="10"/>
        <v/>
      </c>
      <c r="H317" s="63"/>
      <c r="I317" s="20">
        <f ca="1">SUM($D$301:D317)*IF(G317="",0,1)</f>
        <v>0</v>
      </c>
    </row>
    <row r="318" spans="3:9" hidden="1" outlineLevel="1" x14ac:dyDescent="0.15">
      <c r="C318" s="18">
        <v>18</v>
      </c>
      <c r="D318" s="25">
        <v>67</v>
      </c>
      <c r="E318" s="4" t="s">
        <v>326</v>
      </c>
      <c r="G318" s="21" t="str">
        <f t="shared" ca="1" si="10"/>
        <v/>
      </c>
      <c r="H318" s="63"/>
      <c r="I318" s="20">
        <f ca="1">SUM($D$301:D318)*IF(G318="",0,1)</f>
        <v>0</v>
      </c>
    </row>
    <row r="319" spans="3:9" hidden="1" outlineLevel="1" x14ac:dyDescent="0.15">
      <c r="C319" s="18">
        <v>19</v>
      </c>
      <c r="D319" s="25">
        <v>38</v>
      </c>
      <c r="E319" s="4" t="s">
        <v>327</v>
      </c>
      <c r="G319" s="21" t="str">
        <f t="shared" ca="1" si="10"/>
        <v/>
      </c>
      <c r="H319" s="63"/>
      <c r="I319" s="20">
        <f ca="1">SUM($D$301:D319)*IF(G319="",0,1)</f>
        <v>0</v>
      </c>
    </row>
    <row r="320" spans="3:9" hidden="1" outlineLevel="1" x14ac:dyDescent="0.15">
      <c r="C320" s="18">
        <v>20</v>
      </c>
      <c r="D320" s="25">
        <v>56</v>
      </c>
      <c r="E320" s="4" t="s">
        <v>328</v>
      </c>
      <c r="G320" s="21" t="str">
        <f t="shared" ca="1" si="10"/>
        <v/>
      </c>
      <c r="H320" s="63"/>
      <c r="I320" s="20">
        <f ca="1">SUM($D$301:D320)*IF(G320="",0,1)</f>
        <v>0</v>
      </c>
    </row>
    <row r="321" spans="3:9" hidden="1" outlineLevel="1" x14ac:dyDescent="0.15">
      <c r="C321" s="18">
        <v>21</v>
      </c>
      <c r="D321" s="25">
        <v>84</v>
      </c>
      <c r="E321" s="4" t="s">
        <v>328</v>
      </c>
      <c r="G321" s="21" t="str">
        <f t="shared" ca="1" si="10"/>
        <v/>
      </c>
      <c r="H321" s="63"/>
      <c r="I321" s="20">
        <f ca="1">SUM($D$301:D321)*IF(G321="",0,1)</f>
        <v>0</v>
      </c>
    </row>
    <row r="322" spans="3:9" hidden="1" outlineLevel="1" x14ac:dyDescent="0.15">
      <c r="C322" s="18">
        <v>22</v>
      </c>
      <c r="D322" s="25">
        <v>84</v>
      </c>
      <c r="E322" s="4" t="s">
        <v>329</v>
      </c>
      <c r="G322" s="21" t="str">
        <f t="shared" ca="1" si="10"/>
        <v/>
      </c>
      <c r="H322" s="63"/>
      <c r="I322" s="20">
        <f ca="1">SUM($D$301:D322)*IF(G322="",0,1)</f>
        <v>0</v>
      </c>
    </row>
    <row r="323" spans="3:9" hidden="1" outlineLevel="1" x14ac:dyDescent="0.15">
      <c r="C323" s="18">
        <v>23</v>
      </c>
      <c r="D323" s="25">
        <v>38</v>
      </c>
      <c r="E323" s="4" t="s">
        <v>330</v>
      </c>
      <c r="G323" s="21" t="str">
        <f t="shared" ca="1" si="10"/>
        <v/>
      </c>
      <c r="H323" s="63"/>
      <c r="I323" s="20">
        <f ca="1">SUM($D$301:D323)*IF(G323="",0,1)</f>
        <v>0</v>
      </c>
    </row>
    <row r="324" spans="3:9" hidden="1" outlineLevel="1" x14ac:dyDescent="0.15">
      <c r="C324" s="18">
        <v>24</v>
      </c>
      <c r="D324" s="25">
        <v>51</v>
      </c>
      <c r="E324" s="4" t="s">
        <v>331</v>
      </c>
      <c r="G324" s="21" t="str">
        <f t="shared" ca="1" si="10"/>
        <v/>
      </c>
      <c r="H324" s="63"/>
      <c r="I324" s="20">
        <f ca="1">SUM($D$301:D324)*IF(G324="",0,1)</f>
        <v>0</v>
      </c>
    </row>
    <row r="325" spans="3:9" hidden="1" outlineLevel="1" x14ac:dyDescent="0.15">
      <c r="C325" s="18">
        <v>25</v>
      </c>
      <c r="D325" s="25">
        <v>46</v>
      </c>
      <c r="E325" s="4" t="s">
        <v>331</v>
      </c>
      <c r="G325" s="21" t="str">
        <f t="shared" ca="1" si="10"/>
        <v/>
      </c>
      <c r="H325" s="63"/>
      <c r="I325" s="20">
        <f ca="1">SUM($D$301:D325)*IF(G325="",0,1)</f>
        <v>0</v>
      </c>
    </row>
    <row r="326" spans="3:9" hidden="1" outlineLevel="1" x14ac:dyDescent="0.15">
      <c r="C326" s="18">
        <v>26</v>
      </c>
      <c r="D326" s="25">
        <v>52</v>
      </c>
      <c r="E326" s="4" t="s">
        <v>331</v>
      </c>
      <c r="G326" s="21" t="str">
        <f t="shared" ca="1" si="10"/>
        <v/>
      </c>
      <c r="H326" s="63"/>
      <c r="I326" s="20">
        <f ca="1">SUM($D$301:D326)*IF(G326="",0,1)</f>
        <v>0</v>
      </c>
    </row>
    <row r="327" spans="3:9" hidden="1" outlineLevel="1" x14ac:dyDescent="0.15">
      <c r="C327" s="18">
        <v>27</v>
      </c>
      <c r="D327" s="25">
        <v>46</v>
      </c>
      <c r="E327" s="4" t="s">
        <v>331</v>
      </c>
      <c r="G327" s="21" t="str">
        <f t="shared" ca="1" si="10"/>
        <v/>
      </c>
      <c r="H327" s="63"/>
      <c r="I327" s="20">
        <f ca="1">SUM($D$301:D327)*IF(G327="",0,1)</f>
        <v>0</v>
      </c>
    </row>
    <row r="328" spans="3:9" hidden="1" outlineLevel="1" x14ac:dyDescent="0.15">
      <c r="C328" s="18">
        <v>28</v>
      </c>
      <c r="D328" s="25">
        <v>23</v>
      </c>
      <c r="E328" s="4" t="s">
        <v>332</v>
      </c>
      <c r="G328" s="21" t="str">
        <f t="shared" ca="1" si="10"/>
        <v/>
      </c>
      <c r="H328" s="63"/>
      <c r="I328" s="20">
        <f ca="1">SUM($D$301:D328)*IF(G328="",0,1)</f>
        <v>0</v>
      </c>
    </row>
    <row r="329" spans="3:9" hidden="1" outlineLevel="1" x14ac:dyDescent="0.15">
      <c r="C329" s="18">
        <v>29</v>
      </c>
      <c r="D329" s="25">
        <v>68</v>
      </c>
      <c r="E329" s="4" t="s">
        <v>333</v>
      </c>
      <c r="G329" s="21" t="str">
        <f t="shared" ca="1" si="10"/>
        <v/>
      </c>
      <c r="H329" s="63"/>
      <c r="I329" s="20">
        <f ca="1">SUM($D$301:D329)*IF(G329="",0,1)</f>
        <v>0</v>
      </c>
    </row>
    <row r="330" spans="3:9" hidden="1" outlineLevel="1" x14ac:dyDescent="0.15">
      <c r="C330" s="18">
        <v>30</v>
      </c>
      <c r="D330" s="25">
        <v>43</v>
      </c>
      <c r="E330" s="4" t="s">
        <v>334</v>
      </c>
      <c r="G330" s="21" t="str">
        <f t="shared" ca="1" si="10"/>
        <v/>
      </c>
      <c r="H330" s="63"/>
      <c r="I330" s="20">
        <f ca="1">SUM($D$301:D330)*IF(G330="",0,1)</f>
        <v>0</v>
      </c>
    </row>
    <row r="331" spans="3:9" hidden="1" outlineLevel="1" x14ac:dyDescent="0.15">
      <c r="C331" s="18">
        <v>31</v>
      </c>
      <c r="D331" s="25">
        <v>79</v>
      </c>
      <c r="E331" s="4" t="s">
        <v>335</v>
      </c>
      <c r="G331" s="21" t="str">
        <f t="shared" ca="1" si="10"/>
        <v/>
      </c>
      <c r="H331" s="63"/>
      <c r="I331" s="20">
        <f ca="1">SUM($D$301:D331)*IF(G331="",0,1)</f>
        <v>0</v>
      </c>
    </row>
    <row r="332" spans="3:9" hidden="1" outlineLevel="1" x14ac:dyDescent="0.15">
      <c r="C332" s="18">
        <v>32</v>
      </c>
      <c r="D332" s="25">
        <v>39</v>
      </c>
      <c r="E332" s="4" t="s">
        <v>336</v>
      </c>
      <c r="G332" s="21" t="str">
        <f t="shared" ca="1" si="10"/>
        <v/>
      </c>
      <c r="H332" s="63"/>
      <c r="I332" s="20">
        <f ca="1">SUM($D$301:D332)*IF(G332="",0,1)</f>
        <v>0</v>
      </c>
    </row>
    <row r="333" spans="3:9" hidden="1" outlineLevel="1" x14ac:dyDescent="0.15">
      <c r="C333" s="18">
        <v>33</v>
      </c>
      <c r="D333" s="25">
        <v>38</v>
      </c>
      <c r="E333" s="4" t="s">
        <v>337</v>
      </c>
      <c r="G333" s="21" t="str">
        <f t="shared" ca="1" si="10"/>
        <v/>
      </c>
      <c r="H333" s="63"/>
      <c r="I333" s="20">
        <f ca="1">SUM($D$301:D333)*IF(G333="",0,1)</f>
        <v>0</v>
      </c>
    </row>
    <row r="334" spans="3:9" hidden="1" outlineLevel="1" x14ac:dyDescent="0.15">
      <c r="C334" s="18">
        <v>34</v>
      </c>
      <c r="D334" s="25">
        <v>53</v>
      </c>
      <c r="E334" s="4" t="s">
        <v>338</v>
      </c>
      <c r="G334" s="21" t="str">
        <f t="shared" ca="1" si="10"/>
        <v/>
      </c>
      <c r="H334" s="63"/>
      <c r="I334" s="20">
        <f ca="1">SUM($D$301:D334)*IF(G334="",0,1)</f>
        <v>0</v>
      </c>
    </row>
    <row r="335" spans="3:9" hidden="1" outlineLevel="1" x14ac:dyDescent="0.15">
      <c r="C335" s="18">
        <v>35</v>
      </c>
      <c r="D335" s="25">
        <v>60</v>
      </c>
      <c r="E335" s="4" t="s">
        <v>338</v>
      </c>
      <c r="G335" s="21" t="str">
        <f t="shared" ca="1" si="10"/>
        <v/>
      </c>
      <c r="H335" s="63"/>
      <c r="I335" s="20">
        <f ca="1">SUM($D$301:D335)*IF(G335="",0,1)</f>
        <v>0</v>
      </c>
    </row>
    <row r="336" spans="3:9" hidden="1" outlineLevel="1" x14ac:dyDescent="0.15">
      <c r="C336" s="18">
        <v>36</v>
      </c>
      <c r="D336" s="25">
        <v>57</v>
      </c>
      <c r="E336" s="4" t="s">
        <v>339</v>
      </c>
      <c r="G336" s="21" t="str">
        <f t="shared" ca="1" si="10"/>
        <v/>
      </c>
      <c r="H336" s="63"/>
      <c r="I336" s="20">
        <f ca="1">SUM($D$301:D336)*IF(G336="",0,1)</f>
        <v>0</v>
      </c>
    </row>
    <row r="337" spans="3:9" hidden="1" outlineLevel="1" x14ac:dyDescent="0.15">
      <c r="C337" s="18">
        <v>37</v>
      </c>
      <c r="D337" s="25">
        <v>81</v>
      </c>
      <c r="E337" s="4" t="s">
        <v>340</v>
      </c>
      <c r="G337" s="21" t="str">
        <f t="shared" ca="1" si="10"/>
        <v/>
      </c>
      <c r="H337" s="63"/>
      <c r="I337" s="20">
        <f ca="1">SUM($D$301:D337)*IF(G337="",0,1)</f>
        <v>0</v>
      </c>
    </row>
    <row r="338" spans="3:9" hidden="1" outlineLevel="1" x14ac:dyDescent="0.15">
      <c r="C338" s="18">
        <v>38</v>
      </c>
      <c r="D338" s="25">
        <v>76</v>
      </c>
      <c r="E338" s="4" t="s">
        <v>341</v>
      </c>
      <c r="G338" s="21" t="str">
        <f t="shared" ca="1" si="10"/>
        <v/>
      </c>
      <c r="H338" s="63"/>
      <c r="I338" s="20">
        <f ca="1">SUM($D$301:D338)*IF(G338="",0,1)</f>
        <v>0</v>
      </c>
    </row>
    <row r="339" spans="3:9" hidden="1" outlineLevel="1" x14ac:dyDescent="0.15">
      <c r="C339" s="18">
        <v>39</v>
      </c>
      <c r="D339" s="25">
        <v>61</v>
      </c>
      <c r="E339" s="4" t="s">
        <v>342</v>
      </c>
      <c r="G339" s="21" t="str">
        <f t="shared" ca="1" si="10"/>
        <v/>
      </c>
      <c r="H339" s="63"/>
      <c r="I339" s="20">
        <f ca="1">SUM($D$301:D339)*IF(G339="",0,1)</f>
        <v>0</v>
      </c>
    </row>
    <row r="340" spans="3:9" hidden="1" outlineLevel="1" x14ac:dyDescent="0.15">
      <c r="C340" s="18">
        <v>40</v>
      </c>
      <c r="D340" s="25">
        <v>80</v>
      </c>
      <c r="E340" s="4" t="s">
        <v>343</v>
      </c>
      <c r="G340" s="21" t="str">
        <f t="shared" ca="1" si="10"/>
        <v/>
      </c>
      <c r="H340" s="63"/>
      <c r="I340" s="20">
        <f ca="1">SUM($D$301:D340)*IF(G340="",0,1)</f>
        <v>0</v>
      </c>
    </row>
    <row r="341" spans="3:9" hidden="1" outlineLevel="1" x14ac:dyDescent="0.15">
      <c r="C341" s="18">
        <v>41</v>
      </c>
      <c r="D341" s="25">
        <v>51</v>
      </c>
      <c r="E341" s="4" t="s">
        <v>344</v>
      </c>
      <c r="G341" s="21" t="str">
        <f t="shared" ca="1" si="10"/>
        <v/>
      </c>
      <c r="H341" s="63"/>
      <c r="I341" s="20">
        <f ca="1">SUM($D$301:D341)*IF(G341="",0,1)</f>
        <v>0</v>
      </c>
    </row>
    <row r="342" spans="3:9" hidden="1" outlineLevel="1" x14ac:dyDescent="0.15">
      <c r="C342" s="18">
        <v>42</v>
      </c>
      <c r="D342" s="25">
        <v>85</v>
      </c>
      <c r="E342" s="4" t="s">
        <v>345</v>
      </c>
      <c r="G342" s="21" t="str">
        <f t="shared" ca="1" si="10"/>
        <v/>
      </c>
      <c r="H342" s="63"/>
      <c r="I342" s="20">
        <f ca="1">SUM($D$301:D342)*IF(G342="",0,1)</f>
        <v>0</v>
      </c>
    </row>
    <row r="343" spans="3:9" hidden="1" outlineLevel="1" x14ac:dyDescent="0.15">
      <c r="C343" s="18">
        <v>43</v>
      </c>
      <c r="D343" s="25">
        <v>42</v>
      </c>
      <c r="E343" s="4" t="s">
        <v>345</v>
      </c>
      <c r="G343" s="21" t="str">
        <f t="shared" ca="1" si="10"/>
        <v/>
      </c>
      <c r="H343" s="63"/>
      <c r="I343" s="20">
        <f ca="1">SUM($D$301:D343)*IF(G343="",0,1)</f>
        <v>0</v>
      </c>
    </row>
    <row r="344" spans="3:9" hidden="1" outlineLevel="1" x14ac:dyDescent="0.15">
      <c r="C344" s="18">
        <v>44</v>
      </c>
      <c r="D344" s="25">
        <v>93</v>
      </c>
      <c r="E344" s="4" t="s">
        <v>345</v>
      </c>
      <c r="G344" s="21" t="str">
        <f ca="1">IF(F344="","",IF(G344="",NOW(),G344))</f>
        <v/>
      </c>
      <c r="H344" s="63"/>
      <c r="I344" s="20">
        <f ca="1">SUM($D$301:D344)*IF(G344="",0,1)</f>
        <v>0</v>
      </c>
    </row>
    <row r="345" spans="3:9" hidden="1" outlineLevel="1" x14ac:dyDescent="0.15">
      <c r="C345" s="18">
        <v>45</v>
      </c>
      <c r="D345" s="25">
        <v>74</v>
      </c>
      <c r="E345" s="4" t="s">
        <v>346</v>
      </c>
      <c r="G345" s="21" t="str">
        <f ca="1">IF(F345="","",IF(G345="",NOW(),G345))</f>
        <v/>
      </c>
      <c r="H345" s="63"/>
      <c r="I345" s="20">
        <f ca="1">SUM($D$301:D345)*IF(G345="",0,1)</f>
        <v>0</v>
      </c>
    </row>
    <row r="346" spans="3:9" hidden="1" outlineLevel="1" x14ac:dyDescent="0.15">
      <c r="C346" s="18">
        <v>46</v>
      </c>
      <c r="D346" s="25">
        <v>40</v>
      </c>
      <c r="E346" s="4" t="s">
        <v>346</v>
      </c>
      <c r="G346" s="21" t="str">
        <f ca="1">IF(F346="","",IF(G346="",NOW(),G346))</f>
        <v/>
      </c>
      <c r="H346" s="63"/>
      <c r="I346" s="20">
        <f ca="1">SUM($D$301:D346)*IF(G346="",0,1)</f>
        <v>0</v>
      </c>
    </row>
    <row r="347" spans="3:9" hidden="1" outlineLevel="1" x14ac:dyDescent="0.15">
      <c r="C347" s="18">
        <v>47</v>
      </c>
      <c r="D347" s="25">
        <v>57</v>
      </c>
      <c r="E347" s="4" t="s">
        <v>347</v>
      </c>
      <c r="G347" s="21" t="str">
        <f ca="1">IF(F347="","",IF(G347="",NOW(),G347))</f>
        <v/>
      </c>
      <c r="H347" s="63"/>
      <c r="I347" s="20">
        <f ca="1">SUM($D$301:D347)*IF(G347="",0,1)</f>
        <v>0</v>
      </c>
    </row>
    <row r="348" spans="3:9" collapsed="1" x14ac:dyDescent="0.15">
      <c r="C348" s="17" t="s">
        <v>359</v>
      </c>
      <c r="D348" s="25">
        <f>SUM(D301:D347)</f>
        <v>2881</v>
      </c>
      <c r="E348" s="10">
        <f>D348/C347</f>
        <v>61.297872340425535</v>
      </c>
    </row>
  </sheetData>
  <phoneticPr fontId="7" type="noConversion"/>
  <conditionalFormatting sqref="F66">
    <cfRule type="colorScale" priority="315">
      <colorScale>
        <cfvo type="num" val="0"/>
        <cfvo type="num" val="$D$66/2"/>
        <cfvo type="num" val="$D$66"/>
        <color rgb="FFE57FC8"/>
        <color rgb="FFEDFF47"/>
        <color rgb="FF00B050"/>
      </colorScale>
    </cfRule>
  </conditionalFormatting>
  <conditionalFormatting sqref="F67">
    <cfRule type="colorScale" priority="314">
      <colorScale>
        <cfvo type="num" val="0"/>
        <cfvo type="num" val="$D$67/2"/>
        <cfvo type="num" val="$D$67"/>
        <color rgb="FFE57FC8"/>
        <color rgb="FFEDFF47"/>
        <color rgb="FF00B050"/>
      </colorScale>
    </cfRule>
  </conditionalFormatting>
  <conditionalFormatting sqref="F68">
    <cfRule type="colorScale" priority="313">
      <colorScale>
        <cfvo type="num" val="0"/>
        <cfvo type="num" val="$D$68/2"/>
        <cfvo type="num" val="$D$68"/>
        <color rgb="FFE57FC8"/>
        <color rgb="FFEDFF47"/>
        <color rgb="FF00B050"/>
      </colorScale>
    </cfRule>
  </conditionalFormatting>
  <conditionalFormatting sqref="F69">
    <cfRule type="colorScale" priority="312">
      <colorScale>
        <cfvo type="num" val="0"/>
        <cfvo type="num" val="$D$69/2"/>
        <cfvo type="num" val="$D$69"/>
        <color rgb="FFE57FC8"/>
        <color rgb="FFEDFF47"/>
        <color rgb="FF00B050"/>
      </colorScale>
    </cfRule>
  </conditionalFormatting>
  <conditionalFormatting sqref="F70">
    <cfRule type="colorScale" priority="311">
      <colorScale>
        <cfvo type="num" val="0"/>
        <cfvo type="num" val="$D$70/2"/>
        <cfvo type="num" val="$D$70"/>
        <color rgb="FFE57FC8"/>
        <color rgb="FFEDFF47"/>
        <color rgb="FF00B050"/>
      </colorScale>
    </cfRule>
  </conditionalFormatting>
  <conditionalFormatting sqref="F71">
    <cfRule type="colorScale" priority="310">
      <colorScale>
        <cfvo type="num" val="0"/>
        <cfvo type="num" val="$D$71/2"/>
        <cfvo type="num" val="$D$71"/>
        <color rgb="FFE57FC8"/>
        <color rgb="FFEDFF47"/>
        <color rgb="FF00B050"/>
      </colorScale>
    </cfRule>
  </conditionalFormatting>
  <conditionalFormatting sqref="F72">
    <cfRule type="colorScale" priority="309">
      <colorScale>
        <cfvo type="num" val="0"/>
        <cfvo type="num" val="$D$72/2"/>
        <cfvo type="num" val="$D$72"/>
        <color rgb="FFE57FC8"/>
        <color rgb="FFEDFF47"/>
        <color rgb="FF00B050"/>
      </colorScale>
    </cfRule>
  </conditionalFormatting>
  <conditionalFormatting sqref="F73">
    <cfRule type="colorScale" priority="308">
      <colorScale>
        <cfvo type="num" val="0"/>
        <cfvo type="num" val="$D$73/2"/>
        <cfvo type="num" val="$D$73"/>
        <color rgb="FFE57FC8"/>
        <color rgb="FFEDFF47"/>
        <color rgb="FF00B050"/>
      </colorScale>
    </cfRule>
  </conditionalFormatting>
  <conditionalFormatting sqref="F74">
    <cfRule type="colorScale" priority="307">
      <colorScale>
        <cfvo type="num" val="0"/>
        <cfvo type="num" val="$D$74/2"/>
        <cfvo type="num" val="$D$74"/>
        <color rgb="FFE57FC8"/>
        <color rgb="FFEDFF47"/>
        <color rgb="FF00B050"/>
      </colorScale>
    </cfRule>
  </conditionalFormatting>
  <conditionalFormatting sqref="F75">
    <cfRule type="colorScale" priority="306">
      <colorScale>
        <cfvo type="num" val="0"/>
        <cfvo type="num" val="$D$75/2"/>
        <cfvo type="num" val="$D$75"/>
        <color rgb="FFE57FC8"/>
        <color rgb="FFEDFF47"/>
        <color rgb="FF00B050"/>
      </colorScale>
    </cfRule>
  </conditionalFormatting>
  <conditionalFormatting sqref="F76">
    <cfRule type="colorScale" priority="305">
      <colorScale>
        <cfvo type="num" val="0"/>
        <cfvo type="num" val="$D$76/2"/>
        <cfvo type="num" val="$D$76"/>
        <color rgb="FFE57FC8"/>
        <color rgb="FFEDFF47"/>
        <color rgb="FF00B050"/>
      </colorScale>
    </cfRule>
  </conditionalFormatting>
  <conditionalFormatting sqref="F77">
    <cfRule type="colorScale" priority="304">
      <colorScale>
        <cfvo type="num" val="0"/>
        <cfvo type="num" val="$D$77/2"/>
        <cfvo type="num" val="$D$77"/>
        <color rgb="FFE57FC8"/>
        <color rgb="FFEDFF47"/>
        <color rgb="FF00B050"/>
      </colorScale>
    </cfRule>
  </conditionalFormatting>
  <conditionalFormatting sqref="F78">
    <cfRule type="colorScale" priority="303">
      <colorScale>
        <cfvo type="num" val="0"/>
        <cfvo type="num" val="$D$78/2"/>
        <cfvo type="num" val="$D$78"/>
        <color rgb="FFE57FC8"/>
        <color rgb="FFEDFF47"/>
        <color rgb="FF00B050"/>
      </colorScale>
    </cfRule>
  </conditionalFormatting>
  <conditionalFormatting sqref="F79">
    <cfRule type="colorScale" priority="302">
      <colorScale>
        <cfvo type="num" val="0"/>
        <cfvo type="num" val="$D$79/2"/>
        <cfvo type="num" val="$D$79"/>
        <color rgb="FFE57FC8"/>
        <color rgb="FFEDFF47"/>
        <color rgb="FF00B050"/>
      </colorScale>
    </cfRule>
  </conditionalFormatting>
  <conditionalFormatting sqref="F80">
    <cfRule type="colorScale" priority="301">
      <colorScale>
        <cfvo type="num" val="0"/>
        <cfvo type="num" val="$D$80/2"/>
        <cfvo type="num" val="$D$80"/>
        <color rgb="FFE57FC8"/>
        <color rgb="FFEDFF47"/>
        <color rgb="FF00B050"/>
      </colorScale>
    </cfRule>
  </conditionalFormatting>
  <conditionalFormatting sqref="F81">
    <cfRule type="colorScale" priority="300">
      <colorScale>
        <cfvo type="num" val="0"/>
        <cfvo type="num" val="$D$81/2"/>
        <cfvo type="num" val="$D$81"/>
        <color rgb="FFE57FC8"/>
        <color rgb="FFEDFF47"/>
        <color rgb="FF00B050"/>
      </colorScale>
    </cfRule>
  </conditionalFormatting>
  <conditionalFormatting sqref="F82">
    <cfRule type="colorScale" priority="299">
      <colorScale>
        <cfvo type="num" val="0"/>
        <cfvo type="num" val="$D$82/2"/>
        <cfvo type="num" val="$D$82"/>
        <color rgb="FFE57FC8"/>
        <color rgb="FFEDFF47"/>
        <color rgb="FF00B050"/>
      </colorScale>
    </cfRule>
  </conditionalFormatting>
  <conditionalFormatting sqref="F83">
    <cfRule type="colorScale" priority="298">
      <colorScale>
        <cfvo type="num" val="0"/>
        <cfvo type="num" val="$D$83/2"/>
        <cfvo type="num" val="$D$83"/>
        <color rgb="FFE57FC8"/>
        <color rgb="FFEDFF47"/>
        <color rgb="FF00B050"/>
      </colorScale>
    </cfRule>
  </conditionalFormatting>
  <conditionalFormatting sqref="F84">
    <cfRule type="colorScale" priority="297">
      <colorScale>
        <cfvo type="num" val="0"/>
        <cfvo type="num" val="$D$84/2"/>
        <cfvo type="num" val="$D$84"/>
        <color rgb="FFE57FC8"/>
        <color rgb="FFEDFF47"/>
        <color rgb="FF00B050"/>
      </colorScale>
    </cfRule>
  </conditionalFormatting>
  <conditionalFormatting sqref="F85">
    <cfRule type="colorScale" priority="296">
      <colorScale>
        <cfvo type="num" val="0"/>
        <cfvo type="num" val="$D$85/2"/>
        <cfvo type="num" val="$D$85"/>
        <color rgb="FFE57FC8"/>
        <color rgb="FFEDFF47"/>
        <color rgb="FF00B050"/>
      </colorScale>
    </cfRule>
  </conditionalFormatting>
  <conditionalFormatting sqref="F86">
    <cfRule type="colorScale" priority="295">
      <colorScale>
        <cfvo type="num" val="0"/>
        <cfvo type="num" val="$D$86/2"/>
        <cfvo type="num" val="$D$86"/>
        <color rgb="FFE57FC8"/>
        <color rgb="FFEDFF47"/>
        <color rgb="FF00B050"/>
      </colorScale>
    </cfRule>
  </conditionalFormatting>
  <conditionalFormatting sqref="F87">
    <cfRule type="colorScale" priority="294">
      <colorScale>
        <cfvo type="num" val="0"/>
        <cfvo type="num" val="$D$87/2"/>
        <cfvo type="num" val="$D$87"/>
        <color rgb="FFE57FC8"/>
        <color rgb="FFEDFF47"/>
        <color rgb="FF00B050"/>
      </colorScale>
    </cfRule>
  </conditionalFormatting>
  <conditionalFormatting sqref="F88:F89">
    <cfRule type="colorScale" priority="293">
      <colorScale>
        <cfvo type="num" val="0"/>
        <cfvo type="num" val="$D$88/2"/>
        <cfvo type="num" val="$D$88"/>
        <color rgb="FFE57FC8"/>
        <color rgb="FFEDFF47"/>
        <color rgb="FF00B050"/>
      </colorScale>
    </cfRule>
  </conditionalFormatting>
  <conditionalFormatting sqref="F90">
    <cfRule type="colorScale" priority="291">
      <colorScale>
        <cfvo type="num" val="0"/>
        <cfvo type="num" val="$D$90/2"/>
        <cfvo type="num" val="$D$90"/>
        <color rgb="FFE57FC8"/>
        <color rgb="FFEDFF47"/>
        <color rgb="FF00B050"/>
      </colorScale>
    </cfRule>
  </conditionalFormatting>
  <conditionalFormatting sqref="F91">
    <cfRule type="colorScale" priority="290">
      <colorScale>
        <cfvo type="num" val="0"/>
        <cfvo type="num" val="$D$91/2"/>
        <cfvo type="num" val="$D$91"/>
        <color rgb="FFE57FC8"/>
        <color rgb="FFEDFF47"/>
        <color rgb="FF00B050"/>
      </colorScale>
    </cfRule>
  </conditionalFormatting>
  <conditionalFormatting sqref="F92">
    <cfRule type="colorScale" priority="289">
      <colorScale>
        <cfvo type="num" val="0"/>
        <cfvo type="num" val="$D$92/2"/>
        <cfvo type="num" val="$D$92"/>
        <color rgb="FFE57FC8"/>
        <color rgb="FFEDFF47"/>
        <color rgb="FF00B050"/>
      </colorScale>
    </cfRule>
  </conditionalFormatting>
  <conditionalFormatting sqref="F93">
    <cfRule type="colorScale" priority="288">
      <colorScale>
        <cfvo type="num" val="0"/>
        <cfvo type="num" val="$D$93/2"/>
        <cfvo type="num" val="$D$93"/>
        <color rgb="FFE57FC8"/>
        <color rgb="FFEDFF47"/>
        <color rgb="FF00B050"/>
      </colorScale>
    </cfRule>
  </conditionalFormatting>
  <conditionalFormatting sqref="F94">
    <cfRule type="colorScale" priority="287">
      <colorScale>
        <cfvo type="num" val="0"/>
        <cfvo type="num" val="$D$94/2"/>
        <cfvo type="num" val="$D$94"/>
        <color rgb="FFE57FC8"/>
        <color rgb="FFEDFF47"/>
        <color rgb="FF00B050"/>
      </colorScale>
    </cfRule>
  </conditionalFormatting>
  <conditionalFormatting sqref="F95">
    <cfRule type="colorScale" priority="286">
      <colorScale>
        <cfvo type="num" val="0"/>
        <cfvo type="num" val="$D$95/2"/>
        <cfvo type="num" val="$D$95"/>
        <color rgb="FFE57FC8"/>
        <color rgb="FFEDFF47"/>
        <color rgb="FF00B050"/>
      </colorScale>
    </cfRule>
  </conditionalFormatting>
  <conditionalFormatting sqref="F96">
    <cfRule type="colorScale" priority="285">
      <colorScale>
        <cfvo type="num" val="0"/>
        <cfvo type="num" val="$D$96/2"/>
        <cfvo type="num" val="$D$96"/>
        <color rgb="FFE57FC8"/>
        <color rgb="FFEDFF47"/>
        <color rgb="FF00B050"/>
      </colorScale>
    </cfRule>
  </conditionalFormatting>
  <conditionalFormatting sqref="F97">
    <cfRule type="colorScale" priority="284">
      <colorScale>
        <cfvo type="num" val="0"/>
        <cfvo type="num" val="$D$97/2"/>
        <cfvo type="num" val="$D$97"/>
        <color rgb="FFE57FC8"/>
        <color rgb="FFEDFF47"/>
        <color rgb="FF00B050"/>
      </colorScale>
    </cfRule>
  </conditionalFormatting>
  <conditionalFormatting sqref="F98">
    <cfRule type="colorScale" priority="283">
      <colorScale>
        <cfvo type="num" val="0"/>
        <cfvo type="num" val="$D$98/2"/>
        <cfvo type="num" val="$D$98"/>
        <color rgb="FFE57FC8"/>
        <color rgb="FFEDFF47"/>
        <color rgb="FF00B050"/>
      </colorScale>
    </cfRule>
  </conditionalFormatting>
  <conditionalFormatting sqref="F99">
    <cfRule type="colorScale" priority="282">
      <colorScale>
        <cfvo type="num" val="0"/>
        <cfvo type="num" val="$D$99/2"/>
        <cfvo type="num" val="$D$99"/>
        <color rgb="FFE57FC8"/>
        <color rgb="FFEDFF47"/>
        <color rgb="FF00B050"/>
      </colorScale>
    </cfRule>
  </conditionalFormatting>
  <conditionalFormatting sqref="F100">
    <cfRule type="colorScale" priority="281">
      <colorScale>
        <cfvo type="num" val="0"/>
        <cfvo type="num" val="$D$100/2"/>
        <cfvo type="num" val="$D$100"/>
        <color rgb="FFE57FC8"/>
        <color rgb="FFEDFF47"/>
        <color rgb="FF00B050"/>
      </colorScale>
    </cfRule>
  </conditionalFormatting>
  <conditionalFormatting sqref="F101">
    <cfRule type="colorScale" priority="280">
      <colorScale>
        <cfvo type="num" val="0"/>
        <cfvo type="num" val="$D$101/2"/>
        <cfvo type="num" val="$D$101"/>
        <color rgb="FFE57FC8"/>
        <color rgb="FFEDFF47"/>
        <color rgb="FF00B050"/>
      </colorScale>
    </cfRule>
  </conditionalFormatting>
  <conditionalFormatting sqref="F102">
    <cfRule type="colorScale" priority="279">
      <colorScale>
        <cfvo type="num" val="0"/>
        <cfvo type="num" val="$D$102/2"/>
        <cfvo type="num" val="$D$102"/>
        <color rgb="FFE57FC8"/>
        <color rgb="FFEDFF47"/>
        <color rgb="FF00B050"/>
      </colorScale>
    </cfRule>
  </conditionalFormatting>
  <conditionalFormatting sqref="F103">
    <cfRule type="colorScale" priority="278">
      <colorScale>
        <cfvo type="num" val="0"/>
        <cfvo type="num" val="$D$103/2"/>
        <cfvo type="num" val="$D$103"/>
        <color rgb="FFE57FC8"/>
        <color rgb="FFEDFF47"/>
        <color rgb="FF00B050"/>
      </colorScale>
    </cfRule>
  </conditionalFormatting>
  <conditionalFormatting sqref="F104">
    <cfRule type="colorScale" priority="277">
      <colorScale>
        <cfvo type="num" val="0"/>
        <cfvo type="num" val="$D$104/2"/>
        <cfvo type="num" val="$D$104"/>
        <color rgb="FFE57FC8"/>
        <color rgb="FFEDFF47"/>
        <color rgb="FF00B050"/>
      </colorScale>
    </cfRule>
  </conditionalFormatting>
  <conditionalFormatting sqref="F105">
    <cfRule type="colorScale" priority="276">
      <colorScale>
        <cfvo type="num" val="0"/>
        <cfvo type="num" val="$D$105/2"/>
        <cfvo type="num" val="$D$105"/>
        <color rgb="FFE57FC8"/>
        <color rgb="FFEDFF47"/>
        <color rgb="FF00B050"/>
      </colorScale>
    </cfRule>
  </conditionalFormatting>
  <conditionalFormatting sqref="F106">
    <cfRule type="colorScale" priority="275">
      <colorScale>
        <cfvo type="num" val="0"/>
        <cfvo type="num" val="$D$106/2"/>
        <cfvo type="num" val="$D$106"/>
        <color rgb="FFE57FC8"/>
        <color rgb="FFEDFF47"/>
        <color rgb="FF00B050"/>
      </colorScale>
    </cfRule>
  </conditionalFormatting>
  <conditionalFormatting sqref="F107">
    <cfRule type="colorScale" priority="274">
      <colorScale>
        <cfvo type="num" val="0"/>
        <cfvo type="num" val="$D$107/2"/>
        <cfvo type="num" val="$D$107"/>
        <color rgb="FFE57FC8"/>
        <color rgb="FFEDFF47"/>
        <color rgb="FF00B050"/>
      </colorScale>
    </cfRule>
  </conditionalFormatting>
  <conditionalFormatting sqref="F108">
    <cfRule type="colorScale" priority="273">
      <colorScale>
        <cfvo type="num" val="0"/>
        <cfvo type="num" val="$D$108/2"/>
        <cfvo type="num" val="$D$108"/>
        <color rgb="FFE57FC8"/>
        <color rgb="FFEDFF47"/>
        <color rgb="FF00B050"/>
      </colorScale>
    </cfRule>
  </conditionalFormatting>
  <conditionalFormatting sqref="F109">
    <cfRule type="colorScale" priority="272">
      <colorScale>
        <cfvo type="num" val="0"/>
        <cfvo type="num" val="$D$109/2"/>
        <cfvo type="num" val="$D$109"/>
        <color rgb="FFE57FC8"/>
        <color rgb="FFEDFF47"/>
        <color rgb="FF00B050"/>
      </colorScale>
    </cfRule>
  </conditionalFormatting>
  <conditionalFormatting sqref="F110">
    <cfRule type="colorScale" priority="271">
      <colorScale>
        <cfvo type="num" val="0"/>
        <cfvo type="num" val="$D$110/2"/>
        <cfvo type="num" val="$D$110"/>
        <color rgb="FFE57FC8"/>
        <color rgb="FFEDFF47"/>
        <color rgb="FF00B050"/>
      </colorScale>
    </cfRule>
  </conditionalFormatting>
  <conditionalFormatting sqref="F111">
    <cfRule type="colorScale" priority="270">
      <colorScale>
        <cfvo type="num" val="0"/>
        <cfvo type="num" val="$D$111/2"/>
        <cfvo type="num" val="$D$111"/>
        <color rgb="FFE57FC8"/>
        <color rgb="FFEDFF47"/>
        <color rgb="FF00B050"/>
      </colorScale>
    </cfRule>
  </conditionalFormatting>
  <conditionalFormatting sqref="F112">
    <cfRule type="colorScale" priority="269">
      <colorScale>
        <cfvo type="num" val="0"/>
        <cfvo type="num" val="$D$112/2"/>
        <cfvo type="num" val="$D$112"/>
        <color rgb="FFE57FC8"/>
        <color rgb="FFEDFF47"/>
        <color rgb="FF00B050"/>
      </colorScale>
    </cfRule>
  </conditionalFormatting>
  <conditionalFormatting sqref="F113">
    <cfRule type="colorScale" priority="268">
      <colorScale>
        <cfvo type="num" val="0"/>
        <cfvo type="num" val="$D$113/2"/>
        <cfvo type="num" val="$D$113"/>
        <color rgb="FFE57FC8"/>
        <color rgb="FFEDFF47"/>
        <color rgb="FF00B050"/>
      </colorScale>
    </cfRule>
  </conditionalFormatting>
  <conditionalFormatting sqref="F114">
    <cfRule type="colorScale" priority="267">
      <colorScale>
        <cfvo type="num" val="0"/>
        <cfvo type="num" val="$D$114/2"/>
        <cfvo type="num" val="$D$114"/>
        <color rgb="FFE57FC8"/>
        <color rgb="FFEDFF47"/>
        <color rgb="FF00B050"/>
      </colorScale>
    </cfRule>
  </conditionalFormatting>
  <conditionalFormatting sqref="F115">
    <cfRule type="colorScale" priority="266">
      <colorScale>
        <cfvo type="num" val="0"/>
        <cfvo type="num" val="$D$115/2"/>
        <cfvo type="num" val="$D$115"/>
        <color rgb="FFE57FC8"/>
        <color rgb="FFEDFF47"/>
        <color rgb="FF00B050"/>
      </colorScale>
    </cfRule>
  </conditionalFormatting>
  <conditionalFormatting sqref="F116">
    <cfRule type="colorScale" priority="265">
      <colorScale>
        <cfvo type="num" val="0"/>
        <cfvo type="num" val="$D$116/2"/>
        <cfvo type="num" val="$D$116"/>
        <color rgb="FFE57FC8"/>
        <color rgb="FFEDFF47"/>
        <color rgb="FF00B050"/>
      </colorScale>
    </cfRule>
  </conditionalFormatting>
  <conditionalFormatting sqref="F10">
    <cfRule type="colorScale" priority="264">
      <colorScale>
        <cfvo type="num" val="0"/>
        <cfvo type="num" val="$D$10/2"/>
        <cfvo type="num" val="$D$10"/>
        <color rgb="FFE57FC8"/>
        <color rgb="FFEDFF47"/>
        <color rgb="FF00B050"/>
      </colorScale>
    </cfRule>
  </conditionalFormatting>
  <conditionalFormatting sqref="F11">
    <cfRule type="colorScale" priority="263">
      <colorScale>
        <cfvo type="num" val="0"/>
        <cfvo type="num" val="$D$11/2"/>
        <cfvo type="num" val="$D$11"/>
        <color rgb="FFE57FC8"/>
        <color rgb="FFEDFF47"/>
        <color rgb="FF00B050"/>
      </colorScale>
    </cfRule>
  </conditionalFormatting>
  <conditionalFormatting sqref="F12">
    <cfRule type="colorScale" priority="262">
      <colorScale>
        <cfvo type="num" val="0"/>
        <cfvo type="num" val="$D$12/2"/>
        <cfvo type="num" val="$D$12"/>
        <color rgb="FFE57FC8"/>
        <color rgb="FFEDFF47"/>
        <color rgb="FF00B050"/>
      </colorScale>
    </cfRule>
  </conditionalFormatting>
  <conditionalFormatting sqref="F13">
    <cfRule type="colorScale" priority="261">
      <colorScale>
        <cfvo type="num" val="0"/>
        <cfvo type="num" val="$D$13/2"/>
        <cfvo type="num" val="$D$13"/>
        <color rgb="FFE57FC8"/>
        <color rgb="FFEDFF47"/>
        <color rgb="FF00B050"/>
      </colorScale>
    </cfRule>
  </conditionalFormatting>
  <conditionalFormatting sqref="F14">
    <cfRule type="colorScale" priority="260">
      <colorScale>
        <cfvo type="num" val="0"/>
        <cfvo type="num" val="$D$14/2"/>
        <cfvo type="num" val="$D$14"/>
        <color rgb="FFE57FC8"/>
        <color rgb="FFEDFF47"/>
        <color rgb="FF00B050"/>
      </colorScale>
    </cfRule>
  </conditionalFormatting>
  <conditionalFormatting sqref="F15">
    <cfRule type="colorScale" priority="259">
      <colorScale>
        <cfvo type="num" val="0"/>
        <cfvo type="num" val="$D$15/2"/>
        <cfvo type="num" val="$D$15"/>
        <color rgb="FFE57FC8"/>
        <color rgb="FFEDFF47"/>
        <color rgb="FF00B050"/>
      </colorScale>
    </cfRule>
  </conditionalFormatting>
  <conditionalFormatting sqref="F16">
    <cfRule type="colorScale" priority="258">
      <colorScale>
        <cfvo type="num" val="0"/>
        <cfvo type="num" val="$D$16/2"/>
        <cfvo type="num" val="$D$16"/>
        <color rgb="FFE57FC8"/>
        <color rgb="FFEDFF47"/>
        <color rgb="FF00B050"/>
      </colorScale>
    </cfRule>
  </conditionalFormatting>
  <conditionalFormatting sqref="F17">
    <cfRule type="colorScale" priority="257">
      <colorScale>
        <cfvo type="num" val="0"/>
        <cfvo type="num" val="$D$17/2"/>
        <cfvo type="num" val="$D$17"/>
        <color rgb="FFE57FC8"/>
        <color rgb="FFEDFF47"/>
        <color rgb="FF00B050"/>
      </colorScale>
    </cfRule>
  </conditionalFormatting>
  <conditionalFormatting sqref="F18">
    <cfRule type="colorScale" priority="256">
      <colorScale>
        <cfvo type="num" val="0"/>
        <cfvo type="num" val="$D$18/2"/>
        <cfvo type="num" val="$D$18"/>
        <color rgb="FFE57FC8"/>
        <color rgb="FFEDFF47"/>
        <color rgb="FF00B050"/>
      </colorScale>
    </cfRule>
  </conditionalFormatting>
  <conditionalFormatting sqref="F19">
    <cfRule type="colorScale" priority="255">
      <colorScale>
        <cfvo type="num" val="0"/>
        <cfvo type="num" val="$D$19/2"/>
        <cfvo type="num" val="$D$19"/>
        <color rgb="FFE57FC8"/>
        <color rgb="FFEDFF47"/>
        <color rgb="FF00B050"/>
      </colorScale>
    </cfRule>
  </conditionalFormatting>
  <conditionalFormatting sqref="F20">
    <cfRule type="colorScale" priority="254">
      <colorScale>
        <cfvo type="num" val="0"/>
        <cfvo type="num" val="$D$20/2"/>
        <cfvo type="num" val="$D$20"/>
        <color rgb="FFE57FC8"/>
        <color rgb="FFEDFF47"/>
        <color rgb="FF00B050"/>
      </colorScale>
    </cfRule>
  </conditionalFormatting>
  <conditionalFormatting sqref="F21">
    <cfRule type="colorScale" priority="253">
      <colorScale>
        <cfvo type="num" val="0"/>
        <cfvo type="num" val="$D$21/2"/>
        <cfvo type="num" val="$D$21"/>
        <color rgb="FFE57FC8"/>
        <color rgb="FFEDFF47"/>
        <color rgb="FF00B050"/>
      </colorScale>
    </cfRule>
  </conditionalFormatting>
  <conditionalFormatting sqref="F22">
    <cfRule type="colorScale" priority="252">
      <colorScale>
        <cfvo type="num" val="0"/>
        <cfvo type="num" val="$D$22/2"/>
        <cfvo type="num" val="$D$22"/>
        <color rgb="FFE57FC8"/>
        <color rgb="FFEDFF47"/>
        <color rgb="FF00B050"/>
      </colorScale>
    </cfRule>
  </conditionalFormatting>
  <conditionalFormatting sqref="F23">
    <cfRule type="colorScale" priority="251">
      <colorScale>
        <cfvo type="num" val="0"/>
        <cfvo type="num" val="$D$23/2"/>
        <cfvo type="num" val="$D$23"/>
        <color rgb="FFE57FC8"/>
        <color rgb="FFEDFF47"/>
        <color rgb="FF00B050"/>
      </colorScale>
    </cfRule>
  </conditionalFormatting>
  <conditionalFormatting sqref="F24">
    <cfRule type="colorScale" priority="250">
      <colorScale>
        <cfvo type="num" val="0"/>
        <cfvo type="num" val="$D$24/2"/>
        <cfvo type="num" val="$D$24"/>
        <color rgb="FFE57FC8"/>
        <color rgb="FFEDFF47"/>
        <color rgb="FF00B050"/>
      </colorScale>
    </cfRule>
  </conditionalFormatting>
  <conditionalFormatting sqref="F25">
    <cfRule type="colorScale" priority="249">
      <colorScale>
        <cfvo type="num" val="0"/>
        <cfvo type="num" val="$D$25/2"/>
        <cfvo type="num" val="$D$25"/>
        <color rgb="FFE57FC8"/>
        <color rgb="FFEDFF47"/>
        <color rgb="FF00B050"/>
      </colorScale>
    </cfRule>
  </conditionalFormatting>
  <conditionalFormatting sqref="F26">
    <cfRule type="colorScale" priority="248">
      <colorScale>
        <cfvo type="num" val="0"/>
        <cfvo type="num" val="$D$26/2"/>
        <cfvo type="num" val="$D$26"/>
        <color rgb="FFE57FC8"/>
        <color rgb="FFEDFF47"/>
        <color rgb="FF00B050"/>
      </colorScale>
    </cfRule>
  </conditionalFormatting>
  <conditionalFormatting sqref="F27">
    <cfRule type="colorScale" priority="247">
      <colorScale>
        <cfvo type="num" val="0"/>
        <cfvo type="num" val="$D$27/2"/>
        <cfvo type="num" val="$D$27"/>
        <color rgb="FFE57FC8"/>
        <color rgb="FFEDFF47"/>
        <color rgb="FF00B050"/>
      </colorScale>
    </cfRule>
  </conditionalFormatting>
  <conditionalFormatting sqref="F28">
    <cfRule type="colorScale" priority="246">
      <colorScale>
        <cfvo type="num" val="0"/>
        <cfvo type="num" val="$D$28/2"/>
        <cfvo type="num" val="$D$28"/>
        <color rgb="FFE57FC8"/>
        <color rgb="FFEDFF47"/>
        <color rgb="FF00B050"/>
      </colorScale>
    </cfRule>
  </conditionalFormatting>
  <conditionalFormatting sqref="F29">
    <cfRule type="colorScale" priority="245">
      <colorScale>
        <cfvo type="num" val="0"/>
        <cfvo type="num" val="$D$29/2"/>
        <cfvo type="num" val="$D$29"/>
        <color rgb="FFE57FC8"/>
        <color rgb="FFEDFF47"/>
        <color rgb="FF00B050"/>
      </colorScale>
    </cfRule>
  </conditionalFormatting>
  <conditionalFormatting sqref="F30">
    <cfRule type="colorScale" priority="244">
      <colorScale>
        <cfvo type="num" val="0"/>
        <cfvo type="num" val="$D$30/2"/>
        <cfvo type="num" val="$D$30"/>
        <color rgb="FFE57FC8"/>
        <color rgb="FFEDFF47"/>
        <color rgb="FF00B050"/>
      </colorScale>
    </cfRule>
  </conditionalFormatting>
  <conditionalFormatting sqref="F31">
    <cfRule type="colorScale" priority="243">
      <colorScale>
        <cfvo type="num" val="0"/>
        <cfvo type="num" val="$D$31/2"/>
        <cfvo type="num" val="$D$31"/>
        <color rgb="FFE57FC8"/>
        <color rgb="FFEDFF47"/>
        <color rgb="FF00B050"/>
      </colorScale>
    </cfRule>
  </conditionalFormatting>
  <conditionalFormatting sqref="F32">
    <cfRule type="colorScale" priority="242">
      <colorScale>
        <cfvo type="num" val="0"/>
        <cfvo type="num" val="$D$32/2"/>
        <cfvo type="num" val="$D$32"/>
        <color rgb="FFE57FC8"/>
        <color rgb="FFEDFF47"/>
        <color rgb="FF00B050"/>
      </colorScale>
    </cfRule>
  </conditionalFormatting>
  <conditionalFormatting sqref="F33">
    <cfRule type="colorScale" priority="241">
      <colorScale>
        <cfvo type="num" val="0"/>
        <cfvo type="num" val="$D$33/2"/>
        <cfvo type="num" val="$D$33"/>
        <color rgb="FFE57FC8"/>
        <color rgb="FFEDFF47"/>
        <color rgb="FF00B050"/>
      </colorScale>
    </cfRule>
  </conditionalFormatting>
  <conditionalFormatting sqref="F34">
    <cfRule type="colorScale" priority="240">
      <colorScale>
        <cfvo type="num" val="0"/>
        <cfvo type="num" val="$D$34/2"/>
        <cfvo type="num" val="$D$34"/>
        <color rgb="FFE57FC8"/>
        <color rgb="FFEDFF47"/>
        <color rgb="FF00B050"/>
      </colorScale>
    </cfRule>
  </conditionalFormatting>
  <conditionalFormatting sqref="F35">
    <cfRule type="colorScale" priority="239">
      <colorScale>
        <cfvo type="num" val="0"/>
        <cfvo type="num" val="$D$35/2"/>
        <cfvo type="num" val="$D$35"/>
        <color rgb="FFE57FC8"/>
        <color rgb="FFEDFF47"/>
        <color rgb="FF00B050"/>
      </colorScale>
    </cfRule>
  </conditionalFormatting>
  <conditionalFormatting sqref="F36">
    <cfRule type="colorScale" priority="238">
      <colorScale>
        <cfvo type="num" val="0"/>
        <cfvo type="num" val="$D$36/2"/>
        <cfvo type="num" val="$D$36"/>
        <color rgb="FFE57FC8"/>
        <color rgb="FFEDFF47"/>
        <color rgb="FF00B050"/>
      </colorScale>
    </cfRule>
  </conditionalFormatting>
  <conditionalFormatting sqref="F37">
    <cfRule type="colorScale" priority="237">
      <colorScale>
        <cfvo type="num" val="0"/>
        <cfvo type="num" val="$D$37/2"/>
        <cfvo type="num" val="$D$37"/>
        <color rgb="FFE57FC8"/>
        <color rgb="FFEDFF47"/>
        <color rgb="FF00B050"/>
      </colorScale>
    </cfRule>
  </conditionalFormatting>
  <conditionalFormatting sqref="F38">
    <cfRule type="colorScale" priority="236">
      <colorScale>
        <cfvo type="num" val="0"/>
        <cfvo type="num" val="$D$38/2"/>
        <cfvo type="num" val="$D$38"/>
        <color rgb="FFE57FC8"/>
        <color rgb="FFEDFF47"/>
        <color rgb="FF00B050"/>
      </colorScale>
    </cfRule>
  </conditionalFormatting>
  <conditionalFormatting sqref="F39">
    <cfRule type="colorScale" priority="235">
      <colorScale>
        <cfvo type="num" val="0"/>
        <cfvo type="num" val="$D$39/2"/>
        <cfvo type="num" val="$D$39"/>
        <color rgb="FFE57FC8"/>
        <color rgb="FFEDFF47"/>
        <color rgb="FF00B050"/>
      </colorScale>
    </cfRule>
  </conditionalFormatting>
  <conditionalFormatting sqref="F40">
    <cfRule type="colorScale" priority="234">
      <colorScale>
        <cfvo type="num" val="0"/>
        <cfvo type="num" val="$D$40/2"/>
        <cfvo type="num" val="$D$40"/>
        <color rgb="FFE57FC8"/>
        <color rgb="FFEDFF47"/>
        <color rgb="FF00B050"/>
      </colorScale>
    </cfRule>
  </conditionalFormatting>
  <conditionalFormatting sqref="F41">
    <cfRule type="colorScale" priority="233">
      <colorScale>
        <cfvo type="num" val="0"/>
        <cfvo type="num" val="$D$41/2"/>
        <cfvo type="num" val="$D$41"/>
        <color rgb="FFE57FC8"/>
        <color rgb="FFEDFF47"/>
        <color rgb="FF00B050"/>
      </colorScale>
    </cfRule>
  </conditionalFormatting>
  <conditionalFormatting sqref="F42">
    <cfRule type="colorScale" priority="232">
      <colorScale>
        <cfvo type="num" val="0"/>
        <cfvo type="num" val="$D$42/2"/>
        <cfvo type="num" val="$D$42"/>
        <color rgb="FFE57FC8"/>
        <color rgb="FFEDFF47"/>
        <color rgb="FF00B050"/>
      </colorScale>
    </cfRule>
  </conditionalFormatting>
  <conditionalFormatting sqref="F43">
    <cfRule type="colorScale" priority="231">
      <colorScale>
        <cfvo type="num" val="0"/>
        <cfvo type="num" val="$D$43/2"/>
        <cfvo type="num" val="$D$43"/>
        <color rgb="FFE57FC8"/>
        <color rgb="FFEDFF47"/>
        <color rgb="FF00B050"/>
      </colorScale>
    </cfRule>
  </conditionalFormatting>
  <conditionalFormatting sqref="F44">
    <cfRule type="colorScale" priority="230">
      <colorScale>
        <cfvo type="num" val="0"/>
        <cfvo type="num" val="$D$44/2"/>
        <cfvo type="num" val="$D$44"/>
        <color rgb="FFE57FC8"/>
        <color rgb="FFEDFF47"/>
        <color rgb="FF00B050"/>
      </colorScale>
    </cfRule>
  </conditionalFormatting>
  <conditionalFormatting sqref="F45">
    <cfRule type="colorScale" priority="229">
      <colorScale>
        <cfvo type="num" val="0"/>
        <cfvo type="num" val="$D$45/2"/>
        <cfvo type="num" val="$D$45"/>
        <color rgb="FFE57FC8"/>
        <color rgb="FFEDFF47"/>
        <color rgb="FF00B050"/>
      </colorScale>
    </cfRule>
  </conditionalFormatting>
  <conditionalFormatting sqref="F46">
    <cfRule type="colorScale" priority="228">
      <colorScale>
        <cfvo type="num" val="0"/>
        <cfvo type="num" val="$D$46/2"/>
        <cfvo type="num" val="$D$46"/>
        <color rgb="FFE57FC8"/>
        <color rgb="FFEDFF47"/>
        <color rgb="FF00B050"/>
      </colorScale>
    </cfRule>
  </conditionalFormatting>
  <conditionalFormatting sqref="F47">
    <cfRule type="colorScale" priority="227">
      <colorScale>
        <cfvo type="num" val="0"/>
        <cfvo type="num" val="$D$47/2"/>
        <cfvo type="num" val="$D$47"/>
        <color rgb="FFE57FC8"/>
        <color rgb="FFEDFF47"/>
        <color rgb="FF00B050"/>
      </colorScale>
    </cfRule>
  </conditionalFormatting>
  <conditionalFormatting sqref="F48">
    <cfRule type="colorScale" priority="226">
      <colorScale>
        <cfvo type="num" val="0"/>
        <cfvo type="num" val="$D$48/2"/>
        <cfvo type="num" val="$D$48"/>
        <color rgb="FFE57FC8"/>
        <color rgb="FFEDFF47"/>
        <color rgb="FF00B050"/>
      </colorScale>
    </cfRule>
  </conditionalFormatting>
  <conditionalFormatting sqref="F49">
    <cfRule type="colorScale" priority="225">
      <colorScale>
        <cfvo type="num" val="0"/>
        <cfvo type="num" val="$D$49/2"/>
        <cfvo type="num" val="$D$49"/>
        <color rgb="FFE57FC8"/>
        <color rgb="FFEDFF47"/>
        <color rgb="FF00B050"/>
      </colorScale>
    </cfRule>
  </conditionalFormatting>
  <conditionalFormatting sqref="F50">
    <cfRule type="colorScale" priority="224">
      <colorScale>
        <cfvo type="num" val="0"/>
        <cfvo type="num" val="$D$50/2"/>
        <cfvo type="num" val="$D$50"/>
        <color rgb="FFE57FC8"/>
        <color rgb="FFEDFF47"/>
        <color rgb="FF00B050"/>
      </colorScale>
    </cfRule>
  </conditionalFormatting>
  <conditionalFormatting sqref="F51">
    <cfRule type="colorScale" priority="223">
      <colorScale>
        <cfvo type="num" val="0"/>
        <cfvo type="num" val="$D$51/2"/>
        <cfvo type="num" val="$D$51"/>
        <color rgb="FFE57FC8"/>
        <color rgb="FFEDFF47"/>
        <color rgb="FF00B050"/>
      </colorScale>
    </cfRule>
  </conditionalFormatting>
  <conditionalFormatting sqref="F52">
    <cfRule type="colorScale" priority="222">
      <colorScale>
        <cfvo type="num" val="0"/>
        <cfvo type="num" val="$D$52/2"/>
        <cfvo type="num" val="$D$52"/>
        <color rgb="FFE57FC8"/>
        <color rgb="FFEDFF47"/>
        <color rgb="FF00B050"/>
      </colorScale>
    </cfRule>
  </conditionalFormatting>
  <conditionalFormatting sqref="F53">
    <cfRule type="colorScale" priority="221">
      <colorScale>
        <cfvo type="num" val="0"/>
        <cfvo type="num" val="$D$53/2"/>
        <cfvo type="num" val="$D$53"/>
        <color rgb="FFE57FC8"/>
        <color rgb="FFEDFF47"/>
        <color rgb="FF00B050"/>
      </colorScale>
    </cfRule>
  </conditionalFormatting>
  <conditionalFormatting sqref="F54">
    <cfRule type="colorScale" priority="220">
      <colorScale>
        <cfvo type="num" val="0"/>
        <cfvo type="num" val="$D$54/2"/>
        <cfvo type="num" val="$D$54"/>
        <color rgb="FFE57FC8"/>
        <color rgb="FFEDFF47"/>
        <color rgb="FF00B050"/>
      </colorScale>
    </cfRule>
  </conditionalFormatting>
  <conditionalFormatting sqref="F55">
    <cfRule type="colorScale" priority="219">
      <colorScale>
        <cfvo type="num" val="0"/>
        <cfvo type="num" val="$D$55/2"/>
        <cfvo type="num" val="$D$55"/>
        <color rgb="FFE57FC8"/>
        <color rgb="FFEDFF47"/>
        <color rgb="FF00B050"/>
      </colorScale>
    </cfRule>
  </conditionalFormatting>
  <conditionalFormatting sqref="F56">
    <cfRule type="colorScale" priority="218">
      <colorScale>
        <cfvo type="num" val="0"/>
        <cfvo type="num" val="$D$56/2"/>
        <cfvo type="num" val="$D$56"/>
        <color rgb="FFE57FC8"/>
        <color rgb="FFEDFF47"/>
        <color rgb="FF00B050"/>
      </colorScale>
    </cfRule>
  </conditionalFormatting>
  <conditionalFormatting sqref="F57">
    <cfRule type="colorScale" priority="217">
      <colorScale>
        <cfvo type="num" val="0"/>
        <cfvo type="num" val="$D$57/2"/>
        <cfvo type="num" val="$D$57"/>
        <color rgb="FFE57FC8"/>
        <color rgb="FFEDFF47"/>
        <color rgb="FF00B050"/>
      </colorScale>
    </cfRule>
  </conditionalFormatting>
  <conditionalFormatting sqref="F58">
    <cfRule type="colorScale" priority="216">
      <colorScale>
        <cfvo type="num" val="0"/>
        <cfvo type="num" val="$D$58/2"/>
        <cfvo type="num" val="$D$58"/>
        <color rgb="FFE57FC8"/>
        <color rgb="FFEDFF47"/>
        <color rgb="FF00B050"/>
      </colorScale>
    </cfRule>
  </conditionalFormatting>
  <conditionalFormatting sqref="F59">
    <cfRule type="colorScale" priority="215">
      <colorScale>
        <cfvo type="num" val="0"/>
        <cfvo type="num" val="$D$59/2"/>
        <cfvo type="num" val="$D$59"/>
        <color rgb="FFE57FC8"/>
        <color rgb="FFEDFF47"/>
        <color rgb="FF00B050"/>
      </colorScale>
    </cfRule>
  </conditionalFormatting>
  <conditionalFormatting sqref="F60">
    <cfRule type="colorScale" priority="214">
      <colorScale>
        <cfvo type="num" val="0"/>
        <cfvo type="num" val="$D$60/2"/>
        <cfvo type="num" val="$D$60"/>
        <color rgb="FFE57FC8"/>
        <color rgb="FFEDFF47"/>
        <color rgb="FF00B050"/>
      </colorScale>
    </cfRule>
  </conditionalFormatting>
  <conditionalFormatting sqref="F61">
    <cfRule type="colorScale" priority="213">
      <colorScale>
        <cfvo type="num" val="0"/>
        <cfvo type="num" val="$D$61/2"/>
        <cfvo type="num" val="$D$61"/>
        <color rgb="FFE57FC8"/>
        <color rgb="FFEDFF47"/>
        <color rgb="FF00B050"/>
      </colorScale>
    </cfRule>
  </conditionalFormatting>
  <conditionalFormatting sqref="F120">
    <cfRule type="colorScale" priority="212">
      <colorScale>
        <cfvo type="num" val="0"/>
        <cfvo type="num" val="$D$120/2"/>
        <cfvo type="num" val="$D$120"/>
        <color rgb="FFE57FC8"/>
        <color rgb="FFEDFF47"/>
        <color rgb="FF00B050"/>
      </colorScale>
    </cfRule>
  </conditionalFormatting>
  <conditionalFormatting sqref="F121">
    <cfRule type="colorScale" priority="211">
      <colorScale>
        <cfvo type="num" val="0"/>
        <cfvo type="num" val="$D$121/2"/>
        <cfvo type="num" val="$D$121"/>
        <color rgb="FFE57FC8"/>
        <color rgb="FFEDFF47"/>
        <color rgb="FF00B050"/>
      </colorScale>
    </cfRule>
  </conditionalFormatting>
  <conditionalFormatting sqref="F122">
    <cfRule type="colorScale" priority="210">
      <colorScale>
        <cfvo type="num" val="0"/>
        <cfvo type="num" val="$D$122/2"/>
        <cfvo type="num" val="$D$122"/>
        <color rgb="FFE57FC8"/>
        <color rgb="FFEDFF47"/>
        <color rgb="FF00B050"/>
      </colorScale>
    </cfRule>
  </conditionalFormatting>
  <conditionalFormatting sqref="F123">
    <cfRule type="colorScale" priority="209">
      <colorScale>
        <cfvo type="num" val="0"/>
        <cfvo type="num" val="$D$123/2"/>
        <cfvo type="num" val="$D$123"/>
        <color rgb="FFE57FC8"/>
        <color rgb="FFEDFF47"/>
        <color rgb="FF00B050"/>
      </colorScale>
    </cfRule>
  </conditionalFormatting>
  <conditionalFormatting sqref="F124">
    <cfRule type="colorScale" priority="208">
      <colorScale>
        <cfvo type="num" val="0"/>
        <cfvo type="num" val="$D$124/2"/>
        <cfvo type="num" val="$D$124"/>
        <color rgb="FFE57FC8"/>
        <color rgb="FFEDFF47"/>
        <color rgb="FF00B050"/>
      </colorScale>
    </cfRule>
  </conditionalFormatting>
  <conditionalFormatting sqref="F125">
    <cfRule type="colorScale" priority="207">
      <colorScale>
        <cfvo type="num" val="0"/>
        <cfvo type="num" val="$D$125/2"/>
        <cfvo type="num" val="$D$125"/>
        <color rgb="FFE57FC8"/>
        <color rgb="FFEDFF47"/>
        <color rgb="FF00B050"/>
      </colorScale>
    </cfRule>
  </conditionalFormatting>
  <conditionalFormatting sqref="F126">
    <cfRule type="colorScale" priority="206">
      <colorScale>
        <cfvo type="num" val="0"/>
        <cfvo type="num" val="$D$126/2"/>
        <cfvo type="num" val="$D$126"/>
        <color rgb="FFE57FC8"/>
        <color rgb="FFEDFF47"/>
        <color rgb="FF00B050"/>
      </colorScale>
    </cfRule>
  </conditionalFormatting>
  <conditionalFormatting sqref="F127">
    <cfRule type="colorScale" priority="205">
      <colorScale>
        <cfvo type="num" val="0"/>
        <cfvo type="num" val="$D$127/2"/>
        <cfvo type="num" val="$D$127"/>
        <color rgb="FFE57FC8"/>
        <color rgb="FFEDFF47"/>
        <color rgb="FF00B050"/>
      </colorScale>
    </cfRule>
  </conditionalFormatting>
  <conditionalFormatting sqref="F128">
    <cfRule type="colorScale" priority="204">
      <colorScale>
        <cfvo type="num" val="0"/>
        <cfvo type="num" val="$D$128/2"/>
        <cfvo type="num" val="$D$128"/>
        <color rgb="FFE57FC8"/>
        <color rgb="FFEDFF47"/>
        <color rgb="FF00B050"/>
      </colorScale>
    </cfRule>
  </conditionalFormatting>
  <conditionalFormatting sqref="F129">
    <cfRule type="colorScale" priority="203">
      <colorScale>
        <cfvo type="num" val="0"/>
        <cfvo type="num" val="$D$129/2"/>
        <cfvo type="num" val="$D$129"/>
        <color rgb="FFE57FC8"/>
        <color rgb="FFEDFF47"/>
        <color rgb="FF00B050"/>
      </colorScale>
    </cfRule>
  </conditionalFormatting>
  <conditionalFormatting sqref="F130">
    <cfRule type="colorScale" priority="202">
      <colorScale>
        <cfvo type="num" val="0"/>
        <cfvo type="num" val="$D$130/2"/>
        <cfvo type="num" val="$D$130"/>
        <color rgb="FFE57FC8"/>
        <color rgb="FFEDFF47"/>
        <color rgb="FF00B050"/>
      </colorScale>
    </cfRule>
  </conditionalFormatting>
  <conditionalFormatting sqref="F131">
    <cfRule type="colorScale" priority="201">
      <colorScale>
        <cfvo type="num" val="0"/>
        <cfvo type="num" val="$D$131/2"/>
        <cfvo type="num" val="$D$131"/>
        <color rgb="FFE57FC8"/>
        <color rgb="FFEDFF47"/>
        <color rgb="FF00B050"/>
      </colorScale>
    </cfRule>
  </conditionalFormatting>
  <conditionalFormatting sqref="F132">
    <cfRule type="colorScale" priority="200">
      <colorScale>
        <cfvo type="num" val="0"/>
        <cfvo type="num" val="$D$132/2"/>
        <cfvo type="num" val="$D$132"/>
        <color rgb="FFE57FC8"/>
        <color rgb="FFEDFF47"/>
        <color rgb="FF00B050"/>
      </colorScale>
    </cfRule>
  </conditionalFormatting>
  <conditionalFormatting sqref="F133">
    <cfRule type="colorScale" priority="199">
      <colorScale>
        <cfvo type="num" val="0"/>
        <cfvo type="num" val="$D$133/2"/>
        <cfvo type="num" val="$D$133"/>
        <color rgb="FFE57FC8"/>
        <color rgb="FFEDFF47"/>
        <color rgb="FF00B050"/>
      </colorScale>
    </cfRule>
  </conditionalFormatting>
  <conditionalFormatting sqref="F134">
    <cfRule type="colorScale" priority="198">
      <colorScale>
        <cfvo type="num" val="0"/>
        <cfvo type="num" val="$D$134/2"/>
        <cfvo type="num" val="$D$134"/>
        <color rgb="FFE57FC8"/>
        <color rgb="FFEDFF47"/>
        <color rgb="FF00B050"/>
      </colorScale>
    </cfRule>
  </conditionalFormatting>
  <conditionalFormatting sqref="F135">
    <cfRule type="colorScale" priority="197">
      <colorScale>
        <cfvo type="num" val="0"/>
        <cfvo type="num" val="$D$135/2"/>
        <cfvo type="num" val="$D$135"/>
        <color rgb="FFE57FC8"/>
        <color rgb="FFEDFF47"/>
        <color rgb="FF00B050"/>
      </colorScale>
    </cfRule>
  </conditionalFormatting>
  <conditionalFormatting sqref="F136">
    <cfRule type="colorScale" priority="196">
      <colorScale>
        <cfvo type="num" val="0"/>
        <cfvo type="num" val="$D$136/2"/>
        <cfvo type="num" val="$D$136"/>
        <color rgb="FFE57FC8"/>
        <color rgb="FFEDFF47"/>
        <color rgb="FF00B050"/>
      </colorScale>
    </cfRule>
  </conditionalFormatting>
  <conditionalFormatting sqref="F137">
    <cfRule type="colorScale" priority="195">
      <colorScale>
        <cfvo type="num" val="0"/>
        <cfvo type="num" val="$D$137/2"/>
        <cfvo type="num" val="$D$137"/>
        <color rgb="FFE57FC8"/>
        <color rgb="FFEDFF47"/>
        <color rgb="FF00B050"/>
      </colorScale>
    </cfRule>
  </conditionalFormatting>
  <conditionalFormatting sqref="F138">
    <cfRule type="colorScale" priority="194">
      <colorScale>
        <cfvo type="num" val="0"/>
        <cfvo type="num" val="$D$138/2"/>
        <cfvo type="num" val="$D$138"/>
        <color rgb="FFE57FC8"/>
        <color rgb="FFEDFF47"/>
        <color rgb="FF00B050"/>
      </colorScale>
    </cfRule>
  </conditionalFormatting>
  <conditionalFormatting sqref="F139">
    <cfRule type="colorScale" priority="193">
      <colorScale>
        <cfvo type="num" val="0"/>
        <cfvo type="num" val="$D$139/2"/>
        <cfvo type="num" val="$D$139"/>
        <color rgb="FFE57FC8"/>
        <color rgb="FFEDFF47"/>
        <color rgb="FF00B050"/>
      </colorScale>
    </cfRule>
  </conditionalFormatting>
  <conditionalFormatting sqref="F140">
    <cfRule type="colorScale" priority="192">
      <colorScale>
        <cfvo type="num" val="0"/>
        <cfvo type="num" val="$D$140/2"/>
        <cfvo type="num" val="$D$140"/>
        <color rgb="FFE57FC8"/>
        <color rgb="FFEDFF47"/>
        <color rgb="FF00B050"/>
      </colorScale>
    </cfRule>
  </conditionalFormatting>
  <conditionalFormatting sqref="F141">
    <cfRule type="colorScale" priority="191">
      <colorScale>
        <cfvo type="num" val="0"/>
        <cfvo type="num" val="$D$141/2"/>
        <cfvo type="num" val="$D$141"/>
        <color rgb="FFE57FC8"/>
        <color rgb="FFEDFF47"/>
        <color rgb="FF00B050"/>
      </colorScale>
    </cfRule>
  </conditionalFormatting>
  <conditionalFormatting sqref="F142">
    <cfRule type="colorScale" priority="190">
      <colorScale>
        <cfvo type="num" val="0"/>
        <cfvo type="num" val="$D$142/2"/>
        <cfvo type="num" val="$D$142"/>
        <color rgb="FFE57FC8"/>
        <color rgb="FFEDFF47"/>
        <color rgb="FF00B050"/>
      </colorScale>
    </cfRule>
  </conditionalFormatting>
  <conditionalFormatting sqref="F143">
    <cfRule type="colorScale" priority="189">
      <colorScale>
        <cfvo type="num" val="0"/>
        <cfvo type="num" val="$D$143/2"/>
        <cfvo type="num" val="$D$143"/>
        <color rgb="FFE57FC8"/>
        <color rgb="FFEDFF47"/>
        <color rgb="FF00B050"/>
      </colorScale>
    </cfRule>
  </conditionalFormatting>
  <conditionalFormatting sqref="F144">
    <cfRule type="colorScale" priority="188">
      <colorScale>
        <cfvo type="num" val="0"/>
        <cfvo type="num" val="$D$144/2"/>
        <cfvo type="num" val="$D$144"/>
        <color rgb="FFE57FC8"/>
        <color rgb="FFEDFF47"/>
        <color rgb="FF00B050"/>
      </colorScale>
    </cfRule>
  </conditionalFormatting>
  <conditionalFormatting sqref="F145">
    <cfRule type="colorScale" priority="187">
      <colorScale>
        <cfvo type="num" val="0"/>
        <cfvo type="num" val="$D$145/2"/>
        <cfvo type="num" val="$D$145"/>
        <color rgb="FFE57FC8"/>
        <color rgb="FFEDFF47"/>
        <color rgb="FF00B050"/>
      </colorScale>
    </cfRule>
  </conditionalFormatting>
  <conditionalFormatting sqref="F146">
    <cfRule type="colorScale" priority="186">
      <colorScale>
        <cfvo type="num" val="0"/>
        <cfvo type="num" val="$D$146/2"/>
        <cfvo type="num" val="$D$146"/>
        <color rgb="FFE57FC8"/>
        <color rgb="FFEDFF47"/>
        <color rgb="FF00B050"/>
      </colorScale>
    </cfRule>
  </conditionalFormatting>
  <conditionalFormatting sqref="F147">
    <cfRule type="colorScale" priority="185">
      <colorScale>
        <cfvo type="num" val="0"/>
        <cfvo type="num" val="$D$147/2"/>
        <cfvo type="num" val="$D$147"/>
        <color rgb="FFE57FC8"/>
        <color rgb="FFEDFF47"/>
        <color rgb="FF00B050"/>
      </colorScale>
    </cfRule>
  </conditionalFormatting>
  <conditionalFormatting sqref="F148">
    <cfRule type="colorScale" priority="184">
      <colorScale>
        <cfvo type="num" val="0"/>
        <cfvo type="num" val="$D$148/2"/>
        <cfvo type="num" val="$D$148"/>
        <color rgb="FFE57FC8"/>
        <color rgb="FFEDFF47"/>
        <color rgb="FF00B050"/>
      </colorScale>
    </cfRule>
  </conditionalFormatting>
  <conditionalFormatting sqref="F149">
    <cfRule type="colorScale" priority="183">
      <colorScale>
        <cfvo type="num" val="0"/>
        <cfvo type="num" val="$D$149/2"/>
        <cfvo type="num" val="$D$149"/>
        <color rgb="FFE57FC8"/>
        <color rgb="FFEDFF47"/>
        <color rgb="FF00B050"/>
      </colorScale>
    </cfRule>
  </conditionalFormatting>
  <conditionalFormatting sqref="F150">
    <cfRule type="colorScale" priority="182">
      <colorScale>
        <cfvo type="num" val="0"/>
        <cfvo type="num" val="$D$150/2"/>
        <cfvo type="num" val="$D$150"/>
        <color rgb="FFE57FC8"/>
        <color rgb="FFEDFF47"/>
        <color rgb="FF00B050"/>
      </colorScale>
    </cfRule>
  </conditionalFormatting>
  <conditionalFormatting sqref="F151">
    <cfRule type="colorScale" priority="181">
      <colorScale>
        <cfvo type="num" val="0"/>
        <cfvo type="num" val="$D$151/2"/>
        <cfvo type="num" val="$D$151"/>
        <color rgb="FFE57FC8"/>
        <color rgb="FFEDFF47"/>
        <color rgb="FF00B050"/>
      </colorScale>
    </cfRule>
  </conditionalFormatting>
  <conditionalFormatting sqref="F152">
    <cfRule type="colorScale" priority="180">
      <colorScale>
        <cfvo type="num" val="0"/>
        <cfvo type="num" val="$D$152/2"/>
        <cfvo type="num" val="$D$152"/>
        <color rgb="FFE57FC8"/>
        <color rgb="FFEDFF47"/>
        <color rgb="FF00B050"/>
      </colorScale>
    </cfRule>
  </conditionalFormatting>
  <conditionalFormatting sqref="F153">
    <cfRule type="colorScale" priority="179">
      <colorScale>
        <cfvo type="num" val="0"/>
        <cfvo type="num" val="$D$153/2"/>
        <cfvo type="num" val="$D$153"/>
        <color rgb="FFE57FC8"/>
        <color rgb="FFEDFF47"/>
        <color rgb="FF00B050"/>
      </colorScale>
    </cfRule>
  </conditionalFormatting>
  <conditionalFormatting sqref="F154">
    <cfRule type="colorScale" priority="178">
      <colorScale>
        <cfvo type="num" val="0"/>
        <cfvo type="num" val="$D$154/2"/>
        <cfvo type="num" val="$D$154"/>
        <color rgb="FFE57FC8"/>
        <color rgb="FFEDFF47"/>
        <color rgb="FF00B050"/>
      </colorScale>
    </cfRule>
  </conditionalFormatting>
  <conditionalFormatting sqref="F159">
    <cfRule type="colorScale" priority="177">
      <colorScale>
        <cfvo type="num" val="0"/>
        <cfvo type="num" val="$D$159/2"/>
        <cfvo type="num" val="$D$159"/>
        <color rgb="FFE57FC8"/>
        <color rgb="FFEDFF47"/>
        <color rgb="FF00B050"/>
      </colorScale>
    </cfRule>
  </conditionalFormatting>
  <conditionalFormatting sqref="F160">
    <cfRule type="colorScale" priority="176">
      <colorScale>
        <cfvo type="num" val="0"/>
        <cfvo type="num" val="$D$160/2"/>
        <cfvo type="num" val="$D$160"/>
        <color rgb="FFE57FC8"/>
        <color rgb="FFEDFF47"/>
        <color rgb="FF00B050"/>
      </colorScale>
    </cfRule>
  </conditionalFormatting>
  <conditionalFormatting sqref="F161">
    <cfRule type="colorScale" priority="175">
      <colorScale>
        <cfvo type="num" val="0"/>
        <cfvo type="num" val="$D$161/2"/>
        <cfvo type="num" val="$D$161"/>
        <color rgb="FFE57FC8"/>
        <color rgb="FFEDFF47"/>
        <color rgb="FF00B050"/>
      </colorScale>
    </cfRule>
  </conditionalFormatting>
  <conditionalFormatting sqref="F162">
    <cfRule type="colorScale" priority="174">
      <colorScale>
        <cfvo type="num" val="0"/>
        <cfvo type="num" val="$D$162/2"/>
        <cfvo type="num" val="$D$162"/>
        <color rgb="FFE57FC8"/>
        <color rgb="FFEDFF47"/>
        <color rgb="FF00B050"/>
      </colorScale>
    </cfRule>
  </conditionalFormatting>
  <conditionalFormatting sqref="F163">
    <cfRule type="colorScale" priority="173">
      <colorScale>
        <cfvo type="num" val="0"/>
        <cfvo type="num" val="$D$163/2"/>
        <cfvo type="num" val="$D$163"/>
        <color rgb="FFE57FC8"/>
        <color rgb="FFEDFF47"/>
        <color rgb="FF00B050"/>
      </colorScale>
    </cfRule>
  </conditionalFormatting>
  <conditionalFormatting sqref="F164">
    <cfRule type="colorScale" priority="172">
      <colorScale>
        <cfvo type="num" val="0"/>
        <cfvo type="num" val="$D$164/2"/>
        <cfvo type="num" val="$D$164"/>
        <color rgb="FFE57FC8"/>
        <color rgb="FFEDFF47"/>
        <color rgb="FF00B050"/>
      </colorScale>
    </cfRule>
  </conditionalFormatting>
  <conditionalFormatting sqref="F165">
    <cfRule type="colorScale" priority="171">
      <colorScale>
        <cfvo type="num" val="0"/>
        <cfvo type="num" val="$D$165/2"/>
        <cfvo type="num" val="$D$165"/>
        <color rgb="FFE57FC8"/>
        <color rgb="FFEDFF47"/>
        <color rgb="FF00B050"/>
      </colorScale>
    </cfRule>
  </conditionalFormatting>
  <conditionalFormatting sqref="F166">
    <cfRule type="colorScale" priority="170">
      <colorScale>
        <cfvo type="num" val="0"/>
        <cfvo type="num" val="$D$166/2"/>
        <cfvo type="num" val="$D$166"/>
        <color rgb="FFE57FC8"/>
        <color rgb="FFEDFF47"/>
        <color rgb="FF00B050"/>
      </colorScale>
    </cfRule>
  </conditionalFormatting>
  <conditionalFormatting sqref="F167">
    <cfRule type="colorScale" priority="169">
      <colorScale>
        <cfvo type="num" val="0"/>
        <cfvo type="num" val="$D$167/2"/>
        <cfvo type="num" val="$D$167"/>
        <color rgb="FFE57FC8"/>
        <color rgb="FFEDFF47"/>
        <color rgb="FF00B050"/>
      </colorScale>
    </cfRule>
  </conditionalFormatting>
  <conditionalFormatting sqref="F168">
    <cfRule type="colorScale" priority="168">
      <colorScale>
        <cfvo type="num" val="0"/>
        <cfvo type="num" val="$D$168/2"/>
        <cfvo type="num" val="$D$168"/>
        <color rgb="FFE57FC8"/>
        <color rgb="FFEDFF47"/>
        <color rgb="FF00B050"/>
      </colorScale>
    </cfRule>
  </conditionalFormatting>
  <conditionalFormatting sqref="F169">
    <cfRule type="colorScale" priority="167">
      <colorScale>
        <cfvo type="num" val="0"/>
        <cfvo type="num" val="$D$169/2"/>
        <cfvo type="num" val="$D$169"/>
        <color rgb="FFE57FC8"/>
        <color rgb="FFEDFF47"/>
        <color rgb="FF00B050"/>
      </colorScale>
    </cfRule>
  </conditionalFormatting>
  <conditionalFormatting sqref="F170">
    <cfRule type="colorScale" priority="166">
      <colorScale>
        <cfvo type="num" val="0"/>
        <cfvo type="num" val="$D$170/2"/>
        <cfvo type="num" val="$D$170"/>
        <color rgb="FFE57FC8"/>
        <color rgb="FFEDFF47"/>
        <color rgb="FF00B050"/>
      </colorScale>
    </cfRule>
  </conditionalFormatting>
  <conditionalFormatting sqref="F171">
    <cfRule type="colorScale" priority="165">
      <colorScale>
        <cfvo type="num" val="0"/>
        <cfvo type="num" val="$D$171/2"/>
        <cfvo type="num" val="$D$171"/>
        <color rgb="FFE57FC8"/>
        <color rgb="FFEDFF47"/>
        <color rgb="FF00B050"/>
      </colorScale>
    </cfRule>
  </conditionalFormatting>
  <conditionalFormatting sqref="F172">
    <cfRule type="colorScale" priority="164">
      <colorScale>
        <cfvo type="num" val="0"/>
        <cfvo type="num" val="$D$172/2"/>
        <cfvo type="num" val="$D$172"/>
        <color rgb="FFE57FC8"/>
        <color rgb="FFEDFF47"/>
        <color rgb="FF00B050"/>
      </colorScale>
    </cfRule>
  </conditionalFormatting>
  <conditionalFormatting sqref="F173">
    <cfRule type="colorScale" priority="163">
      <colorScale>
        <cfvo type="num" val="0"/>
        <cfvo type="num" val="$D$173/2"/>
        <cfvo type="num" val="$D$173"/>
        <color rgb="FFE57FC8"/>
        <color rgb="FFEDFF47"/>
        <color rgb="FF00B050"/>
      </colorScale>
    </cfRule>
  </conditionalFormatting>
  <conditionalFormatting sqref="F174">
    <cfRule type="colorScale" priority="162">
      <colorScale>
        <cfvo type="num" val="0"/>
        <cfvo type="num" val="$D$174/2"/>
        <cfvo type="num" val="$D$174"/>
        <color rgb="FFE57FC8"/>
        <color rgb="FFEDFF47"/>
        <color rgb="FF00B050"/>
      </colorScale>
    </cfRule>
  </conditionalFormatting>
  <conditionalFormatting sqref="F175">
    <cfRule type="colorScale" priority="161">
      <colorScale>
        <cfvo type="num" val="0"/>
        <cfvo type="num" val="$D$175/2"/>
        <cfvo type="num" val="$D$175"/>
        <color rgb="FFE57FC8"/>
        <color rgb="FFEDFF47"/>
        <color rgb="FF00B050"/>
      </colorScale>
    </cfRule>
  </conditionalFormatting>
  <conditionalFormatting sqref="F176">
    <cfRule type="colorScale" priority="160">
      <colorScale>
        <cfvo type="num" val="0"/>
        <cfvo type="num" val="$D$176/2"/>
        <cfvo type="num" val="$D$176"/>
        <color rgb="FFE57FC8"/>
        <color rgb="FFEDFF47"/>
        <color rgb="FF00B050"/>
      </colorScale>
    </cfRule>
  </conditionalFormatting>
  <conditionalFormatting sqref="F177">
    <cfRule type="colorScale" priority="159">
      <colorScale>
        <cfvo type="num" val="0"/>
        <cfvo type="num" val="$D$177/2"/>
        <cfvo type="num" val="$D$177"/>
        <color rgb="FFE57FC8"/>
        <color rgb="FFEDFF47"/>
        <color rgb="FF00B050"/>
      </colorScale>
    </cfRule>
  </conditionalFormatting>
  <conditionalFormatting sqref="F178">
    <cfRule type="colorScale" priority="158">
      <colorScale>
        <cfvo type="num" val="0"/>
        <cfvo type="num" val="$D$178/2"/>
        <cfvo type="num" val="$D$178"/>
        <color rgb="FFE57FC8"/>
        <color rgb="FFEDFF47"/>
        <color rgb="FF00B050"/>
      </colorScale>
    </cfRule>
  </conditionalFormatting>
  <conditionalFormatting sqref="F179">
    <cfRule type="colorScale" priority="157">
      <colorScale>
        <cfvo type="num" val="0"/>
        <cfvo type="num" val="$D$179/2"/>
        <cfvo type="num" val="$D$179"/>
        <color rgb="FFE57FC8"/>
        <color rgb="FFEDFF47"/>
        <color rgb="FF00B050"/>
      </colorScale>
    </cfRule>
  </conditionalFormatting>
  <conditionalFormatting sqref="F180">
    <cfRule type="colorScale" priority="156">
      <colorScale>
        <cfvo type="num" val="0"/>
        <cfvo type="num" val="$D$180/2"/>
        <cfvo type="num" val="$D$180"/>
        <color rgb="FFE57FC8"/>
        <color rgb="FFEDFF47"/>
        <color rgb="FF00B050"/>
      </colorScale>
    </cfRule>
  </conditionalFormatting>
  <conditionalFormatting sqref="F181">
    <cfRule type="colorScale" priority="155">
      <colorScale>
        <cfvo type="num" val="0"/>
        <cfvo type="num" val="$D$181/2"/>
        <cfvo type="num" val="$D$181"/>
        <color rgb="FFE57FC8"/>
        <color rgb="FFEDFF47"/>
        <color rgb="FF00B050"/>
      </colorScale>
    </cfRule>
  </conditionalFormatting>
  <conditionalFormatting sqref="F182">
    <cfRule type="colorScale" priority="154">
      <colorScale>
        <cfvo type="num" val="0"/>
        <cfvo type="num" val="$D$182/2"/>
        <cfvo type="num" val="$D$182"/>
        <color rgb="FFE57FC8"/>
        <color rgb="FFEDFF47"/>
        <color rgb="FF00B050"/>
      </colorScale>
    </cfRule>
  </conditionalFormatting>
  <conditionalFormatting sqref="F183">
    <cfRule type="colorScale" priority="153">
      <colorScale>
        <cfvo type="num" val="0"/>
        <cfvo type="num" val="$D$183/2"/>
        <cfvo type="num" val="$D$183"/>
        <color rgb="FFE57FC8"/>
        <color rgb="FFEDFF47"/>
        <color rgb="FF00B050"/>
      </colorScale>
    </cfRule>
  </conditionalFormatting>
  <conditionalFormatting sqref="F184">
    <cfRule type="colorScale" priority="152">
      <colorScale>
        <cfvo type="num" val="0"/>
        <cfvo type="num" val="$D$184/2"/>
        <cfvo type="num" val="$D$184"/>
        <color rgb="FFE57FC8"/>
        <color rgb="FFEDFF47"/>
        <color rgb="FF00B050"/>
      </colorScale>
    </cfRule>
  </conditionalFormatting>
  <conditionalFormatting sqref="F185">
    <cfRule type="colorScale" priority="151">
      <colorScale>
        <cfvo type="num" val="0"/>
        <cfvo type="num" val="$D$185/2"/>
        <cfvo type="num" val="$D$185"/>
        <color rgb="FFE57FC8"/>
        <color rgb="FFEDFF47"/>
        <color rgb="FF00B050"/>
      </colorScale>
    </cfRule>
  </conditionalFormatting>
  <conditionalFormatting sqref="F186">
    <cfRule type="colorScale" priority="150">
      <colorScale>
        <cfvo type="num" val="0"/>
        <cfvo type="num" val="$D$186/2"/>
        <cfvo type="num" val="$D$186"/>
        <color rgb="FFE57FC8"/>
        <color rgb="FFEDFF47"/>
        <color rgb="FF00B050"/>
      </colorScale>
    </cfRule>
  </conditionalFormatting>
  <conditionalFormatting sqref="F187">
    <cfRule type="colorScale" priority="149">
      <colorScale>
        <cfvo type="num" val="0"/>
        <cfvo type="num" val="$D$187/2"/>
        <cfvo type="num" val="$D$187"/>
        <color rgb="FFE57FC8"/>
        <color rgb="FFEDFF47"/>
        <color rgb="FF00B050"/>
      </colorScale>
    </cfRule>
  </conditionalFormatting>
  <conditionalFormatting sqref="F188">
    <cfRule type="colorScale" priority="148">
      <colorScale>
        <cfvo type="num" val="0"/>
        <cfvo type="num" val="$D$188/2"/>
        <cfvo type="num" val="$D$188"/>
        <color rgb="FFE57FC8"/>
        <color rgb="FFEDFF47"/>
        <color rgb="FF00B050"/>
      </colorScale>
    </cfRule>
  </conditionalFormatting>
  <conditionalFormatting sqref="F189">
    <cfRule type="colorScale" priority="147">
      <colorScale>
        <cfvo type="num" val="0"/>
        <cfvo type="num" val="$D$189/2"/>
        <cfvo type="num" val="$D$189"/>
        <color rgb="FFE57FC8"/>
        <color rgb="FFEDFF47"/>
        <color rgb="FF00B050"/>
      </colorScale>
    </cfRule>
  </conditionalFormatting>
  <conditionalFormatting sqref="F190">
    <cfRule type="colorScale" priority="146">
      <colorScale>
        <cfvo type="num" val="0"/>
        <cfvo type="num" val="$D$190/2"/>
        <cfvo type="num" val="$D$190"/>
        <color rgb="FFE57FC8"/>
        <color rgb="FFEDFF47"/>
        <color rgb="FF00B050"/>
      </colorScale>
    </cfRule>
  </conditionalFormatting>
  <conditionalFormatting sqref="F191">
    <cfRule type="colorScale" priority="145">
      <colorScale>
        <cfvo type="num" val="0"/>
        <cfvo type="num" val="$D$191/2"/>
        <cfvo type="num" val="$D$191"/>
        <color rgb="FFE57FC8"/>
        <color rgb="FFEDFF47"/>
        <color rgb="FF00B050"/>
      </colorScale>
    </cfRule>
  </conditionalFormatting>
  <conditionalFormatting sqref="F192">
    <cfRule type="colorScale" priority="144">
      <colorScale>
        <cfvo type="num" val="0"/>
        <cfvo type="num" val="$D$192/2"/>
        <cfvo type="num" val="$D$192"/>
        <color rgb="FFE57FC8"/>
        <color rgb="FFEDFF47"/>
        <color rgb="FF00B050"/>
      </colorScale>
    </cfRule>
  </conditionalFormatting>
  <conditionalFormatting sqref="F193">
    <cfRule type="colorScale" priority="143">
      <colorScale>
        <cfvo type="num" val="0"/>
        <cfvo type="num" val="$D$193/2"/>
        <cfvo type="num" val="$D$193"/>
        <color rgb="FFE57FC8"/>
        <color rgb="FFEDFF47"/>
        <color rgb="FF00B050"/>
      </colorScale>
    </cfRule>
  </conditionalFormatting>
  <conditionalFormatting sqref="F194">
    <cfRule type="colorScale" priority="142">
      <colorScale>
        <cfvo type="num" val="0"/>
        <cfvo type="num" val="$D$194/2"/>
        <cfvo type="num" val="$D$194"/>
        <color rgb="FFE57FC8"/>
        <color rgb="FFEDFF47"/>
        <color rgb="FF00B050"/>
      </colorScale>
    </cfRule>
  </conditionalFormatting>
  <conditionalFormatting sqref="F195">
    <cfRule type="colorScale" priority="141">
      <colorScale>
        <cfvo type="num" val="0"/>
        <cfvo type="num" val="$D$195/2"/>
        <cfvo type="num" val="$D$195"/>
        <color rgb="FFE57FC8"/>
        <color rgb="FFEDFF47"/>
        <color rgb="FF00B050"/>
      </colorScale>
    </cfRule>
  </conditionalFormatting>
  <conditionalFormatting sqref="F196">
    <cfRule type="colorScale" priority="140">
      <colorScale>
        <cfvo type="num" val="0"/>
        <cfvo type="num" val="$D$196/2"/>
        <cfvo type="num" val="$D$196"/>
        <color rgb="FFE57FC8"/>
        <color rgb="FFEDFF47"/>
        <color rgb="FF00B050"/>
      </colorScale>
    </cfRule>
  </conditionalFormatting>
  <conditionalFormatting sqref="F197">
    <cfRule type="colorScale" priority="139">
      <colorScale>
        <cfvo type="num" val="0"/>
        <cfvo type="num" val="$D$197/2"/>
        <cfvo type="num" val="$D$197"/>
        <color rgb="FFE57FC8"/>
        <color rgb="FFEDFF47"/>
        <color rgb="FF00B050"/>
      </colorScale>
    </cfRule>
  </conditionalFormatting>
  <conditionalFormatting sqref="F198">
    <cfRule type="colorScale" priority="138">
      <colorScale>
        <cfvo type="num" val="0"/>
        <cfvo type="num" val="$D$198/2"/>
        <cfvo type="num" val="$D$198"/>
        <color rgb="FFE57FC8"/>
        <color rgb="FFEDFF47"/>
        <color rgb="FF00B050"/>
      </colorScale>
    </cfRule>
  </conditionalFormatting>
  <conditionalFormatting sqref="F199">
    <cfRule type="colorScale" priority="137">
      <colorScale>
        <cfvo type="num" val="0"/>
        <cfvo type="num" val="$D$199/2"/>
        <cfvo type="num" val="$D$199"/>
        <color rgb="FFE57FC8"/>
        <color rgb="FFEDFF47"/>
        <color rgb="FF00B050"/>
      </colorScale>
    </cfRule>
  </conditionalFormatting>
  <conditionalFormatting sqref="F200">
    <cfRule type="colorScale" priority="136">
      <colorScale>
        <cfvo type="num" val="0"/>
        <cfvo type="num" val="$D$200/2"/>
        <cfvo type="num" val="$D$200"/>
        <color rgb="FFE57FC8"/>
        <color rgb="FFEDFF47"/>
        <color rgb="FF00B050"/>
      </colorScale>
    </cfRule>
  </conditionalFormatting>
  <conditionalFormatting sqref="F201">
    <cfRule type="colorScale" priority="135">
      <colorScale>
        <cfvo type="num" val="0"/>
        <cfvo type="num" val="$D$201/2"/>
        <cfvo type="num" val="$D$201"/>
        <color rgb="FFE57FC8"/>
        <color rgb="FFEDFF47"/>
        <color rgb="FF00B050"/>
      </colorScale>
    </cfRule>
  </conditionalFormatting>
  <conditionalFormatting sqref="F202">
    <cfRule type="colorScale" priority="134">
      <colorScale>
        <cfvo type="num" val="0"/>
        <cfvo type="num" val="$D$202/2"/>
        <cfvo type="num" val="$D$202"/>
        <color rgb="FFE57FC8"/>
        <color rgb="FFEDFF47"/>
        <color rgb="FF00B050"/>
      </colorScale>
    </cfRule>
  </conditionalFormatting>
  <conditionalFormatting sqref="F203">
    <cfRule type="colorScale" priority="133">
      <colorScale>
        <cfvo type="num" val="0"/>
        <cfvo type="num" val="$D$203/2"/>
        <cfvo type="num" val="$D$203"/>
        <color rgb="FFE57FC8"/>
        <color rgb="FFEDFF47"/>
        <color rgb="FF00B050"/>
      </colorScale>
    </cfRule>
  </conditionalFormatting>
  <conditionalFormatting sqref="F204">
    <cfRule type="colorScale" priority="132">
      <colorScale>
        <cfvo type="num" val="0"/>
        <cfvo type="num" val="$D$204/2"/>
        <cfvo type="num" val="$D$204"/>
        <color rgb="FFE57FC8"/>
        <color rgb="FFEDFF47"/>
        <color rgb="FF00B050"/>
      </colorScale>
    </cfRule>
  </conditionalFormatting>
  <conditionalFormatting sqref="F205">
    <cfRule type="colorScale" priority="131">
      <colorScale>
        <cfvo type="num" val="0"/>
        <cfvo type="num" val="$D$205/2"/>
        <cfvo type="num" val="$D$205"/>
        <color rgb="FFE57FC8"/>
        <color rgb="FFEDFF47"/>
        <color rgb="FF00B050"/>
      </colorScale>
    </cfRule>
  </conditionalFormatting>
  <conditionalFormatting sqref="F206">
    <cfRule type="colorScale" priority="130">
      <colorScale>
        <cfvo type="num" val="0"/>
        <cfvo type="num" val="$D$206/2"/>
        <cfvo type="num" val="$D$206"/>
        <color rgb="FFE57FC8"/>
        <color rgb="FFEDFF47"/>
        <color rgb="FF00B050"/>
      </colorScale>
    </cfRule>
  </conditionalFormatting>
  <conditionalFormatting sqref="F207">
    <cfRule type="colorScale" priority="129">
      <colorScale>
        <cfvo type="num" val="0"/>
        <cfvo type="num" val="$D$207/2"/>
        <cfvo type="num" val="$D$207"/>
        <color rgb="FFE57FC8"/>
        <color rgb="FFEDFF47"/>
        <color rgb="FF00B050"/>
      </colorScale>
    </cfRule>
  </conditionalFormatting>
  <conditionalFormatting sqref="F208">
    <cfRule type="colorScale" priority="128">
      <colorScale>
        <cfvo type="num" val="0"/>
        <cfvo type="num" val="$D$208/2"/>
        <cfvo type="num" val="$D$208"/>
        <color rgb="FFE57FC8"/>
        <color rgb="FFEDFF47"/>
        <color rgb="FF00B050"/>
      </colorScale>
    </cfRule>
  </conditionalFormatting>
  <conditionalFormatting sqref="F209">
    <cfRule type="colorScale" priority="127">
      <colorScale>
        <cfvo type="num" val="0"/>
        <cfvo type="num" val="$D$209/2"/>
        <cfvo type="num" val="$D$209"/>
        <color rgb="FFE57FC8"/>
        <color rgb="FFEDFF47"/>
        <color rgb="FF00B050"/>
      </colorScale>
    </cfRule>
  </conditionalFormatting>
  <conditionalFormatting sqref="F214">
    <cfRule type="colorScale" priority="126">
      <colorScale>
        <cfvo type="num" val="0"/>
        <cfvo type="num" val="$D$214/2"/>
        <cfvo type="num" val="$D$214"/>
        <color rgb="FFE57FC8"/>
        <color rgb="FFEDFF47"/>
        <color rgb="FF00B050"/>
      </colorScale>
    </cfRule>
  </conditionalFormatting>
  <conditionalFormatting sqref="F215">
    <cfRule type="colorScale" priority="125">
      <colorScale>
        <cfvo type="num" val="0"/>
        <cfvo type="num" val="$D$215/2"/>
        <cfvo type="num" val="$D$215"/>
        <color rgb="FFE57FC8"/>
        <color rgb="FFEDFF47"/>
        <color rgb="FF00B050"/>
      </colorScale>
    </cfRule>
  </conditionalFormatting>
  <conditionalFormatting sqref="F216">
    <cfRule type="colorScale" priority="124">
      <colorScale>
        <cfvo type="num" val="0"/>
        <cfvo type="num" val="$D$216/2"/>
        <cfvo type="num" val="$D$216"/>
        <color rgb="FFE57FC8"/>
        <color rgb="FFEDFF47"/>
        <color rgb="FF00B050"/>
      </colorScale>
    </cfRule>
  </conditionalFormatting>
  <conditionalFormatting sqref="F217">
    <cfRule type="colorScale" priority="123">
      <colorScale>
        <cfvo type="num" val="0"/>
        <cfvo type="num" val="$D$217/2"/>
        <cfvo type="num" val="$D$217"/>
        <color rgb="FFE57FC8"/>
        <color rgb="FFEDFF47"/>
        <color rgb="FF00B050"/>
      </colorScale>
    </cfRule>
  </conditionalFormatting>
  <conditionalFormatting sqref="F218">
    <cfRule type="colorScale" priority="122">
      <colorScale>
        <cfvo type="num" val="0"/>
        <cfvo type="num" val="$D$218/2"/>
        <cfvo type="num" val="$D$218"/>
        <color rgb="FFE57FC8"/>
        <color rgb="FFEDFF47"/>
        <color rgb="FF00B050"/>
      </colorScale>
    </cfRule>
  </conditionalFormatting>
  <conditionalFormatting sqref="F219">
    <cfRule type="colorScale" priority="121">
      <colorScale>
        <cfvo type="num" val="0"/>
        <cfvo type="num" val="$D$219/2"/>
        <cfvo type="num" val="$D$219"/>
        <color rgb="FFE57FC8"/>
        <color rgb="FFEDFF47"/>
        <color rgb="FF00B050"/>
      </colorScale>
    </cfRule>
  </conditionalFormatting>
  <conditionalFormatting sqref="F220">
    <cfRule type="colorScale" priority="120">
      <colorScale>
        <cfvo type="num" val="0"/>
        <cfvo type="num" val="$D$220/2"/>
        <cfvo type="num" val="$D$220"/>
        <color rgb="FFE57FC8"/>
        <color rgb="FFEDFF47"/>
        <color rgb="FF00B050"/>
      </colorScale>
    </cfRule>
  </conditionalFormatting>
  <conditionalFormatting sqref="F221">
    <cfRule type="colorScale" priority="119">
      <colorScale>
        <cfvo type="num" val="0"/>
        <cfvo type="num" val="$D$221/2"/>
        <cfvo type="num" val="$D$221"/>
        <color rgb="FFE57FC8"/>
        <color rgb="FFEDFF47"/>
        <color rgb="FF00B050"/>
      </colorScale>
    </cfRule>
  </conditionalFormatting>
  <conditionalFormatting sqref="F222">
    <cfRule type="colorScale" priority="118">
      <colorScale>
        <cfvo type="num" val="0"/>
        <cfvo type="num" val="$D$222/2"/>
        <cfvo type="num" val="$D$222"/>
        <color rgb="FFE57FC8"/>
        <color rgb="FFEDFF47"/>
        <color rgb="FF00B050"/>
      </colorScale>
    </cfRule>
  </conditionalFormatting>
  <conditionalFormatting sqref="F223">
    <cfRule type="colorScale" priority="117">
      <colorScale>
        <cfvo type="num" val="0"/>
        <cfvo type="num" val="$D$223/2"/>
        <cfvo type="num" val="$D$223"/>
        <color rgb="FFE57FC8"/>
        <color rgb="FFEDFF47"/>
        <color rgb="FF00B050"/>
      </colorScale>
    </cfRule>
  </conditionalFormatting>
  <conditionalFormatting sqref="F224">
    <cfRule type="colorScale" priority="116">
      <colorScale>
        <cfvo type="num" val="0"/>
        <cfvo type="num" val="$D$224/2"/>
        <cfvo type="num" val="$D$224"/>
        <color rgb="FFE57FC8"/>
        <color rgb="FFEDFF47"/>
        <color rgb="FF00B050"/>
      </colorScale>
    </cfRule>
  </conditionalFormatting>
  <conditionalFormatting sqref="F225">
    <cfRule type="colorScale" priority="115">
      <colorScale>
        <cfvo type="num" val="0"/>
        <cfvo type="num" val="$D$225/2"/>
        <cfvo type="num" val="$D$225"/>
        <color rgb="FFE57FC8"/>
        <color rgb="FFEDFF47"/>
        <color rgb="FF00B050"/>
      </colorScale>
    </cfRule>
  </conditionalFormatting>
  <conditionalFormatting sqref="F226">
    <cfRule type="colorScale" priority="114">
      <colorScale>
        <cfvo type="num" val="0"/>
        <cfvo type="num" val="$D$226/2"/>
        <cfvo type="num" val="$D$226"/>
        <color rgb="FFE57FC8"/>
        <color rgb="FFEDFF47"/>
        <color rgb="FF00B050"/>
      </colorScale>
    </cfRule>
  </conditionalFormatting>
  <conditionalFormatting sqref="F227">
    <cfRule type="colorScale" priority="113">
      <colorScale>
        <cfvo type="num" val="0"/>
        <cfvo type="num" val="$D$227/2"/>
        <cfvo type="num" val="$D$227"/>
        <color rgb="FFE57FC8"/>
        <color rgb="FFEDFF47"/>
        <color rgb="FF00B050"/>
      </colorScale>
    </cfRule>
  </conditionalFormatting>
  <conditionalFormatting sqref="F228">
    <cfRule type="colorScale" priority="112">
      <colorScale>
        <cfvo type="num" val="0"/>
        <cfvo type="num" val="$D$228/2"/>
        <cfvo type="num" val="$D$228"/>
        <color rgb="FFE57FC8"/>
        <color rgb="FFEDFF47"/>
        <color rgb="FF00B050"/>
      </colorScale>
    </cfRule>
  </conditionalFormatting>
  <conditionalFormatting sqref="F229">
    <cfRule type="colorScale" priority="111">
      <colorScale>
        <cfvo type="num" val="0"/>
        <cfvo type="num" val="$D$229/2"/>
        <cfvo type="num" val="$D$229"/>
        <color rgb="FFE57FC8"/>
        <color rgb="FFEDFF47"/>
        <color rgb="FF00B050"/>
      </colorScale>
    </cfRule>
  </conditionalFormatting>
  <conditionalFormatting sqref="F230">
    <cfRule type="colorScale" priority="110">
      <colorScale>
        <cfvo type="num" val="0"/>
        <cfvo type="num" val="$D$230/2"/>
        <cfvo type="num" val="$D$230"/>
        <color rgb="FFE57FC8"/>
        <color rgb="FFEDFF47"/>
        <color rgb="FF00B050"/>
      </colorScale>
    </cfRule>
  </conditionalFormatting>
  <conditionalFormatting sqref="F231">
    <cfRule type="colorScale" priority="109">
      <colorScale>
        <cfvo type="num" val="0"/>
        <cfvo type="num" val="$D$231/2"/>
        <cfvo type="num" val="$D$231"/>
        <color rgb="FFE57FC8"/>
        <color rgb="FFEDFF47"/>
        <color rgb="FF00B050"/>
      </colorScale>
    </cfRule>
  </conditionalFormatting>
  <conditionalFormatting sqref="F232">
    <cfRule type="colorScale" priority="108">
      <colorScale>
        <cfvo type="num" val="0"/>
        <cfvo type="num" val="$D$232/2"/>
        <cfvo type="num" val="$D$232"/>
        <color rgb="FFE57FC8"/>
        <color rgb="FFEDFF47"/>
        <color rgb="FF00B050"/>
      </colorScale>
    </cfRule>
  </conditionalFormatting>
  <conditionalFormatting sqref="F233">
    <cfRule type="colorScale" priority="107">
      <colorScale>
        <cfvo type="num" val="0"/>
        <cfvo type="num" val="$D$233/2"/>
        <cfvo type="num" val="$D$233"/>
        <color rgb="FFE57FC8"/>
        <color rgb="FFEDFF47"/>
        <color rgb="FF00B050"/>
      </colorScale>
    </cfRule>
  </conditionalFormatting>
  <conditionalFormatting sqref="F234">
    <cfRule type="colorScale" priority="106">
      <colorScale>
        <cfvo type="num" val="0"/>
        <cfvo type="num" val="$D$234/2"/>
        <cfvo type="num" val="$D$234"/>
        <color rgb="FFE57FC8"/>
        <color rgb="FFEDFF47"/>
        <color rgb="FF00B050"/>
      </colorScale>
    </cfRule>
  </conditionalFormatting>
  <conditionalFormatting sqref="F235">
    <cfRule type="colorScale" priority="105">
      <colorScale>
        <cfvo type="num" val="0"/>
        <cfvo type="num" val="$D$235/2"/>
        <cfvo type="num" val="$D$235"/>
        <color rgb="FFE57FC8"/>
        <color rgb="FFEDFF47"/>
        <color rgb="FF00B050"/>
      </colorScale>
    </cfRule>
  </conditionalFormatting>
  <conditionalFormatting sqref="F236">
    <cfRule type="colorScale" priority="104">
      <colorScale>
        <cfvo type="num" val="0"/>
        <cfvo type="num" val="$D$236/2"/>
        <cfvo type="num" val="$D$236"/>
        <color rgb="FFE57FC8"/>
        <color rgb="FFEDFF47"/>
        <color rgb="FF00B050"/>
      </colorScale>
    </cfRule>
  </conditionalFormatting>
  <conditionalFormatting sqref="F237">
    <cfRule type="colorScale" priority="103">
      <colorScale>
        <cfvo type="num" val="0"/>
        <cfvo type="num" val="$D$237/2"/>
        <cfvo type="num" val="$D$237"/>
        <color rgb="FFE57FC8"/>
        <color rgb="FFEDFF47"/>
        <color rgb="FF00B050"/>
      </colorScale>
    </cfRule>
  </conditionalFormatting>
  <conditionalFormatting sqref="F242">
    <cfRule type="colorScale" priority="102">
      <colorScale>
        <cfvo type="num" val="0"/>
        <cfvo type="num" val="$D$242/2"/>
        <cfvo type="num" val="$D$242"/>
        <color rgb="FFE57FC8"/>
        <color rgb="FFEDFF47"/>
        <color rgb="FF00B050"/>
      </colorScale>
    </cfRule>
  </conditionalFormatting>
  <conditionalFormatting sqref="F243">
    <cfRule type="colorScale" priority="101">
      <colorScale>
        <cfvo type="num" val="0"/>
        <cfvo type="num" val="$D$243/2"/>
        <cfvo type="num" val="$D$243"/>
        <color rgb="FFE57FC8"/>
        <color rgb="FFEDFF47"/>
        <color rgb="FF00B050"/>
      </colorScale>
    </cfRule>
  </conditionalFormatting>
  <conditionalFormatting sqref="F244">
    <cfRule type="colorScale" priority="100">
      <colorScale>
        <cfvo type="num" val="0"/>
        <cfvo type="num" val="$D$244/2"/>
        <cfvo type="num" val="$D$244"/>
        <color rgb="FFE57FC8"/>
        <color rgb="FFEDFF47"/>
        <color rgb="FF00B050"/>
      </colorScale>
    </cfRule>
  </conditionalFormatting>
  <conditionalFormatting sqref="F245">
    <cfRule type="colorScale" priority="99">
      <colorScale>
        <cfvo type="num" val="0"/>
        <cfvo type="num" val="$D$245/2"/>
        <cfvo type="num" val="$D$245"/>
        <color rgb="FFE57FC8"/>
        <color rgb="FFEDFF47"/>
        <color rgb="FF00B050"/>
      </colorScale>
    </cfRule>
  </conditionalFormatting>
  <conditionalFormatting sqref="F246">
    <cfRule type="colorScale" priority="98">
      <colorScale>
        <cfvo type="num" val="0"/>
        <cfvo type="num" val="$D$246/2"/>
        <cfvo type="num" val="$D$246"/>
        <color rgb="FFE57FC8"/>
        <color rgb="FFEDFF47"/>
        <color rgb="FF00B050"/>
      </colorScale>
    </cfRule>
  </conditionalFormatting>
  <conditionalFormatting sqref="F247">
    <cfRule type="colorScale" priority="97">
      <colorScale>
        <cfvo type="num" val="0"/>
        <cfvo type="num" val="$D$247/2"/>
        <cfvo type="num" val="$D$247"/>
        <color rgb="FFE57FC8"/>
        <color rgb="FFEDFF47"/>
        <color rgb="FF00B050"/>
      </colorScale>
    </cfRule>
  </conditionalFormatting>
  <conditionalFormatting sqref="F248">
    <cfRule type="colorScale" priority="96">
      <colorScale>
        <cfvo type="num" val="0"/>
        <cfvo type="num" val="$D$248/2"/>
        <cfvo type="num" val="$D$248"/>
        <color rgb="FFE57FC8"/>
        <color rgb="FFEDFF47"/>
        <color rgb="FF00B050"/>
      </colorScale>
    </cfRule>
  </conditionalFormatting>
  <conditionalFormatting sqref="F249">
    <cfRule type="colorScale" priority="95">
      <colorScale>
        <cfvo type="num" val="0"/>
        <cfvo type="num" val="$D$249/2"/>
        <cfvo type="num" val="$D$249"/>
        <color rgb="FFE57FC8"/>
        <color rgb="FFEDFF47"/>
        <color rgb="FF00B050"/>
      </colorScale>
    </cfRule>
  </conditionalFormatting>
  <conditionalFormatting sqref="F250">
    <cfRule type="colorScale" priority="94">
      <colorScale>
        <cfvo type="num" val="0"/>
        <cfvo type="num" val="$D$250/2"/>
        <cfvo type="num" val="$D$250"/>
        <color rgb="FFE57FC8"/>
        <color rgb="FFEDFF47"/>
        <color rgb="FF00B050"/>
      </colorScale>
    </cfRule>
  </conditionalFormatting>
  <conditionalFormatting sqref="F251">
    <cfRule type="colorScale" priority="93">
      <colorScale>
        <cfvo type="num" val="0"/>
        <cfvo type="num" val="$D$251/2"/>
        <cfvo type="num" val="$D$251"/>
        <color rgb="FFE57FC8"/>
        <color rgb="FFEDFF47"/>
        <color rgb="FF00B050"/>
      </colorScale>
    </cfRule>
  </conditionalFormatting>
  <conditionalFormatting sqref="F252">
    <cfRule type="colorScale" priority="92">
      <colorScale>
        <cfvo type="num" val="0"/>
        <cfvo type="num" val="$D$252/2"/>
        <cfvo type="num" val="$D$252"/>
        <color rgb="FFE57FC8"/>
        <color rgb="FFEDFF47"/>
        <color rgb="FF00B050"/>
      </colorScale>
    </cfRule>
  </conditionalFormatting>
  <conditionalFormatting sqref="F253">
    <cfRule type="colorScale" priority="91">
      <colorScale>
        <cfvo type="num" val="0"/>
        <cfvo type="num" val="$D$253/2"/>
        <cfvo type="num" val="$D$253"/>
        <color rgb="FFE57FC8"/>
        <color rgb="FFEDFF47"/>
        <color rgb="FF00B050"/>
      </colorScale>
    </cfRule>
  </conditionalFormatting>
  <conditionalFormatting sqref="F254">
    <cfRule type="colorScale" priority="90">
      <colorScale>
        <cfvo type="num" val="0"/>
        <cfvo type="num" val="$D$254/2"/>
        <cfvo type="num" val="$D$254"/>
        <color rgb="FFE57FC8"/>
        <color rgb="FFEDFF47"/>
        <color rgb="FF00B050"/>
      </colorScale>
    </cfRule>
  </conditionalFormatting>
  <conditionalFormatting sqref="F255">
    <cfRule type="colorScale" priority="89">
      <colorScale>
        <cfvo type="num" val="0"/>
        <cfvo type="num" val="$D$255/2"/>
        <cfvo type="num" val="$D$255"/>
        <color rgb="FFE57FC8"/>
        <color rgb="FFEDFF47"/>
        <color rgb="FF00B050"/>
      </colorScale>
    </cfRule>
  </conditionalFormatting>
  <conditionalFormatting sqref="F256">
    <cfRule type="colorScale" priority="88">
      <colorScale>
        <cfvo type="num" val="0"/>
        <cfvo type="num" val="$D$256/2"/>
        <cfvo type="num" val="$D$256"/>
        <color rgb="FFE57FC8"/>
        <color rgb="FFEDFF47"/>
        <color rgb="FF00B050"/>
      </colorScale>
    </cfRule>
  </conditionalFormatting>
  <conditionalFormatting sqref="F257">
    <cfRule type="colorScale" priority="87">
      <colorScale>
        <cfvo type="num" val="0"/>
        <cfvo type="num" val="$D$257/2"/>
        <cfvo type="num" val="$D$257"/>
        <color rgb="FFE57FC8"/>
        <color rgb="FFEDFF47"/>
        <color rgb="FF00B050"/>
      </colorScale>
    </cfRule>
  </conditionalFormatting>
  <conditionalFormatting sqref="F262">
    <cfRule type="colorScale" priority="86">
      <colorScale>
        <cfvo type="num" val="0"/>
        <cfvo type="num" val="$D$262/2"/>
        <cfvo type="num" val="$D$262"/>
        <color rgb="FFE57FC8"/>
        <color rgb="FFEDFF47"/>
        <color rgb="FF00B050"/>
      </colorScale>
    </cfRule>
  </conditionalFormatting>
  <conditionalFormatting sqref="F263">
    <cfRule type="colorScale" priority="85">
      <colorScale>
        <cfvo type="num" val="0"/>
        <cfvo type="num" val="$D$263/2"/>
        <cfvo type="num" val="$D$263"/>
        <color rgb="FFE57FC8"/>
        <color rgb="FFEDFF47"/>
        <color rgb="FF00B050"/>
      </colorScale>
    </cfRule>
  </conditionalFormatting>
  <conditionalFormatting sqref="F264">
    <cfRule type="colorScale" priority="84">
      <colorScale>
        <cfvo type="num" val="0"/>
        <cfvo type="num" val="$D$264/2"/>
        <cfvo type="num" val="$D$264"/>
        <color rgb="FFE57FC8"/>
        <color rgb="FFEDFF47"/>
        <color rgb="FF00B050"/>
      </colorScale>
    </cfRule>
  </conditionalFormatting>
  <conditionalFormatting sqref="F265">
    <cfRule type="colorScale" priority="83">
      <colorScale>
        <cfvo type="num" val="0"/>
        <cfvo type="num" val="$D$265/2"/>
        <cfvo type="num" val="$D$265"/>
        <color rgb="FFE57FC8"/>
        <color rgb="FFEDFF47"/>
        <color rgb="FF00B050"/>
      </colorScale>
    </cfRule>
  </conditionalFormatting>
  <conditionalFormatting sqref="F266">
    <cfRule type="colorScale" priority="82">
      <colorScale>
        <cfvo type="num" val="0"/>
        <cfvo type="num" val="$D$266/2"/>
        <cfvo type="num" val="$D$266"/>
        <color rgb="FFE57FC8"/>
        <color rgb="FFEDFF47"/>
        <color rgb="FF00B050"/>
      </colorScale>
    </cfRule>
  </conditionalFormatting>
  <conditionalFormatting sqref="F267">
    <cfRule type="colorScale" priority="81">
      <colorScale>
        <cfvo type="num" val="0"/>
        <cfvo type="num" val="$D$267/2"/>
        <cfvo type="num" val="$D$267"/>
        <color rgb="FFE57FC8"/>
        <color rgb="FFEDFF47"/>
        <color rgb="FF00B050"/>
      </colorScale>
    </cfRule>
  </conditionalFormatting>
  <conditionalFormatting sqref="F268">
    <cfRule type="colorScale" priority="80">
      <colorScale>
        <cfvo type="num" val="0"/>
        <cfvo type="num" val="$D$268/2"/>
        <cfvo type="num" val="$D$268"/>
        <color rgb="FFE57FC8"/>
        <color rgb="FFEDFF47"/>
        <color rgb="FF00B050"/>
      </colorScale>
    </cfRule>
  </conditionalFormatting>
  <conditionalFormatting sqref="F269">
    <cfRule type="colorScale" priority="79">
      <colorScale>
        <cfvo type="num" val="0"/>
        <cfvo type="num" val="$D$269/2"/>
        <cfvo type="num" val="$D$269"/>
        <color rgb="FFE57FC8"/>
        <color rgb="FFEDFF47"/>
        <color rgb="FF00B050"/>
      </colorScale>
    </cfRule>
  </conditionalFormatting>
  <conditionalFormatting sqref="F270">
    <cfRule type="colorScale" priority="78">
      <colorScale>
        <cfvo type="num" val="0"/>
        <cfvo type="num" val="$D$270/2"/>
        <cfvo type="num" val="$D$270"/>
        <color rgb="FFE57FC8"/>
        <color rgb="FFEDFF47"/>
        <color rgb="FF00B050"/>
      </colorScale>
    </cfRule>
  </conditionalFormatting>
  <conditionalFormatting sqref="F271">
    <cfRule type="colorScale" priority="77">
      <colorScale>
        <cfvo type="num" val="0"/>
        <cfvo type="num" val="$D$271/2"/>
        <cfvo type="num" val="$D$271"/>
        <color rgb="FFE57FC8"/>
        <color rgb="FFEDFF47"/>
        <color rgb="FF00B050"/>
      </colorScale>
    </cfRule>
  </conditionalFormatting>
  <conditionalFormatting sqref="F272">
    <cfRule type="colorScale" priority="76">
      <colorScale>
        <cfvo type="num" val="0"/>
        <cfvo type="num" val="$D$272/2"/>
        <cfvo type="num" val="$D$272"/>
        <color rgb="FFE57FC8"/>
        <color rgb="FFEDFF47"/>
        <color rgb="FF00B050"/>
      </colorScale>
    </cfRule>
  </conditionalFormatting>
  <conditionalFormatting sqref="F273">
    <cfRule type="colorScale" priority="75">
      <colorScale>
        <cfvo type="num" val="0"/>
        <cfvo type="num" val="$D$273/2"/>
        <cfvo type="num" val="$D$273"/>
        <color rgb="FFE57FC8"/>
        <color rgb="FFEDFF47"/>
        <color rgb="FF00B050"/>
      </colorScale>
    </cfRule>
  </conditionalFormatting>
  <conditionalFormatting sqref="F274">
    <cfRule type="colorScale" priority="74">
      <colorScale>
        <cfvo type="num" val="0"/>
        <cfvo type="num" val="$D$274/2"/>
        <cfvo type="num" val="$D$274"/>
        <color rgb="FFE57FC8"/>
        <color rgb="FFEDFF47"/>
        <color rgb="FF00B050"/>
      </colorScale>
    </cfRule>
  </conditionalFormatting>
  <conditionalFormatting sqref="F275">
    <cfRule type="colorScale" priority="73">
      <colorScale>
        <cfvo type="num" val="0"/>
        <cfvo type="num" val="$D$275/2"/>
        <cfvo type="num" val="$D$275"/>
        <color rgb="FFE57FC8"/>
        <color rgb="FFEDFF47"/>
        <color rgb="FF00B050"/>
      </colorScale>
    </cfRule>
  </conditionalFormatting>
  <conditionalFormatting sqref="F276">
    <cfRule type="colorScale" priority="72">
      <colorScale>
        <cfvo type="num" val="0"/>
        <cfvo type="num" val="$D$276/2"/>
        <cfvo type="num" val="$D$276"/>
        <color rgb="FFE57FC8"/>
        <color rgb="FFEDFF47"/>
        <color rgb="FF00B050"/>
      </colorScale>
    </cfRule>
  </conditionalFormatting>
  <conditionalFormatting sqref="F277">
    <cfRule type="colorScale" priority="71">
      <colorScale>
        <cfvo type="num" val="0"/>
        <cfvo type="num" val="$D$277/2"/>
        <cfvo type="num" val="$D$277"/>
        <color rgb="FFE57FC8"/>
        <color rgb="FFEDFF47"/>
        <color rgb="FF00B050"/>
      </colorScale>
    </cfRule>
  </conditionalFormatting>
  <conditionalFormatting sqref="F278">
    <cfRule type="colorScale" priority="70">
      <colorScale>
        <cfvo type="num" val="0"/>
        <cfvo type="num" val="$D$278/2"/>
        <cfvo type="num" val="$D$278"/>
        <color rgb="FFE57FC8"/>
        <color rgb="FFEDFF47"/>
        <color rgb="FF00B050"/>
      </colorScale>
    </cfRule>
  </conditionalFormatting>
  <conditionalFormatting sqref="F279">
    <cfRule type="colorScale" priority="69">
      <colorScale>
        <cfvo type="num" val="0"/>
        <cfvo type="num" val="$D$279/2"/>
        <cfvo type="num" val="$D$279"/>
        <color rgb="FFE57FC8"/>
        <color rgb="FFEDFF47"/>
        <color rgb="FF00B050"/>
      </colorScale>
    </cfRule>
  </conditionalFormatting>
  <conditionalFormatting sqref="F280">
    <cfRule type="colorScale" priority="68">
      <colorScale>
        <cfvo type="num" val="0"/>
        <cfvo type="num" val="$D$280/2"/>
        <cfvo type="num" val="$D$280"/>
        <color rgb="FFE57FC8"/>
        <color rgb="FFEDFF47"/>
        <color rgb="FF00B050"/>
      </colorScale>
    </cfRule>
  </conditionalFormatting>
  <conditionalFormatting sqref="F281">
    <cfRule type="colorScale" priority="67">
      <colorScale>
        <cfvo type="num" val="0"/>
        <cfvo type="num" val="$D$281/2"/>
        <cfvo type="num" val="$D$281"/>
        <color rgb="FFE57FC8"/>
        <color rgb="FFEDFF47"/>
        <color rgb="FF00B050"/>
      </colorScale>
    </cfRule>
  </conditionalFormatting>
  <conditionalFormatting sqref="F282">
    <cfRule type="colorScale" priority="66">
      <colorScale>
        <cfvo type="num" val="0"/>
        <cfvo type="num" val="$D$282/2"/>
        <cfvo type="num" val="$D$282"/>
        <color rgb="FFE57FC8"/>
        <color rgb="FFEDFF47"/>
        <color rgb="FF00B050"/>
      </colorScale>
    </cfRule>
  </conditionalFormatting>
  <conditionalFormatting sqref="F283">
    <cfRule type="colorScale" priority="65">
      <colorScale>
        <cfvo type="num" val="0"/>
        <cfvo type="num" val="$D$283/2"/>
        <cfvo type="num" val="$D$283"/>
        <color rgb="FFE57FC8"/>
        <color rgb="FFEDFF47"/>
        <color rgb="FF00B050"/>
      </colorScale>
    </cfRule>
  </conditionalFormatting>
  <conditionalFormatting sqref="F284">
    <cfRule type="colorScale" priority="64">
      <colorScale>
        <cfvo type="num" val="0"/>
        <cfvo type="num" val="$D$284/2"/>
        <cfvo type="num" val="$D$284"/>
        <color rgb="FFE57FC8"/>
        <color rgb="FFEDFF47"/>
        <color rgb="FF00B050"/>
      </colorScale>
    </cfRule>
  </conditionalFormatting>
  <conditionalFormatting sqref="F285">
    <cfRule type="colorScale" priority="63">
      <colorScale>
        <cfvo type="num" val="0"/>
        <cfvo type="num" val="$D$285/2"/>
        <cfvo type="num" val="$D$285"/>
        <color rgb="FFE57FC8"/>
        <color rgb="FFEDFF47"/>
        <color rgb="FF00B050"/>
      </colorScale>
    </cfRule>
  </conditionalFormatting>
  <conditionalFormatting sqref="F286">
    <cfRule type="colorScale" priority="62">
      <colorScale>
        <cfvo type="num" val="0"/>
        <cfvo type="num" val="$D$286/2"/>
        <cfvo type="num" val="$D$286"/>
        <color rgb="FFE57FC8"/>
        <color rgb="FFEDFF47"/>
        <color rgb="FF00B050"/>
      </colorScale>
    </cfRule>
  </conditionalFormatting>
  <conditionalFormatting sqref="F287">
    <cfRule type="colorScale" priority="61">
      <colorScale>
        <cfvo type="num" val="0"/>
        <cfvo type="num" val="$D$287/2"/>
        <cfvo type="num" val="$D$287"/>
        <color rgb="FFE57FC8"/>
        <color rgb="FFEDFF47"/>
        <color rgb="FF00B050"/>
      </colorScale>
    </cfRule>
  </conditionalFormatting>
  <conditionalFormatting sqref="F288">
    <cfRule type="colorScale" priority="60">
      <colorScale>
        <cfvo type="num" val="0"/>
        <cfvo type="num" val="$D$288/2"/>
        <cfvo type="num" val="$D$288"/>
        <color rgb="FFE57FC8"/>
        <color rgb="FFEDFF47"/>
        <color rgb="FF00B050"/>
      </colorScale>
    </cfRule>
  </conditionalFormatting>
  <conditionalFormatting sqref="F289">
    <cfRule type="colorScale" priority="59">
      <colorScale>
        <cfvo type="num" val="0"/>
        <cfvo type="num" val="$D$289/2"/>
        <cfvo type="num" val="$D$289"/>
        <color rgb="FFE57FC8"/>
        <color rgb="FFEDFF47"/>
        <color rgb="FF00B050"/>
      </colorScale>
    </cfRule>
  </conditionalFormatting>
  <conditionalFormatting sqref="F290">
    <cfRule type="colorScale" priority="58">
      <colorScale>
        <cfvo type="num" val="0"/>
        <cfvo type="num" val="$D$290/2"/>
        <cfvo type="num" val="$D$290"/>
        <color rgb="FFE57FC8"/>
        <color rgb="FFEDFF47"/>
        <color rgb="FF00B050"/>
      </colorScale>
    </cfRule>
  </conditionalFormatting>
  <conditionalFormatting sqref="F291">
    <cfRule type="colorScale" priority="57">
      <colorScale>
        <cfvo type="num" val="0"/>
        <cfvo type="num" val="$D$291/2"/>
        <cfvo type="num" val="$D$291"/>
        <color rgb="FFE57FC8"/>
        <color rgb="FFEDFF47"/>
        <color rgb="FF00B050"/>
      </colorScale>
    </cfRule>
  </conditionalFormatting>
  <conditionalFormatting sqref="F292">
    <cfRule type="colorScale" priority="56">
      <colorScale>
        <cfvo type="num" val="0"/>
        <cfvo type="num" val="$D$292/2"/>
        <cfvo type="num" val="$D$292"/>
        <color rgb="FFE57FC8"/>
        <color rgb="FFEDFF47"/>
        <color rgb="FF00B050"/>
      </colorScale>
    </cfRule>
  </conditionalFormatting>
  <conditionalFormatting sqref="F293">
    <cfRule type="colorScale" priority="55">
      <colorScale>
        <cfvo type="num" val="0"/>
        <cfvo type="num" val="$D$293/2"/>
        <cfvo type="num" val="$D$293"/>
        <color rgb="FFE57FC8"/>
        <color rgb="FFEDFF47"/>
        <color rgb="FF00B050"/>
      </colorScale>
    </cfRule>
  </conditionalFormatting>
  <conditionalFormatting sqref="F294">
    <cfRule type="colorScale" priority="54">
      <colorScale>
        <cfvo type="num" val="0"/>
        <cfvo type="num" val="$D$294/2"/>
        <cfvo type="num" val="$D$294"/>
        <color rgb="FFE57FC8"/>
        <color rgb="FFEDFF47"/>
        <color rgb="FF00B050"/>
      </colorScale>
    </cfRule>
  </conditionalFormatting>
  <conditionalFormatting sqref="F295">
    <cfRule type="colorScale" priority="53">
      <colorScale>
        <cfvo type="num" val="0"/>
        <cfvo type="num" val="$D$295/2"/>
        <cfvo type="num" val="$D$295"/>
        <color rgb="FFE57FC8"/>
        <color rgb="FFEDFF47"/>
        <color rgb="FF00B050"/>
      </colorScale>
    </cfRule>
  </conditionalFormatting>
  <conditionalFormatting sqref="F296">
    <cfRule type="colorScale" priority="52">
      <colorScale>
        <cfvo type="num" val="0"/>
        <cfvo type="num" val="$D$296/2"/>
        <cfvo type="num" val="$D$296"/>
        <color rgb="FFE57FC8"/>
        <color rgb="FFEDFF47"/>
        <color rgb="FF00B050"/>
      </colorScale>
    </cfRule>
  </conditionalFormatting>
  <conditionalFormatting sqref="F301">
    <cfRule type="colorScale" priority="51">
      <colorScale>
        <cfvo type="num" val="0"/>
        <cfvo type="num" val="$D$301/2"/>
        <cfvo type="num" val="$D$301"/>
        <color rgb="FFE57FC8"/>
        <color rgb="FFEDFF47"/>
        <color rgb="FF00B050"/>
      </colorScale>
    </cfRule>
  </conditionalFormatting>
  <conditionalFormatting sqref="F302">
    <cfRule type="colorScale" priority="50">
      <colorScale>
        <cfvo type="num" val="0"/>
        <cfvo type="num" val="$D$302/2"/>
        <cfvo type="num" val="$D$302"/>
        <color rgb="FFE57FC8"/>
        <color rgb="FFEDFF47"/>
        <color rgb="FF00B050"/>
      </colorScale>
    </cfRule>
  </conditionalFormatting>
  <conditionalFormatting sqref="F303">
    <cfRule type="colorScale" priority="49">
      <colorScale>
        <cfvo type="num" val="0"/>
        <cfvo type="num" val="$D$303/2"/>
        <cfvo type="num" val="$D$303"/>
        <color rgb="FFE57FC8"/>
        <color rgb="FFEDFF47"/>
        <color rgb="FF00B050"/>
      </colorScale>
    </cfRule>
  </conditionalFormatting>
  <conditionalFormatting sqref="F304">
    <cfRule type="colorScale" priority="48">
      <colorScale>
        <cfvo type="num" val="0"/>
        <cfvo type="num" val="$D$304/2"/>
        <cfvo type="num" val="$D$304"/>
        <color rgb="FFE57FC8"/>
        <color rgb="FFEDFF47"/>
        <color rgb="FF00B050"/>
      </colorScale>
    </cfRule>
  </conditionalFormatting>
  <conditionalFormatting sqref="F305">
    <cfRule type="colorScale" priority="47">
      <colorScale>
        <cfvo type="num" val="0"/>
        <cfvo type="num" val="$D$305/2"/>
        <cfvo type="num" val="$D$305"/>
        <color rgb="FFE57FC8"/>
        <color rgb="FFEDFF47"/>
        <color rgb="FF00B050"/>
      </colorScale>
    </cfRule>
  </conditionalFormatting>
  <conditionalFormatting sqref="F306">
    <cfRule type="colorScale" priority="46">
      <colorScale>
        <cfvo type="num" val="0"/>
        <cfvo type="num" val="$D$306/2"/>
        <cfvo type="num" val="$D$306"/>
        <color rgb="FFE57FC8"/>
        <color rgb="FFEDFF47"/>
        <color rgb="FF00B050"/>
      </colorScale>
    </cfRule>
  </conditionalFormatting>
  <conditionalFormatting sqref="F307">
    <cfRule type="colorScale" priority="45">
      <colorScale>
        <cfvo type="num" val="0"/>
        <cfvo type="num" val="$D$307/2"/>
        <cfvo type="num" val="$D$307"/>
        <color rgb="FFE57FC8"/>
        <color rgb="FFEDFF47"/>
        <color rgb="FF00B050"/>
      </colorScale>
    </cfRule>
  </conditionalFormatting>
  <conditionalFormatting sqref="F308">
    <cfRule type="colorScale" priority="44">
      <colorScale>
        <cfvo type="num" val="0"/>
        <cfvo type="num" val="$D$308/2"/>
        <cfvo type="num" val="$D$308"/>
        <color rgb="FFE57FC8"/>
        <color rgb="FFEDFF47"/>
        <color rgb="FF00B050"/>
      </colorScale>
    </cfRule>
  </conditionalFormatting>
  <conditionalFormatting sqref="F309">
    <cfRule type="colorScale" priority="43">
      <colorScale>
        <cfvo type="num" val="0"/>
        <cfvo type="num" val="$D$309/2"/>
        <cfvo type="num" val="$D$309"/>
        <color rgb="FFE57FC8"/>
        <color rgb="FFEDFF47"/>
        <color rgb="FF00B050"/>
      </colorScale>
    </cfRule>
  </conditionalFormatting>
  <conditionalFormatting sqref="F310">
    <cfRule type="colorScale" priority="42">
      <colorScale>
        <cfvo type="num" val="0"/>
        <cfvo type="num" val="$D$310/2"/>
        <cfvo type="num" val="$D$310"/>
        <color rgb="FFE57FC8"/>
        <color rgb="FFEDFF47"/>
        <color rgb="FF00B050"/>
      </colorScale>
    </cfRule>
  </conditionalFormatting>
  <conditionalFormatting sqref="F311">
    <cfRule type="colorScale" priority="41">
      <colorScale>
        <cfvo type="num" val="0"/>
        <cfvo type="num" val="$D$311/2"/>
        <cfvo type="num" val="$D$311"/>
        <color rgb="FFE57FC8"/>
        <color rgb="FFEDFF47"/>
        <color rgb="FF00B050"/>
      </colorScale>
    </cfRule>
  </conditionalFormatting>
  <conditionalFormatting sqref="F312">
    <cfRule type="colorScale" priority="40">
      <colorScale>
        <cfvo type="num" val="0"/>
        <cfvo type="num" val="$D$312/2"/>
        <cfvo type="num" val="$D$312"/>
        <color rgb="FFE57FC8"/>
        <color rgb="FFEDFF47"/>
        <color rgb="FF00B050"/>
      </colorScale>
    </cfRule>
  </conditionalFormatting>
  <conditionalFormatting sqref="F313">
    <cfRule type="colorScale" priority="39">
      <colorScale>
        <cfvo type="num" val="0"/>
        <cfvo type="num" val="$D$313/2"/>
        <cfvo type="num" val="$D$313"/>
        <color rgb="FFE57FC8"/>
        <color rgb="FFEDFF47"/>
        <color rgb="FF00B050"/>
      </colorScale>
    </cfRule>
  </conditionalFormatting>
  <conditionalFormatting sqref="F314">
    <cfRule type="colorScale" priority="38">
      <colorScale>
        <cfvo type="num" val="0"/>
        <cfvo type="num" val="$D$314/2"/>
        <cfvo type="num" val="$D$314"/>
        <color rgb="FFE57FC8"/>
        <color rgb="FFEDFF47"/>
        <color rgb="FF00B050"/>
      </colorScale>
    </cfRule>
  </conditionalFormatting>
  <conditionalFormatting sqref="F315">
    <cfRule type="colorScale" priority="37">
      <colorScale>
        <cfvo type="num" val="0"/>
        <cfvo type="num" val="$D$315/2"/>
        <cfvo type="num" val="$D$315"/>
        <color rgb="FFE57FC8"/>
        <color rgb="FFEDFF47"/>
        <color rgb="FF00B050"/>
      </colorScale>
    </cfRule>
  </conditionalFormatting>
  <conditionalFormatting sqref="F316">
    <cfRule type="colorScale" priority="36">
      <colorScale>
        <cfvo type="num" val="0"/>
        <cfvo type="num" val="$D$316/2"/>
        <cfvo type="num" val="$D$316"/>
        <color rgb="FFE57FC8"/>
        <color rgb="FFEDFF47"/>
        <color rgb="FF00B050"/>
      </colorScale>
    </cfRule>
  </conditionalFormatting>
  <conditionalFormatting sqref="F317">
    <cfRule type="colorScale" priority="35">
      <colorScale>
        <cfvo type="num" val="0"/>
        <cfvo type="num" val="$D$317/2"/>
        <cfvo type="num" val="$D$317"/>
        <color rgb="FFE57FC8"/>
        <color rgb="FFEDFF47"/>
        <color rgb="FF00B050"/>
      </colorScale>
    </cfRule>
  </conditionalFormatting>
  <conditionalFormatting sqref="F318">
    <cfRule type="colorScale" priority="34">
      <colorScale>
        <cfvo type="num" val="0"/>
        <cfvo type="num" val="$D$318/2"/>
        <cfvo type="num" val="$D$318"/>
        <color rgb="FFE57FC8"/>
        <color rgb="FFEDFF47"/>
        <color rgb="FF00B050"/>
      </colorScale>
    </cfRule>
  </conditionalFormatting>
  <conditionalFormatting sqref="F319">
    <cfRule type="colorScale" priority="33">
      <colorScale>
        <cfvo type="num" val="0"/>
        <cfvo type="num" val="$D$319/2"/>
        <cfvo type="num" val="$D$319"/>
        <color rgb="FFE57FC8"/>
        <color rgb="FFEDFF47"/>
        <color rgb="FF00B050"/>
      </colorScale>
    </cfRule>
  </conditionalFormatting>
  <conditionalFormatting sqref="F320">
    <cfRule type="colorScale" priority="32">
      <colorScale>
        <cfvo type="num" val="0"/>
        <cfvo type="num" val="$D$320/2"/>
        <cfvo type="num" val="$D$320"/>
        <color rgb="FFE57FC8"/>
        <color rgb="FFEDFF47"/>
        <color rgb="FF00B050"/>
      </colorScale>
    </cfRule>
  </conditionalFormatting>
  <conditionalFormatting sqref="F321">
    <cfRule type="colorScale" priority="31">
      <colorScale>
        <cfvo type="num" val="0"/>
        <cfvo type="num" val="$D$321/2"/>
        <cfvo type="num" val="$D$321"/>
        <color rgb="FFE57FC8"/>
        <color rgb="FFEDFF47"/>
        <color rgb="FF00B050"/>
      </colorScale>
    </cfRule>
  </conditionalFormatting>
  <conditionalFormatting sqref="F322">
    <cfRule type="colorScale" priority="30">
      <colorScale>
        <cfvo type="num" val="0"/>
        <cfvo type="num" val="$D$322/2"/>
        <cfvo type="num" val="$D$322"/>
        <color rgb="FFE57FC8"/>
        <color rgb="FFEDFF47"/>
        <color rgb="FF00B050"/>
      </colorScale>
    </cfRule>
  </conditionalFormatting>
  <conditionalFormatting sqref="F323">
    <cfRule type="colorScale" priority="29">
      <colorScale>
        <cfvo type="num" val="0"/>
        <cfvo type="num" val="$D$323/2"/>
        <cfvo type="num" val="$D$323"/>
        <color rgb="FFE57FC8"/>
        <color rgb="FFEDFF47"/>
        <color rgb="FF00B050"/>
      </colorScale>
    </cfRule>
  </conditionalFormatting>
  <conditionalFormatting sqref="F324">
    <cfRule type="colorScale" priority="28">
      <colorScale>
        <cfvo type="num" val="0"/>
        <cfvo type="num" val="$D$324/2"/>
        <cfvo type="num" val="$D$324"/>
        <color rgb="FFE57FC8"/>
        <color rgb="FFEDFF47"/>
        <color rgb="FF00B050"/>
      </colorScale>
    </cfRule>
  </conditionalFormatting>
  <conditionalFormatting sqref="F325">
    <cfRule type="colorScale" priority="27">
      <colorScale>
        <cfvo type="num" val="0"/>
        <cfvo type="num" val="$D$325/2"/>
        <cfvo type="num" val="$D$325"/>
        <color rgb="FFE57FC8"/>
        <color rgb="FFEDFF47"/>
        <color rgb="FF00B050"/>
      </colorScale>
    </cfRule>
  </conditionalFormatting>
  <conditionalFormatting sqref="F326">
    <cfRule type="colorScale" priority="26">
      <colorScale>
        <cfvo type="num" val="0"/>
        <cfvo type="num" val="$D$326/2"/>
        <cfvo type="num" val="$D$326"/>
        <color rgb="FFE57FC8"/>
        <color rgb="FFEDFF47"/>
        <color rgb="FF00B050"/>
      </colorScale>
    </cfRule>
  </conditionalFormatting>
  <conditionalFormatting sqref="F327">
    <cfRule type="colorScale" priority="25">
      <colorScale>
        <cfvo type="num" val="0"/>
        <cfvo type="num" val="$D$327/2"/>
        <cfvo type="num" val="$D$327"/>
        <color rgb="FFE57FC8"/>
        <color rgb="FFEDFF47"/>
        <color rgb="FF00B050"/>
      </colorScale>
    </cfRule>
  </conditionalFormatting>
  <conditionalFormatting sqref="F328">
    <cfRule type="colorScale" priority="24">
      <colorScale>
        <cfvo type="num" val="0"/>
        <cfvo type="num" val="$D$328/2"/>
        <cfvo type="num" val="$D$328"/>
        <color rgb="FFE57FC8"/>
        <color rgb="FFEDFF47"/>
        <color rgb="FF00B050"/>
      </colorScale>
    </cfRule>
  </conditionalFormatting>
  <conditionalFormatting sqref="F329">
    <cfRule type="colorScale" priority="23">
      <colorScale>
        <cfvo type="num" val="0"/>
        <cfvo type="num" val="$D$329/2"/>
        <cfvo type="num" val="$D$329"/>
        <color rgb="FFE57FC8"/>
        <color rgb="FFEDFF47"/>
        <color rgb="FF00B050"/>
      </colorScale>
    </cfRule>
  </conditionalFormatting>
  <conditionalFormatting sqref="F330">
    <cfRule type="colorScale" priority="22">
      <colorScale>
        <cfvo type="num" val="0"/>
        <cfvo type="num" val="$D$330/2"/>
        <cfvo type="num" val="$D$330"/>
        <color rgb="FFE57FC8"/>
        <color rgb="FFEDFF47"/>
        <color rgb="FF00B050"/>
      </colorScale>
    </cfRule>
  </conditionalFormatting>
  <conditionalFormatting sqref="F331">
    <cfRule type="colorScale" priority="21">
      <colorScale>
        <cfvo type="num" val="0"/>
        <cfvo type="num" val="$D$331/2"/>
        <cfvo type="num" val="$D$331"/>
        <color rgb="FFE57FC8"/>
        <color rgb="FFEDFF47"/>
        <color rgb="FF00B050"/>
      </colorScale>
    </cfRule>
  </conditionalFormatting>
  <conditionalFormatting sqref="F332">
    <cfRule type="colorScale" priority="20">
      <colorScale>
        <cfvo type="num" val="0"/>
        <cfvo type="num" val="$D$332/2"/>
        <cfvo type="num" val="$D$332"/>
        <color rgb="FFE57FC8"/>
        <color rgb="FFEDFF47"/>
        <color rgb="FF00B050"/>
      </colorScale>
    </cfRule>
  </conditionalFormatting>
  <conditionalFormatting sqref="F333">
    <cfRule type="colorScale" priority="19">
      <colorScale>
        <cfvo type="num" val="0"/>
        <cfvo type="num" val="$D$333/2"/>
        <cfvo type="num" val="$D$333"/>
        <color rgb="FFE57FC8"/>
        <color rgb="FFEDFF47"/>
        <color rgb="FF00B050"/>
      </colorScale>
    </cfRule>
  </conditionalFormatting>
  <conditionalFormatting sqref="F334">
    <cfRule type="colorScale" priority="18">
      <colorScale>
        <cfvo type="num" val="0"/>
        <cfvo type="num" val="$D$334/2"/>
        <cfvo type="num" val="$D$334"/>
        <color rgb="FFE57FC8"/>
        <color rgb="FFEDFF47"/>
        <color rgb="FF00B050"/>
      </colorScale>
    </cfRule>
  </conditionalFormatting>
  <conditionalFormatting sqref="F335">
    <cfRule type="colorScale" priority="17">
      <colorScale>
        <cfvo type="num" val="0"/>
        <cfvo type="num" val="$D$335/2"/>
        <cfvo type="num" val="$D$335"/>
        <color rgb="FFE57FC8"/>
        <color rgb="FFEDFF47"/>
        <color rgb="FF00B050"/>
      </colorScale>
    </cfRule>
  </conditionalFormatting>
  <conditionalFormatting sqref="F336">
    <cfRule type="colorScale" priority="16">
      <colorScale>
        <cfvo type="num" val="0"/>
        <cfvo type="num" val="$D$336/2"/>
        <cfvo type="num" val="$D$336"/>
        <color rgb="FFE57FC8"/>
        <color rgb="FFEDFF47"/>
        <color rgb="FF00B050"/>
      </colorScale>
    </cfRule>
  </conditionalFormatting>
  <conditionalFormatting sqref="F337">
    <cfRule type="colorScale" priority="15">
      <colorScale>
        <cfvo type="num" val="0"/>
        <cfvo type="num" val="$D$337/2"/>
        <cfvo type="num" val="$D$337"/>
        <color rgb="FFE57FC8"/>
        <color rgb="FFEDFF47"/>
        <color rgb="FF00B050"/>
      </colorScale>
    </cfRule>
  </conditionalFormatting>
  <conditionalFormatting sqref="F338">
    <cfRule type="colorScale" priority="14">
      <colorScale>
        <cfvo type="num" val="0"/>
        <cfvo type="num" val="$D$338/2"/>
        <cfvo type="num" val="$D$338"/>
        <color rgb="FFE57FC8"/>
        <color rgb="FFEDFF47"/>
        <color rgb="FF00B050"/>
      </colorScale>
    </cfRule>
  </conditionalFormatting>
  <conditionalFormatting sqref="F339">
    <cfRule type="colorScale" priority="13">
      <colorScale>
        <cfvo type="num" val="0"/>
        <cfvo type="num" val="$D$339/2"/>
        <cfvo type="num" val="$D$339"/>
        <color rgb="FFE57FC8"/>
        <color rgb="FFEDFF47"/>
        <color rgb="FF00B050"/>
      </colorScale>
    </cfRule>
  </conditionalFormatting>
  <conditionalFormatting sqref="F340">
    <cfRule type="colorScale" priority="12">
      <colorScale>
        <cfvo type="num" val="0"/>
        <cfvo type="num" val="$D$340/2"/>
        <cfvo type="num" val="$D$340"/>
        <color rgb="FFE57FC8"/>
        <color rgb="FFEDFF47"/>
        <color rgb="FF00B050"/>
      </colorScale>
    </cfRule>
  </conditionalFormatting>
  <conditionalFormatting sqref="F341">
    <cfRule type="colorScale" priority="11">
      <colorScale>
        <cfvo type="num" val="0"/>
        <cfvo type="num" val="$D$341/2"/>
        <cfvo type="num" val="$D$341"/>
        <color rgb="FFE57FC8"/>
        <color rgb="FFEDFF47"/>
        <color rgb="FF00B050"/>
      </colorScale>
    </cfRule>
  </conditionalFormatting>
  <conditionalFormatting sqref="F342">
    <cfRule type="colorScale" priority="10">
      <colorScale>
        <cfvo type="num" val="0"/>
        <cfvo type="num" val="$D$342/2"/>
        <cfvo type="num" val="$D$342"/>
        <color rgb="FFE57FC8"/>
        <color rgb="FFEDFF47"/>
        <color rgb="FF00B050"/>
      </colorScale>
    </cfRule>
  </conditionalFormatting>
  <conditionalFormatting sqref="F343">
    <cfRule type="colorScale" priority="9">
      <colorScale>
        <cfvo type="num" val="0"/>
        <cfvo type="num" val="$D$343/2"/>
        <cfvo type="num" val="$D$343"/>
        <color rgb="FFE57FC8"/>
        <color rgb="FFEDFF47"/>
        <color rgb="FF00B050"/>
      </colorScale>
    </cfRule>
  </conditionalFormatting>
  <conditionalFormatting sqref="F344">
    <cfRule type="colorScale" priority="8">
      <colorScale>
        <cfvo type="num" val="0"/>
        <cfvo type="num" val="$D$344/2"/>
        <cfvo type="num" val="$D$344"/>
        <color rgb="FFE57FC8"/>
        <color rgb="FFEDFF47"/>
        <color rgb="FF00B050"/>
      </colorScale>
    </cfRule>
  </conditionalFormatting>
  <conditionalFormatting sqref="F345">
    <cfRule type="colorScale" priority="7">
      <colorScale>
        <cfvo type="num" val="0"/>
        <cfvo type="num" val="$D$345/2"/>
        <cfvo type="num" val="$D$345"/>
        <color rgb="FFE57FC8"/>
        <color rgb="FFEDFF47"/>
        <color rgb="FF00B050"/>
      </colorScale>
    </cfRule>
  </conditionalFormatting>
  <conditionalFormatting sqref="F346">
    <cfRule type="colorScale" priority="6">
      <colorScale>
        <cfvo type="num" val="0"/>
        <cfvo type="num" val="$D$346/2"/>
        <cfvo type="num" val="$D$346"/>
        <color rgb="FFE57FC8"/>
        <color rgb="FFEDFF47"/>
        <color rgb="FF00B050"/>
      </colorScale>
    </cfRule>
  </conditionalFormatting>
  <conditionalFormatting sqref="F347">
    <cfRule type="colorScale" priority="5">
      <colorScale>
        <cfvo type="num" val="0"/>
        <cfvo type="num" val="$D$347/2"/>
        <cfvo type="num" val="$D$347"/>
        <color rgb="FFE57FC8"/>
        <color rgb="FFEDFF47"/>
        <color rgb="FF00B050"/>
      </colorScale>
    </cfRule>
  </conditionalFormatting>
  <pageMargins left="0.7" right="0.7" top="0.75" bottom="0.75" header="0.3" footer="0.3"/>
  <pageSetup paperSize="9" orientation="portrait" r:id="rId1"/>
  <ignoredErrors>
    <ignoredError sqref="I1:I1048576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8D96D-3375-4B5B-AE88-46125979C3C1}">
  <sheetPr codeName="Sheet10"/>
  <dimension ref="A1:M69"/>
  <sheetViews>
    <sheetView tabSelected="1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F40" sqref="F40"/>
    </sheetView>
  </sheetViews>
  <sheetFormatPr defaultRowHeight="13.5" x14ac:dyDescent="0.15"/>
  <cols>
    <col min="1" max="1" width="34" bestFit="1" customWidth="1"/>
    <col min="2" max="2" width="64.875" customWidth="1"/>
    <col min="3" max="3" width="223.5" bestFit="1" customWidth="1"/>
    <col min="4" max="4" width="65.125" customWidth="1"/>
    <col min="7" max="7" width="19.875" bestFit="1" customWidth="1"/>
    <col min="8" max="8" width="6.25" bestFit="1" customWidth="1"/>
  </cols>
  <sheetData>
    <row r="1" spans="1:13" x14ac:dyDescent="0.15">
      <c r="A1" s="58" t="s">
        <v>1208</v>
      </c>
      <c r="B1" s="9" t="s">
        <v>1209</v>
      </c>
      <c r="C1" s="9" t="s">
        <v>1215</v>
      </c>
      <c r="D1" s="9" t="s">
        <v>1214</v>
      </c>
      <c r="E1" s="59" t="s">
        <v>1220</v>
      </c>
      <c r="F1" s="9" t="s">
        <v>1225</v>
      </c>
      <c r="G1" s="9" t="s">
        <v>1603</v>
      </c>
      <c r="H1" s="9" t="s">
        <v>1605</v>
      </c>
    </row>
    <row r="2" spans="1:13" x14ac:dyDescent="0.15">
      <c r="A2" s="4" t="s">
        <v>1415</v>
      </c>
      <c r="B2" s="4" t="s">
        <v>1411</v>
      </c>
      <c r="C2" s="4" t="s">
        <v>1739</v>
      </c>
      <c r="D2" s="4" t="s">
        <v>1774</v>
      </c>
    </row>
    <row r="3" spans="1:13" x14ac:dyDescent="0.15">
      <c r="A3" s="4" t="s">
        <v>1416</v>
      </c>
      <c r="B3" s="4" t="s">
        <v>1417</v>
      </c>
      <c r="C3" s="4" t="s">
        <v>1517</v>
      </c>
      <c r="D3" s="4" t="s">
        <v>1524</v>
      </c>
      <c r="E3" s="4" t="s">
        <v>1418</v>
      </c>
      <c r="F3" s="4" t="s">
        <v>1419</v>
      </c>
      <c r="G3" s="4" t="s">
        <v>1420</v>
      </c>
      <c r="H3" s="4" t="s">
        <v>1421</v>
      </c>
      <c r="I3" s="4" t="s">
        <v>1422</v>
      </c>
      <c r="J3" s="4" t="s">
        <v>1423</v>
      </c>
      <c r="K3" s="4" t="s">
        <v>1424</v>
      </c>
      <c r="L3" s="4" t="s">
        <v>1425</v>
      </c>
      <c r="M3" s="4" t="s">
        <v>1426</v>
      </c>
    </row>
    <row r="4" spans="1:13" x14ac:dyDescent="0.15">
      <c r="A4" s="4" t="s">
        <v>1412</v>
      </c>
      <c r="B4" s="4" t="s">
        <v>1409</v>
      </c>
      <c r="C4" s="4" t="s">
        <v>1519</v>
      </c>
      <c r="D4" s="4"/>
      <c r="E4" s="4"/>
    </row>
    <row r="5" spans="1:13" x14ac:dyDescent="0.15">
      <c r="A5" s="4" t="s">
        <v>1413</v>
      </c>
      <c r="B5" s="4" t="s">
        <v>1410</v>
      </c>
      <c r="C5" s="4" t="s">
        <v>1520</v>
      </c>
      <c r="D5" s="4"/>
      <c r="E5" s="4"/>
    </row>
    <row r="6" spans="1:13" x14ac:dyDescent="0.15">
      <c r="A6" s="4" t="s">
        <v>1414</v>
      </c>
      <c r="B6" s="4" t="s">
        <v>1573</v>
      </c>
      <c r="C6" s="4" t="s">
        <v>1521</v>
      </c>
      <c r="D6" s="4"/>
      <c r="E6" s="4"/>
    </row>
    <row r="7" spans="1:13" x14ac:dyDescent="0.15">
      <c r="A7" s="4" t="s">
        <v>1196</v>
      </c>
      <c r="B7" s="4" t="s">
        <v>1574</v>
      </c>
      <c r="C7" s="4" t="s">
        <v>1518</v>
      </c>
      <c r="D7" s="4" t="s">
        <v>1759</v>
      </c>
      <c r="E7" s="4"/>
    </row>
    <row r="8" spans="1:13" x14ac:dyDescent="0.15">
      <c r="A8" s="4" t="s">
        <v>1522</v>
      </c>
      <c r="B8" s="4" t="s">
        <v>1575</v>
      </c>
    </row>
    <row r="9" spans="1:13" x14ac:dyDescent="0.15">
      <c r="A9" s="4" t="s">
        <v>1748</v>
      </c>
      <c r="B9" s="4" t="s">
        <v>1892</v>
      </c>
      <c r="C9" s="4" t="s">
        <v>1741</v>
      </c>
      <c r="D9" s="4" t="s">
        <v>1525</v>
      </c>
    </row>
    <row r="10" spans="1:13" x14ac:dyDescent="0.15">
      <c r="A10" s="4" t="s">
        <v>1740</v>
      </c>
      <c r="B10" s="4" t="s">
        <v>1758</v>
      </c>
      <c r="C10" t="s">
        <v>1523</v>
      </c>
      <c r="D10" s="4" t="s">
        <v>1526</v>
      </c>
    </row>
    <row r="11" spans="1:13" x14ac:dyDescent="0.15">
      <c r="A11" s="4" t="s">
        <v>1746</v>
      </c>
      <c r="B11" s="4" t="s">
        <v>1893</v>
      </c>
      <c r="C11" s="4" t="s">
        <v>1559</v>
      </c>
    </row>
    <row r="12" spans="1:13" x14ac:dyDescent="0.15">
      <c r="A12" s="4" t="s">
        <v>1566</v>
      </c>
      <c r="B12" s="4" t="s">
        <v>1576</v>
      </c>
      <c r="C12" s="4" t="s">
        <v>1560</v>
      </c>
    </row>
    <row r="13" spans="1:13" x14ac:dyDescent="0.15">
      <c r="A13" s="4" t="s">
        <v>1570</v>
      </c>
      <c r="B13" s="4" t="s">
        <v>1884</v>
      </c>
      <c r="C13" s="4" t="s">
        <v>1753</v>
      </c>
    </row>
    <row r="14" spans="1:13" x14ac:dyDescent="0.15">
      <c r="A14" s="4" t="s">
        <v>1569</v>
      </c>
      <c r="B14" s="4" t="s">
        <v>1577</v>
      </c>
      <c r="C14" s="4" t="s">
        <v>1750</v>
      </c>
    </row>
    <row r="15" spans="1:13" x14ac:dyDescent="0.15">
      <c r="A15" s="5" t="s">
        <v>1579</v>
      </c>
      <c r="B15" s="4" t="s">
        <v>1889</v>
      </c>
      <c r="C15" s="4" t="s">
        <v>1753</v>
      </c>
      <c r="D15" s="4" t="s">
        <v>1580</v>
      </c>
    </row>
    <row r="16" spans="1:13" ht="27" x14ac:dyDescent="0.15">
      <c r="A16" s="5" t="s">
        <v>1744</v>
      </c>
      <c r="B16" s="4" t="s">
        <v>1749</v>
      </c>
      <c r="C16" s="62" t="s">
        <v>1751</v>
      </c>
      <c r="D16" s="4" t="s">
        <v>1761</v>
      </c>
    </row>
    <row r="17" spans="1:5" x14ac:dyDescent="0.15">
      <c r="A17" s="5" t="s">
        <v>1752</v>
      </c>
      <c r="B17" s="4" t="s">
        <v>1581</v>
      </c>
      <c r="C17" s="4" t="s">
        <v>1754</v>
      </c>
      <c r="D17" s="4" t="s">
        <v>1582</v>
      </c>
    </row>
    <row r="18" spans="1:5" x14ac:dyDescent="0.15">
      <c r="A18" s="5" t="s">
        <v>1743</v>
      </c>
      <c r="B18" s="4" t="s">
        <v>1742</v>
      </c>
      <c r="C18" s="4" t="s">
        <v>1755</v>
      </c>
      <c r="D18" s="4" t="s">
        <v>1583</v>
      </c>
    </row>
    <row r="19" spans="1:5" x14ac:dyDescent="0.15">
      <c r="A19" s="5" t="s">
        <v>1572</v>
      </c>
      <c r="B19" s="4" t="s">
        <v>1578</v>
      </c>
      <c r="C19" s="4"/>
    </row>
    <row r="20" spans="1:5" x14ac:dyDescent="0.15">
      <c r="A20" s="5" t="s">
        <v>1784</v>
      </c>
      <c r="B20" s="4" t="s">
        <v>1584</v>
      </c>
      <c r="C20" s="4" t="s">
        <v>1847</v>
      </c>
    </row>
    <row r="21" spans="1:5" x14ac:dyDescent="0.15">
      <c r="A21" s="5" t="s">
        <v>1846</v>
      </c>
      <c r="B21" s="4" t="s">
        <v>1903</v>
      </c>
      <c r="C21" s="4" t="s">
        <v>1850</v>
      </c>
      <c r="D21" s="4" t="s">
        <v>1852</v>
      </c>
      <c r="E21" s="4" t="s">
        <v>1904</v>
      </c>
    </row>
    <row r="22" spans="1:5" x14ac:dyDescent="0.15">
      <c r="A22" s="5" t="s">
        <v>1848</v>
      </c>
      <c r="B22" s="4" t="s">
        <v>1849</v>
      </c>
      <c r="C22" s="4" t="s">
        <v>1851</v>
      </c>
      <c r="D22" s="4" t="s">
        <v>1853</v>
      </c>
    </row>
    <row r="23" spans="1:5" x14ac:dyDescent="0.15">
      <c r="A23" s="4" t="s">
        <v>1567</v>
      </c>
      <c r="B23" s="4" t="s">
        <v>1561</v>
      </c>
      <c r="C23" s="4" t="s">
        <v>1760</v>
      </c>
      <c r="D23" s="4" t="s">
        <v>1923</v>
      </c>
    </row>
    <row r="24" spans="1:5" ht="67.5" x14ac:dyDescent="0.15">
      <c r="A24" s="4" t="s">
        <v>1568</v>
      </c>
      <c r="B24" s="62" t="s">
        <v>1745</v>
      </c>
      <c r="C24" s="4" t="s">
        <v>1562</v>
      </c>
      <c r="D24" s="4" t="s">
        <v>1563</v>
      </c>
    </row>
    <row r="25" spans="1:5" x14ac:dyDescent="0.15">
      <c r="A25" s="4" t="s">
        <v>1762</v>
      </c>
      <c r="B25" s="4" t="s">
        <v>1757</v>
      </c>
      <c r="C25" s="4" t="s">
        <v>1558</v>
      </c>
    </row>
    <row r="26" spans="1:5" x14ac:dyDescent="0.15">
      <c r="A26" s="4" t="s">
        <v>1913</v>
      </c>
      <c r="B26" s="4" t="s">
        <v>1916</v>
      </c>
      <c r="C26" s="4"/>
    </row>
    <row r="27" spans="1:5" x14ac:dyDescent="0.15">
      <c r="A27" s="4" t="s">
        <v>1914</v>
      </c>
      <c r="B27" s="4" t="s">
        <v>1915</v>
      </c>
      <c r="C27" s="4"/>
    </row>
    <row r="28" spans="1:5" x14ac:dyDescent="0.15">
      <c r="A28" s="4" t="s">
        <v>1763</v>
      </c>
      <c r="B28" s="4" t="s">
        <v>1571</v>
      </c>
      <c r="C28" s="4" t="s">
        <v>1564</v>
      </c>
    </row>
    <row r="29" spans="1:5" x14ac:dyDescent="0.15">
      <c r="A29" s="4" t="s">
        <v>1764</v>
      </c>
      <c r="B29" s="4" t="s">
        <v>1747</v>
      </c>
      <c r="C29" s="4" t="s">
        <v>1756</v>
      </c>
      <c r="D29" s="4" t="s">
        <v>1769</v>
      </c>
    </row>
    <row r="30" spans="1:5" x14ac:dyDescent="0.15">
      <c r="A30" s="4" t="s">
        <v>1765</v>
      </c>
      <c r="B30" s="4" t="s">
        <v>1766</v>
      </c>
      <c r="C30" s="4" t="s">
        <v>1767</v>
      </c>
      <c r="D30" s="4" t="s">
        <v>1768</v>
      </c>
    </row>
    <row r="31" spans="1:5" x14ac:dyDescent="0.15">
      <c r="A31" s="4" t="s">
        <v>1770</v>
      </c>
      <c r="C31" s="4" t="s">
        <v>2020</v>
      </c>
      <c r="D31" s="4" t="s">
        <v>1775</v>
      </c>
      <c r="E31" s="4" t="s">
        <v>2021</v>
      </c>
    </row>
    <row r="32" spans="1:5" x14ac:dyDescent="0.15">
      <c r="A32" s="4"/>
      <c r="C32" s="4" t="s">
        <v>1909</v>
      </c>
      <c r="D32" s="4"/>
      <c r="E32" s="4" t="s">
        <v>1910</v>
      </c>
    </row>
    <row r="33" spans="1:6" x14ac:dyDescent="0.15">
      <c r="A33" s="4" t="s">
        <v>1771</v>
      </c>
      <c r="B33" s="4"/>
      <c r="C33" s="4" t="s">
        <v>2017</v>
      </c>
      <c r="E33" s="4" t="s">
        <v>1911</v>
      </c>
    </row>
    <row r="34" spans="1:6" x14ac:dyDescent="0.15">
      <c r="A34" s="4" t="s">
        <v>1772</v>
      </c>
      <c r="C34" s="4" t="s">
        <v>2018</v>
      </c>
      <c r="E34" s="4" t="s">
        <v>1912</v>
      </c>
    </row>
    <row r="35" spans="1:6" x14ac:dyDescent="0.15">
      <c r="A35" s="4" t="s">
        <v>1773</v>
      </c>
      <c r="C35" s="4" t="s">
        <v>2019</v>
      </c>
    </row>
    <row r="36" spans="1:6" x14ac:dyDescent="0.15">
      <c r="A36" s="4" t="s">
        <v>1776</v>
      </c>
      <c r="C36" s="4" t="s">
        <v>1779</v>
      </c>
    </row>
    <row r="37" spans="1:6" x14ac:dyDescent="0.15">
      <c r="A37" s="4" t="s">
        <v>1777</v>
      </c>
      <c r="C37" s="4" t="s">
        <v>1780</v>
      </c>
      <c r="D37" s="4" t="s">
        <v>1782</v>
      </c>
    </row>
    <row r="38" spans="1:6" x14ac:dyDescent="0.15">
      <c r="A38" s="4" t="s">
        <v>1778</v>
      </c>
      <c r="C38" s="4" t="s">
        <v>1781</v>
      </c>
      <c r="D38" s="4" t="s">
        <v>1783</v>
      </c>
    </row>
    <row r="39" spans="1:6" x14ac:dyDescent="0.15">
      <c r="A39" s="4" t="s">
        <v>2016</v>
      </c>
      <c r="B39" s="4" t="s">
        <v>1814</v>
      </c>
      <c r="C39" s="4" t="s">
        <v>2022</v>
      </c>
      <c r="D39" s="4" t="s">
        <v>2015</v>
      </c>
      <c r="E39" s="4" t="s">
        <v>2023</v>
      </c>
      <c r="F39" s="4" t="s">
        <v>2024</v>
      </c>
    </row>
    <row r="40" spans="1:6" x14ac:dyDescent="0.15">
      <c r="A40" s="4" t="s">
        <v>1815</v>
      </c>
      <c r="B40" s="4" t="s">
        <v>1816</v>
      </c>
      <c r="C40" s="4" t="s">
        <v>1816</v>
      </c>
      <c r="D40" s="4" t="s">
        <v>1824</v>
      </c>
    </row>
    <row r="41" spans="1:6" x14ac:dyDescent="0.15">
      <c r="A41" s="4" t="s">
        <v>1831</v>
      </c>
      <c r="B41" s="4" t="s">
        <v>1818</v>
      </c>
      <c r="C41" s="4" t="s">
        <v>1819</v>
      </c>
      <c r="D41" s="4"/>
    </row>
    <row r="42" spans="1:6" x14ac:dyDescent="0.15">
      <c r="A42" s="4" t="s">
        <v>1817</v>
      </c>
      <c r="B42" s="4" t="s">
        <v>1820</v>
      </c>
      <c r="C42" s="4" t="s">
        <v>1821</v>
      </c>
      <c r="D42" s="4" t="s">
        <v>1822</v>
      </c>
    </row>
    <row r="43" spans="1:6" x14ac:dyDescent="0.15">
      <c r="A43" s="4" t="s">
        <v>1830</v>
      </c>
      <c r="B43" s="4" t="s">
        <v>1832</v>
      </c>
      <c r="C43" s="4" t="s">
        <v>1833</v>
      </c>
      <c r="D43" s="4"/>
    </row>
    <row r="44" spans="1:6" x14ac:dyDescent="0.15">
      <c r="A44" s="4" t="s">
        <v>1823</v>
      </c>
      <c r="B44" s="4" t="s">
        <v>1825</v>
      </c>
      <c r="C44" s="4" t="s">
        <v>1825</v>
      </c>
      <c r="D44" s="4" t="s">
        <v>1826</v>
      </c>
    </row>
    <row r="45" spans="1:6" x14ac:dyDescent="0.15">
      <c r="A45" s="4" t="s">
        <v>1827</v>
      </c>
      <c r="B45" s="4" t="s">
        <v>1828</v>
      </c>
      <c r="C45" s="4" t="s">
        <v>1829</v>
      </c>
    </row>
    <row r="46" spans="1:6" x14ac:dyDescent="0.15">
      <c r="A46" s="4" t="s">
        <v>1834</v>
      </c>
      <c r="D46" s="4" t="s">
        <v>1835</v>
      </c>
    </row>
    <row r="47" spans="1:6" x14ac:dyDescent="0.15">
      <c r="A47" s="4" t="s">
        <v>1838</v>
      </c>
      <c r="B47" s="4" t="s">
        <v>1836</v>
      </c>
      <c r="C47" s="4" t="s">
        <v>1837</v>
      </c>
    </row>
    <row r="48" spans="1:6" x14ac:dyDescent="0.15">
      <c r="A48" s="4" t="s">
        <v>1839</v>
      </c>
      <c r="B48" s="4" t="s">
        <v>1843</v>
      </c>
      <c r="C48" s="4" t="s">
        <v>1840</v>
      </c>
      <c r="D48" s="4" t="s">
        <v>1841</v>
      </c>
    </row>
    <row r="49" spans="1:4" x14ac:dyDescent="0.15">
      <c r="A49" s="4" t="s">
        <v>1842</v>
      </c>
      <c r="B49" s="4" t="s">
        <v>1844</v>
      </c>
      <c r="C49" s="4" t="s">
        <v>1845</v>
      </c>
    </row>
    <row r="50" spans="1:4" x14ac:dyDescent="0.15">
      <c r="A50" s="4" t="s">
        <v>1854</v>
      </c>
      <c r="B50" s="4" t="s">
        <v>1855</v>
      </c>
      <c r="C50" s="4" t="s">
        <v>1856</v>
      </c>
    </row>
    <row r="51" spans="1:4" x14ac:dyDescent="0.15">
      <c r="A51" s="117" t="s">
        <v>1857</v>
      </c>
      <c r="B51" s="4" t="s">
        <v>1858</v>
      </c>
      <c r="D51" s="4" t="s">
        <v>1859</v>
      </c>
    </row>
    <row r="52" spans="1:4" x14ac:dyDescent="0.15">
      <c r="A52" s="4" t="s">
        <v>1860</v>
      </c>
      <c r="B52" s="4" t="s">
        <v>1861</v>
      </c>
      <c r="C52" s="4" t="s">
        <v>1861</v>
      </c>
    </row>
    <row r="53" spans="1:4" x14ac:dyDescent="0.15">
      <c r="A53" s="4" t="s">
        <v>1862</v>
      </c>
      <c r="B53" s="4" t="s">
        <v>1864</v>
      </c>
      <c r="C53" s="4" t="s">
        <v>1863</v>
      </c>
    </row>
    <row r="54" spans="1:4" x14ac:dyDescent="0.15">
      <c r="A54" s="4" t="s">
        <v>1865</v>
      </c>
      <c r="B54" s="4" t="s">
        <v>1866</v>
      </c>
      <c r="C54" s="4" t="s">
        <v>1867</v>
      </c>
    </row>
    <row r="55" spans="1:4" x14ac:dyDescent="0.15">
      <c r="A55" s="4" t="s">
        <v>1868</v>
      </c>
      <c r="B55" s="4" t="s">
        <v>1871</v>
      </c>
    </row>
    <row r="56" spans="1:4" x14ac:dyDescent="0.15">
      <c r="A56" s="4" t="s">
        <v>1869</v>
      </c>
      <c r="B56" s="4" t="s">
        <v>1870</v>
      </c>
    </row>
    <row r="57" spans="1:4" x14ac:dyDescent="0.15">
      <c r="A57" s="4" t="s">
        <v>1872</v>
      </c>
      <c r="B57" s="4" t="s">
        <v>1874</v>
      </c>
    </row>
    <row r="58" spans="1:4" x14ac:dyDescent="0.15">
      <c r="A58" s="4" t="s">
        <v>1873</v>
      </c>
      <c r="B58" s="4" t="s">
        <v>1875</v>
      </c>
    </row>
    <row r="59" spans="1:4" x14ac:dyDescent="0.15">
      <c r="A59" t="s">
        <v>1876</v>
      </c>
      <c r="B59" t="s">
        <v>1880</v>
      </c>
    </row>
    <row r="60" spans="1:4" x14ac:dyDescent="0.15">
      <c r="A60" t="s">
        <v>1877</v>
      </c>
      <c r="B60" t="s">
        <v>1881</v>
      </c>
    </row>
    <row r="61" spans="1:4" x14ac:dyDescent="0.15">
      <c r="A61" t="s">
        <v>1878</v>
      </c>
      <c r="B61" t="s">
        <v>1882</v>
      </c>
    </row>
    <row r="62" spans="1:4" x14ac:dyDescent="0.15">
      <c r="A62" t="s">
        <v>1879</v>
      </c>
      <c r="B62" t="s">
        <v>1883</v>
      </c>
    </row>
    <row r="63" spans="1:4" x14ac:dyDescent="0.15">
      <c r="A63" s="4" t="s">
        <v>1885</v>
      </c>
      <c r="B63" s="4" t="s">
        <v>1886</v>
      </c>
    </row>
    <row r="64" spans="1:4" x14ac:dyDescent="0.15">
      <c r="A64" s="4" t="s">
        <v>1887</v>
      </c>
      <c r="B64" s="4" t="s">
        <v>1888</v>
      </c>
    </row>
    <row r="65" spans="1:4" x14ac:dyDescent="0.15">
      <c r="A65" s="4" t="s">
        <v>1890</v>
      </c>
    </row>
    <row r="66" spans="1:4" x14ac:dyDescent="0.15">
      <c r="A66" s="4" t="s">
        <v>1891</v>
      </c>
      <c r="B66" s="4" t="s">
        <v>1894</v>
      </c>
      <c r="C66" s="4" t="s">
        <v>1895</v>
      </c>
      <c r="D66" s="4" t="s">
        <v>1896</v>
      </c>
    </row>
    <row r="67" spans="1:4" x14ac:dyDescent="0.15">
      <c r="B67" s="4" t="s">
        <v>1897</v>
      </c>
      <c r="C67" s="4" t="s">
        <v>1898</v>
      </c>
      <c r="D67" s="4" t="s">
        <v>1899</v>
      </c>
    </row>
    <row r="68" spans="1:4" x14ac:dyDescent="0.15">
      <c r="B68" s="4" t="s">
        <v>1900</v>
      </c>
      <c r="C68" s="4" t="s">
        <v>1901</v>
      </c>
      <c r="D68" s="4" t="s">
        <v>1902</v>
      </c>
    </row>
    <row r="69" spans="1:4" x14ac:dyDescent="0.15">
      <c r="B69" s="4"/>
      <c r="C69" s="4" t="s">
        <v>1905</v>
      </c>
      <c r="D69" s="4" t="s">
        <v>1906</v>
      </c>
    </row>
  </sheetData>
  <phoneticPr fontId="1" type="noConversion"/>
  <hyperlinks>
    <hyperlink ref="A1" r:id="rId1" xr:uid="{2BD6C952-AA91-4714-9862-B7816C92F426}"/>
    <hyperlink ref="B1" r:id="rId2" xr:uid="{B8D2F6A2-A8ED-4125-940E-1F942C7878EE}"/>
    <hyperlink ref="E1" r:id="rId3" xr:uid="{540381CA-351F-45FA-966F-2E094A947430}"/>
    <hyperlink ref="C1" r:id="rId4" xr:uid="{15DE1DDC-5176-4EDF-85F6-278EC0D76076}"/>
    <hyperlink ref="D1" r:id="rId5" xr:uid="{C78C8783-7A08-4430-9C14-11D0BB270093}"/>
    <hyperlink ref="F1" r:id="rId6" xr:uid="{6F23D4C3-2A92-439B-89FB-EE65837EDC38}"/>
    <hyperlink ref="G1" r:id="rId7" xr:uid="{67BFE344-7601-4542-8692-65D656522E13}"/>
    <hyperlink ref="H1" r:id="rId8" xr:uid="{48DC6659-7FBE-4051-86B1-3D47F6A5CF3F}"/>
  </hyperlinks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K47"/>
  <sheetViews>
    <sheetView topLeftCell="A25" workbookViewId="0">
      <selection activeCell="G21" sqref="G21"/>
    </sheetView>
  </sheetViews>
  <sheetFormatPr defaultRowHeight="13.5" x14ac:dyDescent="0.15"/>
  <cols>
    <col min="1" max="1" width="9.5" bestFit="1" customWidth="1"/>
    <col min="2" max="2" width="29.375" customWidth="1"/>
    <col min="3" max="4" width="17.25" bestFit="1" customWidth="1"/>
    <col min="5" max="5" width="5.25" bestFit="1" customWidth="1"/>
    <col min="6" max="6" width="15.375" bestFit="1" customWidth="1"/>
    <col min="7" max="7" width="20.5" bestFit="1" customWidth="1"/>
    <col min="8" max="8" width="14.25" bestFit="1" customWidth="1"/>
    <col min="10" max="10" width="9" customWidth="1"/>
    <col min="11" max="11" width="16.625" customWidth="1"/>
  </cols>
  <sheetData>
    <row r="1" spans="1:11" ht="17.25" x14ac:dyDescent="0.15">
      <c r="A1" s="81" t="s">
        <v>13</v>
      </c>
      <c r="B1" s="126" t="s">
        <v>610</v>
      </c>
      <c r="C1" s="126"/>
      <c r="D1" s="126"/>
      <c r="E1" s="1"/>
      <c r="F1" s="68" t="s">
        <v>609</v>
      </c>
      <c r="G1" s="69" t="s">
        <v>1630</v>
      </c>
      <c r="H1" s="70" t="s">
        <v>608</v>
      </c>
      <c r="I1" s="131" t="s">
        <v>1660</v>
      </c>
      <c r="J1" s="132"/>
      <c r="K1" s="133"/>
    </row>
    <row r="2" spans="1:11" ht="15.75" x14ac:dyDescent="0.15">
      <c r="A2" s="82" t="s">
        <v>0</v>
      </c>
      <c r="B2" s="83" t="s">
        <v>1</v>
      </c>
      <c r="C2" s="84" t="s">
        <v>2</v>
      </c>
      <c r="D2" s="84" t="s">
        <v>16</v>
      </c>
      <c r="F2" s="71"/>
      <c r="G2" s="71"/>
      <c r="H2" s="71"/>
      <c r="I2" s="71"/>
      <c r="J2" s="71"/>
      <c r="K2" s="71"/>
    </row>
    <row r="3" spans="1:11" ht="15.75" x14ac:dyDescent="0.25">
      <c r="A3" s="85">
        <v>1</v>
      </c>
      <c r="B3" s="86" t="s">
        <v>15</v>
      </c>
      <c r="C3" s="87">
        <v>43388</v>
      </c>
      <c r="D3" s="85">
        <v>100</v>
      </c>
      <c r="F3" s="71"/>
      <c r="G3" s="72"/>
      <c r="H3" s="125" t="s">
        <v>443</v>
      </c>
      <c r="I3" s="125"/>
      <c r="J3" s="125"/>
      <c r="K3" s="73"/>
    </row>
    <row r="4" spans="1:11" ht="15.75" x14ac:dyDescent="0.25">
      <c r="A4" s="85">
        <v>2</v>
      </c>
      <c r="B4" s="86" t="s">
        <v>3</v>
      </c>
      <c r="C4" s="87">
        <v>40707</v>
      </c>
      <c r="D4" s="85">
        <v>70</v>
      </c>
      <c r="F4" s="71"/>
      <c r="G4" s="71"/>
      <c r="H4" s="68" t="s">
        <v>444</v>
      </c>
      <c r="I4" s="68" t="s">
        <v>445</v>
      </c>
      <c r="J4" s="68" t="s">
        <v>446</v>
      </c>
      <c r="K4" s="68" t="s">
        <v>447</v>
      </c>
    </row>
    <row r="5" spans="1:11" ht="15.75" x14ac:dyDescent="0.25">
      <c r="A5" s="85">
        <v>3</v>
      </c>
      <c r="B5" s="86" t="s">
        <v>4</v>
      </c>
      <c r="C5" s="87">
        <v>42443</v>
      </c>
      <c r="D5" s="85">
        <v>60</v>
      </c>
      <c r="F5" s="74"/>
      <c r="G5" s="68" t="s">
        <v>351</v>
      </c>
      <c r="H5" s="75" t="s">
        <v>352</v>
      </c>
      <c r="I5" s="75" t="s">
        <v>8</v>
      </c>
      <c r="J5" s="67">
        <f>VLOOKUP($I5,$B$2:$D$14,3,0)</f>
        <v>69</v>
      </c>
      <c r="K5" s="76"/>
    </row>
    <row r="6" spans="1:11" ht="15.75" x14ac:dyDescent="0.25">
      <c r="A6" s="85">
        <v>4</v>
      </c>
      <c r="B6" s="86" t="s">
        <v>5</v>
      </c>
      <c r="C6" s="87">
        <v>41452</v>
      </c>
      <c r="D6" s="85">
        <v>58</v>
      </c>
      <c r="F6" s="74"/>
      <c r="G6" s="68" t="s">
        <v>353</v>
      </c>
      <c r="H6" s="75" t="s">
        <v>352</v>
      </c>
      <c r="I6" s="75" t="s">
        <v>6</v>
      </c>
      <c r="J6" s="67">
        <f>VLOOKUP($I6,$B$2:$D$14,3,0)</f>
        <v>90</v>
      </c>
      <c r="K6" s="76"/>
    </row>
    <row r="7" spans="1:11" ht="15.75" x14ac:dyDescent="0.25">
      <c r="A7" s="85">
        <v>5</v>
      </c>
      <c r="B7" s="86" t="s">
        <v>6</v>
      </c>
      <c r="C7" s="87">
        <v>42145</v>
      </c>
      <c r="D7" s="85">
        <v>90</v>
      </c>
      <c r="F7" s="74"/>
      <c r="G7" s="68" t="s">
        <v>354</v>
      </c>
      <c r="H7" s="75" t="s">
        <v>350</v>
      </c>
      <c r="I7" s="75" t="s">
        <v>4</v>
      </c>
      <c r="J7" s="67">
        <f>VLOOKUP($I7,$B$2:$D$14,3,0)</f>
        <v>60</v>
      </c>
      <c r="K7" s="76"/>
    </row>
    <row r="8" spans="1:11" ht="15.75" x14ac:dyDescent="0.25">
      <c r="A8" s="85">
        <v>6</v>
      </c>
      <c r="B8" s="86" t="s">
        <v>7</v>
      </c>
      <c r="C8" s="87">
        <v>41400</v>
      </c>
      <c r="D8" s="85">
        <v>77</v>
      </c>
      <c r="F8" s="74"/>
      <c r="G8" s="74"/>
      <c r="H8" s="75" t="s">
        <v>350</v>
      </c>
      <c r="I8" s="75" t="s">
        <v>5</v>
      </c>
      <c r="J8" s="67">
        <f>VLOOKUP($I8,$B$2:$D$14,3,0)</f>
        <v>58</v>
      </c>
      <c r="K8" s="76"/>
    </row>
    <row r="9" spans="1:11" ht="15.75" x14ac:dyDescent="0.25">
      <c r="A9" s="85">
        <v>7</v>
      </c>
      <c r="B9" s="86" t="s">
        <v>8</v>
      </c>
      <c r="C9" s="87">
        <v>42487</v>
      </c>
      <c r="D9" s="85">
        <v>69</v>
      </c>
      <c r="E9" s="1"/>
      <c r="F9" s="74"/>
      <c r="G9" s="74"/>
      <c r="H9" s="75" t="s">
        <v>352</v>
      </c>
      <c r="I9" s="75" t="s">
        <v>12</v>
      </c>
      <c r="J9" s="67">
        <f>VLOOKUP($I9,$B$2:$D$14,3,0)</f>
        <v>82</v>
      </c>
      <c r="K9" s="76"/>
    </row>
    <row r="10" spans="1:11" ht="15.75" x14ac:dyDescent="0.25">
      <c r="A10" s="85">
        <v>8</v>
      </c>
      <c r="B10" s="86" t="s">
        <v>9</v>
      </c>
      <c r="C10" s="87">
        <v>42453</v>
      </c>
      <c r="D10" s="85">
        <v>76</v>
      </c>
      <c r="F10" s="77"/>
      <c r="G10" s="71"/>
      <c r="H10" s="71"/>
      <c r="I10" s="74"/>
      <c r="J10" s="74"/>
      <c r="K10" s="71"/>
    </row>
    <row r="11" spans="1:11" ht="15.75" x14ac:dyDescent="0.25">
      <c r="A11" s="85">
        <v>9</v>
      </c>
      <c r="B11" s="86" t="s">
        <v>14</v>
      </c>
      <c r="C11" s="87">
        <v>41882</v>
      </c>
      <c r="D11" s="85">
        <v>55</v>
      </c>
      <c r="F11" s="68" t="s">
        <v>494</v>
      </c>
      <c r="G11" s="70" t="s">
        <v>493</v>
      </c>
      <c r="H11" s="71"/>
      <c r="I11" s="71"/>
      <c r="J11" s="71"/>
      <c r="K11" s="71"/>
    </row>
    <row r="12" spans="1:11" ht="15.75" x14ac:dyDescent="0.25">
      <c r="A12" s="85">
        <v>10</v>
      </c>
      <c r="B12" s="86" t="s">
        <v>10</v>
      </c>
      <c r="C12" s="87">
        <v>42113</v>
      </c>
      <c r="D12" s="85">
        <v>83</v>
      </c>
      <c r="F12" s="68" t="s">
        <v>495</v>
      </c>
      <c r="G12" s="70" t="s">
        <v>496</v>
      </c>
      <c r="H12" s="71"/>
      <c r="I12" s="71"/>
      <c r="J12" s="71"/>
      <c r="K12" s="71"/>
    </row>
    <row r="13" spans="1:11" ht="15.75" x14ac:dyDescent="0.25">
      <c r="A13" s="85">
        <v>11</v>
      </c>
      <c r="B13" s="86" t="s">
        <v>11</v>
      </c>
      <c r="C13" s="87">
        <v>42133</v>
      </c>
      <c r="D13" s="85">
        <v>95</v>
      </c>
      <c r="F13" s="71"/>
      <c r="G13" s="74"/>
      <c r="H13" s="71"/>
      <c r="I13" s="71"/>
      <c r="J13" s="71"/>
      <c r="K13" s="71"/>
    </row>
    <row r="14" spans="1:11" ht="15.75" x14ac:dyDescent="0.25">
      <c r="A14" s="85">
        <v>12</v>
      </c>
      <c r="B14" s="86" t="s">
        <v>12</v>
      </c>
      <c r="C14" s="87">
        <v>42103</v>
      </c>
      <c r="D14" s="85">
        <v>82</v>
      </c>
      <c r="E14" s="2"/>
      <c r="F14" s="68" t="s">
        <v>1664</v>
      </c>
      <c r="G14" s="68" t="s">
        <v>607</v>
      </c>
      <c r="H14" s="71"/>
      <c r="I14" s="71"/>
      <c r="J14" s="71"/>
      <c r="K14" s="71"/>
    </row>
    <row r="15" spans="1:11" ht="15" x14ac:dyDescent="0.25">
      <c r="D15" s="2"/>
      <c r="F15" s="68" t="s">
        <v>1631</v>
      </c>
      <c r="G15" s="76">
        <v>16000000</v>
      </c>
      <c r="H15" s="71"/>
      <c r="I15" s="71"/>
      <c r="J15" s="71"/>
      <c r="K15" s="71"/>
    </row>
    <row r="16" spans="1:11" ht="15" x14ac:dyDescent="0.15">
      <c r="A16" s="127" t="s">
        <v>1661</v>
      </c>
      <c r="B16" s="128"/>
      <c r="C16" s="115">
        <v>2</v>
      </c>
      <c r="D16" s="134" t="s">
        <v>1668</v>
      </c>
      <c r="E16" s="3"/>
      <c r="F16" s="80" t="s">
        <v>1663</v>
      </c>
      <c r="G16" s="78">
        <v>3.1415885000000001</v>
      </c>
      <c r="H16" s="71"/>
      <c r="I16" s="71"/>
      <c r="J16" s="71"/>
      <c r="K16" s="71"/>
    </row>
    <row r="17" spans="1:11" ht="15" customHeight="1" x14ac:dyDescent="0.15">
      <c r="A17" s="90" t="s">
        <v>1601</v>
      </c>
      <c r="B17" s="91" t="s">
        <v>1600</v>
      </c>
      <c r="C17" s="102" t="s">
        <v>1602</v>
      </c>
      <c r="D17" s="134"/>
      <c r="E17" s="3"/>
      <c r="F17" s="68" t="s">
        <v>547</v>
      </c>
      <c r="G17" s="79" t="s">
        <v>1665</v>
      </c>
      <c r="H17" s="71"/>
      <c r="I17" s="71"/>
      <c r="J17" s="71"/>
      <c r="K17" s="71"/>
    </row>
    <row r="18" spans="1:11" x14ac:dyDescent="0.15">
      <c r="A18" s="110" t="s">
        <v>1917</v>
      </c>
      <c r="B18" s="111" t="s">
        <v>1918</v>
      </c>
      <c r="C18" s="116">
        <v>43602</v>
      </c>
      <c r="D18" s="134"/>
    </row>
    <row r="19" spans="1:11" x14ac:dyDescent="0.15">
      <c r="A19" s="93"/>
      <c r="B19" s="94"/>
      <c r="C19" s="95"/>
      <c r="D19" s="96"/>
    </row>
    <row r="20" spans="1:11" x14ac:dyDescent="0.15">
      <c r="A20" s="129" t="s">
        <v>1658</v>
      </c>
      <c r="B20" s="130"/>
      <c r="C20" s="108"/>
      <c r="D20" s="109"/>
    </row>
    <row r="21" spans="1:11" x14ac:dyDescent="0.15">
      <c r="A21" s="90" t="s">
        <v>1659</v>
      </c>
      <c r="B21" s="91" t="s">
        <v>1600</v>
      </c>
      <c r="C21" s="92" t="s">
        <v>1601</v>
      </c>
      <c r="D21" s="97" t="s">
        <v>1602</v>
      </c>
      <c r="G21" s="41"/>
    </row>
    <row r="22" spans="1:11" x14ac:dyDescent="0.15">
      <c r="A22" s="90">
        <v>1</v>
      </c>
      <c r="B22" s="91" t="s">
        <v>1549</v>
      </c>
      <c r="C22" s="92" t="s">
        <v>1550</v>
      </c>
      <c r="D22" s="97">
        <v>43601</v>
      </c>
    </row>
    <row r="23" spans="1:11" x14ac:dyDescent="0.15">
      <c r="A23" s="90">
        <v>2</v>
      </c>
      <c r="B23" s="91" t="s">
        <v>1551</v>
      </c>
      <c r="C23" s="92" t="s">
        <v>1550</v>
      </c>
      <c r="D23" s="97">
        <v>43602</v>
      </c>
    </row>
    <row r="24" spans="1:11" x14ac:dyDescent="0.15">
      <c r="A24" s="90">
        <v>3</v>
      </c>
      <c r="B24" s="91" t="s">
        <v>1656</v>
      </c>
      <c r="C24" s="92" t="s">
        <v>1552</v>
      </c>
      <c r="D24" s="97">
        <v>43603</v>
      </c>
    </row>
    <row r="25" spans="1:11" x14ac:dyDescent="0.15">
      <c r="A25" s="90">
        <v>4</v>
      </c>
      <c r="B25" s="91" t="s">
        <v>1553</v>
      </c>
      <c r="C25" s="91" t="s">
        <v>1554</v>
      </c>
      <c r="D25" s="97">
        <v>43601</v>
      </c>
    </row>
    <row r="26" spans="1:11" x14ac:dyDescent="0.15">
      <c r="A26" s="98">
        <v>5</v>
      </c>
      <c r="B26" s="99" t="s">
        <v>1657</v>
      </c>
      <c r="C26" s="91" t="s">
        <v>1552</v>
      </c>
      <c r="D26" s="100">
        <v>43603</v>
      </c>
    </row>
    <row r="27" spans="1:11" x14ac:dyDescent="0.15">
      <c r="A27" s="101">
        <v>6</v>
      </c>
      <c r="B27" s="91" t="s">
        <v>1786</v>
      </c>
      <c r="C27" s="91" t="s">
        <v>1702</v>
      </c>
      <c r="D27" s="100">
        <v>43614</v>
      </c>
    </row>
    <row r="28" spans="1:11" x14ac:dyDescent="0.15">
      <c r="A28" s="101">
        <v>7</v>
      </c>
      <c r="B28" s="91" t="s">
        <v>1787</v>
      </c>
      <c r="C28" s="91" t="s">
        <v>1788</v>
      </c>
      <c r="D28" s="100"/>
    </row>
    <row r="29" spans="1:11" x14ac:dyDescent="0.15">
      <c r="A29" s="101"/>
      <c r="B29" s="91"/>
      <c r="C29" s="91"/>
      <c r="D29" s="102"/>
    </row>
    <row r="30" spans="1:11" x14ac:dyDescent="0.15">
      <c r="A30" s="118"/>
      <c r="B30" s="111"/>
      <c r="C30" s="119"/>
      <c r="D30" s="112"/>
    </row>
    <row r="31" spans="1:11" x14ac:dyDescent="0.15">
      <c r="A31" s="103"/>
      <c r="B31" s="104"/>
      <c r="C31" s="104"/>
      <c r="D31" s="105"/>
    </row>
    <row r="32" spans="1:11" ht="13.5" customHeight="1" x14ac:dyDescent="0.15">
      <c r="A32" s="113" t="s">
        <v>1662</v>
      </c>
      <c r="B32" s="114"/>
      <c r="C32" s="115">
        <v>3</v>
      </c>
      <c r="D32" s="134" t="s">
        <v>1668</v>
      </c>
    </row>
    <row r="33" spans="1:4" ht="15" customHeight="1" x14ac:dyDescent="0.15">
      <c r="A33" s="90" t="s">
        <v>1601</v>
      </c>
      <c r="B33" s="91" t="s">
        <v>1600</v>
      </c>
      <c r="C33" s="102" t="s">
        <v>1602</v>
      </c>
      <c r="D33" s="134"/>
    </row>
    <row r="34" spans="1:4" x14ac:dyDescent="0.15">
      <c r="A34" s="110" t="s">
        <v>1791</v>
      </c>
      <c r="B34" s="111" t="s">
        <v>1792</v>
      </c>
      <c r="C34" s="116">
        <v>43603</v>
      </c>
      <c r="D34" s="134"/>
    </row>
    <row r="35" spans="1:4" x14ac:dyDescent="0.15">
      <c r="A35" s="93"/>
      <c r="B35" s="94"/>
      <c r="C35" s="95"/>
      <c r="D35" s="96"/>
    </row>
    <row r="36" spans="1:4" x14ac:dyDescent="0.15">
      <c r="A36" s="106" t="s">
        <v>1658</v>
      </c>
      <c r="B36" s="107"/>
      <c r="C36" s="108"/>
      <c r="D36" s="109"/>
    </row>
    <row r="37" spans="1:4" x14ac:dyDescent="0.15">
      <c r="A37" s="90" t="s">
        <v>1659</v>
      </c>
      <c r="B37" s="91" t="s">
        <v>1600</v>
      </c>
      <c r="C37" s="92" t="s">
        <v>1601</v>
      </c>
      <c r="D37" s="97" t="s">
        <v>1602</v>
      </c>
    </row>
    <row r="38" spans="1:4" x14ac:dyDescent="0.15">
      <c r="A38" s="90">
        <v>1</v>
      </c>
      <c r="B38" s="91" t="s">
        <v>1549</v>
      </c>
      <c r="C38" s="92" t="s">
        <v>1550</v>
      </c>
      <c r="D38" s="97">
        <v>43601</v>
      </c>
    </row>
    <row r="39" spans="1:4" x14ac:dyDescent="0.15">
      <c r="A39" s="90">
        <v>2</v>
      </c>
      <c r="B39" s="91" t="s">
        <v>1551</v>
      </c>
      <c r="C39" s="92" t="s">
        <v>1550</v>
      </c>
      <c r="D39" s="97">
        <v>43602</v>
      </c>
    </row>
    <row r="40" spans="1:4" x14ac:dyDescent="0.15">
      <c r="A40" s="90">
        <v>3</v>
      </c>
      <c r="B40" s="91" t="s">
        <v>1656</v>
      </c>
      <c r="C40" s="92" t="s">
        <v>1552</v>
      </c>
      <c r="D40" s="97">
        <v>43603</v>
      </c>
    </row>
    <row r="41" spans="1:4" x14ac:dyDescent="0.15">
      <c r="A41" s="90">
        <v>4</v>
      </c>
      <c r="B41" s="91" t="s">
        <v>1553</v>
      </c>
      <c r="C41" s="91" t="s">
        <v>1554</v>
      </c>
      <c r="D41" s="97">
        <v>43601</v>
      </c>
    </row>
    <row r="42" spans="1:4" x14ac:dyDescent="0.15">
      <c r="A42" s="98">
        <v>5</v>
      </c>
      <c r="B42" s="99" t="s">
        <v>1657</v>
      </c>
      <c r="C42" s="91" t="s">
        <v>1552</v>
      </c>
      <c r="D42" s="100">
        <v>43603</v>
      </c>
    </row>
    <row r="43" spans="1:4" x14ac:dyDescent="0.15">
      <c r="A43" s="90">
        <v>6</v>
      </c>
      <c r="B43" s="91" t="s">
        <v>1786</v>
      </c>
      <c r="C43" s="91" t="s">
        <v>1702</v>
      </c>
      <c r="D43" s="100">
        <v>43614</v>
      </c>
    </row>
    <row r="44" spans="1:4" x14ac:dyDescent="0.15">
      <c r="A44" s="90">
        <v>7</v>
      </c>
      <c r="B44" s="91" t="s">
        <v>1787</v>
      </c>
      <c r="C44" s="91" t="s">
        <v>1788</v>
      </c>
      <c r="D44" s="100"/>
    </row>
    <row r="45" spans="1:4" x14ac:dyDescent="0.15">
      <c r="A45" s="110"/>
      <c r="B45" s="111"/>
      <c r="C45" s="111"/>
      <c r="D45" s="112"/>
    </row>
    <row r="46" spans="1:4" x14ac:dyDescent="0.15">
      <c r="A46" s="103"/>
      <c r="B46" s="104"/>
      <c r="C46" s="104"/>
      <c r="D46" s="105"/>
    </row>
    <row r="47" spans="1:4" x14ac:dyDescent="0.15">
      <c r="A47" s="122" t="s">
        <v>1790</v>
      </c>
      <c r="B47" s="123"/>
      <c r="C47" s="123"/>
      <c r="D47" s="124"/>
    </row>
  </sheetData>
  <mergeCells count="8">
    <mergeCell ref="A47:D47"/>
    <mergeCell ref="H3:J3"/>
    <mergeCell ref="B1:D1"/>
    <mergeCell ref="A16:B16"/>
    <mergeCell ref="A20:B20"/>
    <mergeCell ref="I1:K1"/>
    <mergeCell ref="D16:D18"/>
    <mergeCell ref="D32:D34"/>
  </mergeCells>
  <phoneticPr fontId="1" type="noConversion"/>
  <conditionalFormatting sqref="A2:D14 A1:B1">
    <cfRule type="expression" dxfId="2" priority="4">
      <formula>AND(COLUMN(A1)=COLUMN(range_base),ROW(A1)&lt;&gt;ROW(range_base))</formula>
    </cfRule>
    <cfRule type="expression" dxfId="1" priority="5">
      <formula>AND(ROW(A1)=ROW(range_base),COLUMN(A1)&lt;&gt;COLUMN(range_base))</formula>
    </cfRule>
  </conditionalFormatting>
  <conditionalFormatting sqref="F1:K17">
    <cfRule type="expression" dxfId="0" priority="1">
      <formula>OR(COLUMN(F1)=COLUMN(selected),ROW(F1)=ROW(selected))</formula>
    </cfRule>
  </conditionalFormatting>
  <dataValidations count="8">
    <dataValidation type="list" allowBlank="1" showInputMessage="1" showErrorMessage="1" sqref="I5" xr:uid="{00000000-0002-0000-0200-000000000000}">
      <formula1>INDIRECT($H$5)</formula1>
    </dataValidation>
    <dataValidation type="list" allowBlank="1" showInputMessage="1" showErrorMessage="1" sqref="I6" xr:uid="{00000000-0002-0000-0200-000001000000}">
      <formula1>INDIRECT($H$6)</formula1>
    </dataValidation>
    <dataValidation type="list" allowBlank="1" showInputMessage="1" showErrorMessage="1" sqref="I7" xr:uid="{00000000-0002-0000-0200-000002000000}">
      <formula1>INDIRECT(H7)</formula1>
    </dataValidation>
    <dataValidation type="list" allowBlank="1" showInputMessage="1" showErrorMessage="1" sqref="I8" xr:uid="{00000000-0002-0000-0200-000003000000}">
      <formula1>INDIRECT($H$8)</formula1>
    </dataValidation>
    <dataValidation type="list" allowBlank="1" showInputMessage="1" showErrorMessage="1" sqref="I9" xr:uid="{00000000-0002-0000-0200-000004000000}">
      <formula1>INDIRECT($H$9)</formula1>
    </dataValidation>
    <dataValidation type="list" allowBlank="1" showInputMessage="1" showErrorMessage="1" sqref="H5:H9" xr:uid="{00000000-0002-0000-0200-000005000000}">
      <formula1>$G$5:$G$7</formula1>
    </dataValidation>
    <dataValidation type="whole" allowBlank="1" showInputMessage="1" showErrorMessage="1" sqref="G15" xr:uid="{00000000-0002-0000-0200-000006000000}">
      <formula1>1</formula1>
      <formula2>2^25</formula2>
    </dataValidation>
    <dataValidation type="list" allowBlank="1" showInputMessage="1" showErrorMessage="1" sqref="C16 C32" xr:uid="{E4F8ABFF-A375-4C77-9B4D-60B708BFF8E7}">
      <formula1>"1,2,3,4,5,6,7"</formula1>
    </dataValidation>
  </dataValidations>
  <hyperlinks>
    <hyperlink ref="A16" location="MySQL笔记!A1" display="MySQL演示,已绑定事件" xr:uid="{829DF088-CFA9-4779-8D46-08EB21AC90D6}"/>
    <hyperlink ref="A16:B16" location="MySQL笔记!A1" display="MySQL演示1,修改右侧id和下方字段自动查询" xr:uid="{04EDE344-E33C-42FB-A6A4-F621F0EC594C}"/>
    <hyperlink ref="A32" location="MySQL笔记!A1" display="MySQL演示,已绑定事件" xr:uid="{0FD73E29-EA10-4AEC-9C33-1C6463CE6A98}"/>
    <hyperlink ref="A32:B32" location="MySQL笔记!A1" display="MySQL演示2,修改右侧id和下方字段自动查询" xr:uid="{35AA9426-54BF-41BD-A247-7CEF1A032EB6}"/>
    <hyperlink ref="D16:D18" location="MySQL数据查询!A1" display="链接数据表内容与MySQL查询保持同步" xr:uid="{499718C7-4959-41C5-A038-5CA90CE2A269}"/>
    <hyperlink ref="D32:D34" location="MySQL数据查询!A1" display="链接数据表内容与MySQL查询保持同步" xr:uid="{3FC92E3D-D0E0-4124-AD39-E1A48DDF5A1A}"/>
  </hyperlink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B200-D39A-47F2-AB0E-2C438524E6C0}">
  <sheetPr codeName="Sheet9"/>
  <dimension ref="A1:A16"/>
  <sheetViews>
    <sheetView workbookViewId="0">
      <selection activeCell="F7" sqref="F7"/>
    </sheetView>
  </sheetViews>
  <sheetFormatPr defaultRowHeight="13.5" x14ac:dyDescent="0.15"/>
  <sheetData>
    <row r="1" spans="1:1" x14ac:dyDescent="0.15">
      <c r="A1" s="4" t="s">
        <v>620</v>
      </c>
    </row>
    <row r="6" spans="1:1" x14ac:dyDescent="0.15">
      <c r="A6" s="4" t="s">
        <v>621</v>
      </c>
    </row>
    <row r="11" spans="1:1" x14ac:dyDescent="0.15">
      <c r="A11" s="4" t="s">
        <v>623</v>
      </c>
    </row>
    <row r="16" spans="1:1" x14ac:dyDescent="0.15">
      <c r="A16" s="4" t="s">
        <v>622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D120"/>
  <sheetViews>
    <sheetView topLeftCell="A52" workbookViewId="0">
      <selection activeCell="H15" sqref="H15"/>
    </sheetView>
  </sheetViews>
  <sheetFormatPr defaultRowHeight="13.5" x14ac:dyDescent="0.15"/>
  <cols>
    <col min="1" max="1" width="21.375" bestFit="1" customWidth="1"/>
    <col min="2" max="2" width="110.625" bestFit="1" customWidth="1"/>
    <col min="3" max="3" width="25.5" bestFit="1" customWidth="1"/>
  </cols>
  <sheetData>
    <row r="1" spans="1:3" x14ac:dyDescent="0.15">
      <c r="A1" s="4" t="s">
        <v>399</v>
      </c>
      <c r="B1" s="4" t="s">
        <v>415</v>
      </c>
    </row>
    <row r="2" spans="1:3" x14ac:dyDescent="0.15">
      <c r="A2" s="4" t="s">
        <v>400</v>
      </c>
      <c r="B2" s="4" t="s">
        <v>416</v>
      </c>
    </row>
    <row r="3" spans="1:3" x14ac:dyDescent="0.15">
      <c r="A3" s="4" t="s">
        <v>401</v>
      </c>
      <c r="B3" s="4" t="s">
        <v>417</v>
      </c>
    </row>
    <row r="4" spans="1:3" x14ac:dyDescent="0.15">
      <c r="A4" s="4" t="s">
        <v>402</v>
      </c>
      <c r="B4" s="4" t="s">
        <v>421</v>
      </c>
    </row>
    <row r="5" spans="1:3" x14ac:dyDescent="0.15">
      <c r="A5" s="4" t="s">
        <v>403</v>
      </c>
      <c r="B5" s="4" t="s">
        <v>418</v>
      </c>
    </row>
    <row r="6" spans="1:3" x14ac:dyDescent="0.15">
      <c r="A6" s="4" t="s">
        <v>404</v>
      </c>
      <c r="B6" s="4" t="s">
        <v>419</v>
      </c>
    </row>
    <row r="7" spans="1:3" x14ac:dyDescent="0.15">
      <c r="A7" s="4" t="s">
        <v>405</v>
      </c>
      <c r="B7" s="26" t="s">
        <v>420</v>
      </c>
    </row>
    <row r="8" spans="1:3" x14ac:dyDescent="0.15">
      <c r="A8" s="4" t="s">
        <v>406</v>
      </c>
      <c r="B8" s="26" t="s">
        <v>422</v>
      </c>
    </row>
    <row r="9" spans="1:3" x14ac:dyDescent="0.15">
      <c r="A9" s="4" t="s">
        <v>407</v>
      </c>
      <c r="B9" s="26" t="s">
        <v>423</v>
      </c>
      <c r="C9" s="4" t="s">
        <v>1586</v>
      </c>
    </row>
    <row r="10" spans="1:3" x14ac:dyDescent="0.15">
      <c r="A10" s="135" t="s">
        <v>408</v>
      </c>
      <c r="B10" s="4" t="s">
        <v>409</v>
      </c>
    </row>
    <row r="11" spans="1:3" x14ac:dyDescent="0.15">
      <c r="A11" s="135"/>
      <c r="B11" s="4" t="s">
        <v>410</v>
      </c>
    </row>
    <row r="12" spans="1:3" x14ac:dyDescent="0.15">
      <c r="A12" s="135"/>
      <c r="B12" s="4" t="s">
        <v>411</v>
      </c>
    </row>
    <row r="13" spans="1:3" x14ac:dyDescent="0.15">
      <c r="A13" s="135"/>
      <c r="B13" s="4" t="s">
        <v>412</v>
      </c>
    </row>
    <row r="14" spans="1:3" x14ac:dyDescent="0.15">
      <c r="A14" s="135"/>
      <c r="B14" s="4" t="s">
        <v>414</v>
      </c>
    </row>
    <row r="15" spans="1:3" x14ac:dyDescent="0.15">
      <c r="A15" s="135"/>
      <c r="B15" s="4" t="s">
        <v>413</v>
      </c>
    </row>
    <row r="16" spans="1:3" x14ac:dyDescent="0.15">
      <c r="A16" s="27" t="s">
        <v>429</v>
      </c>
    </row>
    <row r="17" spans="1:4" x14ac:dyDescent="0.15">
      <c r="A17" s="27" t="s">
        <v>435</v>
      </c>
      <c r="B17" s="4" t="s">
        <v>436</v>
      </c>
      <c r="C17" s="4" t="s">
        <v>437</v>
      </c>
    </row>
    <row r="18" spans="1:4" x14ac:dyDescent="0.15">
      <c r="A18" s="4" t="s">
        <v>424</v>
      </c>
      <c r="B18" s="4" t="s">
        <v>434</v>
      </c>
      <c r="C18" s="89" t="s">
        <v>442</v>
      </c>
    </row>
    <row r="19" spans="1:4" x14ac:dyDescent="0.15">
      <c r="A19" s="4" t="s">
        <v>426</v>
      </c>
      <c r="B19" s="4" t="s">
        <v>430</v>
      </c>
      <c r="C19" s="4" t="s">
        <v>441</v>
      </c>
    </row>
    <row r="20" spans="1:4" x14ac:dyDescent="0.15">
      <c r="A20" s="4" t="s">
        <v>425</v>
      </c>
      <c r="B20" s="4" t="s">
        <v>431</v>
      </c>
      <c r="C20" s="4" t="s">
        <v>440</v>
      </c>
    </row>
    <row r="21" spans="1:4" x14ac:dyDescent="0.15">
      <c r="A21" s="4" t="s">
        <v>427</v>
      </c>
      <c r="B21" s="4" t="s">
        <v>432</v>
      </c>
      <c r="C21" s="4" t="s">
        <v>438</v>
      </c>
    </row>
    <row r="22" spans="1:4" x14ac:dyDescent="0.15">
      <c r="A22" s="4" t="s">
        <v>428</v>
      </c>
      <c r="B22" s="4" t="s">
        <v>433</v>
      </c>
      <c r="C22" s="4" t="s">
        <v>439</v>
      </c>
      <c r="D22" s="60"/>
    </row>
    <row r="23" spans="1:4" x14ac:dyDescent="0.15">
      <c r="A23" s="4"/>
      <c r="B23" s="4"/>
      <c r="C23" s="4"/>
      <c r="D23" s="60"/>
    </row>
    <row r="24" spans="1:4" ht="27" x14ac:dyDescent="0.15">
      <c r="A24" s="4"/>
      <c r="B24" s="62" t="s">
        <v>1677</v>
      </c>
      <c r="C24" s="4"/>
      <c r="D24" s="60"/>
    </row>
    <row r="25" spans="1:4" x14ac:dyDescent="0.15">
      <c r="A25" s="4"/>
      <c r="B25" s="4"/>
      <c r="C25" s="4"/>
      <c r="D25" s="60"/>
    </row>
    <row r="26" spans="1:4" x14ac:dyDescent="0.15">
      <c r="A26" s="4" t="s">
        <v>1588</v>
      </c>
      <c r="D26" s="60"/>
    </row>
    <row r="27" spans="1:4" x14ac:dyDescent="0.15">
      <c r="A27" s="4" t="s">
        <v>1589</v>
      </c>
      <c r="B27" s="4" t="s">
        <v>1590</v>
      </c>
      <c r="C27" s="4" t="s">
        <v>1594</v>
      </c>
      <c r="D27" s="89" t="s">
        <v>1592</v>
      </c>
    </row>
    <row r="28" spans="1:4" x14ac:dyDescent="0.15">
      <c r="A28" s="4" t="s">
        <v>1591</v>
      </c>
      <c r="B28" s="4" t="s">
        <v>1680</v>
      </c>
      <c r="C28" s="4" t="s">
        <v>1673</v>
      </c>
      <c r="D28" s="4" t="s">
        <v>1674</v>
      </c>
    </row>
    <row r="29" spans="1:4" x14ac:dyDescent="0.15">
      <c r="A29" s="4" t="s">
        <v>1587</v>
      </c>
      <c r="B29" s="4" t="s">
        <v>1599</v>
      </c>
      <c r="C29" s="4" t="s">
        <v>1595</v>
      </c>
      <c r="D29" s="89" t="s">
        <v>1675</v>
      </c>
    </row>
    <row r="30" spans="1:4" x14ac:dyDescent="0.15">
      <c r="A30" s="4" t="s">
        <v>1598</v>
      </c>
      <c r="B30" s="4" t="s">
        <v>1597</v>
      </c>
      <c r="C30" s="4" t="s">
        <v>1595</v>
      </c>
    </row>
    <row r="31" spans="1:4" ht="27" x14ac:dyDescent="0.15">
      <c r="A31" s="4" t="s">
        <v>1593</v>
      </c>
      <c r="B31" s="62" t="s">
        <v>1678</v>
      </c>
      <c r="C31" s="4" t="s">
        <v>1596</v>
      </c>
      <c r="D31" s="4" t="s">
        <v>1676</v>
      </c>
    </row>
    <row r="32" spans="1:4" ht="27" x14ac:dyDescent="0.15">
      <c r="A32" s="4" t="s">
        <v>1671</v>
      </c>
      <c r="B32" s="62" t="s">
        <v>1679</v>
      </c>
      <c r="C32" s="4" t="s">
        <v>1672</v>
      </c>
    </row>
    <row r="40" spans="1:2" x14ac:dyDescent="0.15">
      <c r="A40" s="1"/>
      <c r="B40" s="1"/>
    </row>
    <row r="41" spans="1:2" x14ac:dyDescent="0.15">
      <c r="A41" s="5" t="s">
        <v>448</v>
      </c>
      <c r="B41" s="45" t="s">
        <v>536</v>
      </c>
    </row>
    <row r="42" spans="1:2" x14ac:dyDescent="0.15">
      <c r="A42" s="42" t="s">
        <v>533</v>
      </c>
      <c r="B42" s="44" t="s">
        <v>538</v>
      </c>
    </row>
    <row r="43" spans="1:2" x14ac:dyDescent="0.15">
      <c r="A43" s="5" t="s">
        <v>627</v>
      </c>
      <c r="B43" s="44" t="s">
        <v>539</v>
      </c>
    </row>
    <row r="45" spans="1:2" ht="40.5" x14ac:dyDescent="0.15">
      <c r="A45" s="43" t="s">
        <v>532</v>
      </c>
      <c r="B45" s="44" t="s">
        <v>626</v>
      </c>
    </row>
    <row r="46" spans="1:2" x14ac:dyDescent="0.15">
      <c r="B46" s="44" t="s">
        <v>534</v>
      </c>
    </row>
    <row r="47" spans="1:2" ht="40.5" x14ac:dyDescent="0.15">
      <c r="B47" s="44" t="s">
        <v>537</v>
      </c>
    </row>
    <row r="49" spans="1:2" x14ac:dyDescent="0.15">
      <c r="A49" s="42" t="s">
        <v>535</v>
      </c>
      <c r="B49" s="44" t="s">
        <v>544</v>
      </c>
    </row>
    <row r="50" spans="1:2" x14ac:dyDescent="0.15">
      <c r="A50" s="6"/>
      <c r="B50" s="44" t="s">
        <v>540</v>
      </c>
    </row>
    <row r="51" spans="1:2" x14ac:dyDescent="0.15">
      <c r="A51" s="6"/>
      <c r="B51" s="44" t="s">
        <v>541</v>
      </c>
    </row>
    <row r="52" spans="1:2" x14ac:dyDescent="0.15">
      <c r="A52" s="6"/>
      <c r="B52" s="44" t="s">
        <v>542</v>
      </c>
    </row>
    <row r="53" spans="1:2" x14ac:dyDescent="0.15">
      <c r="A53" s="6"/>
      <c r="B53" s="44" t="s">
        <v>545</v>
      </c>
    </row>
    <row r="55" spans="1:2" x14ac:dyDescent="0.15">
      <c r="A55" s="4"/>
      <c r="B55" s="4" t="s">
        <v>617</v>
      </c>
    </row>
    <row r="57" spans="1:2" x14ac:dyDescent="0.15">
      <c r="A57" s="9" t="s">
        <v>676</v>
      </c>
      <c r="B57" s="4" t="s">
        <v>677</v>
      </c>
    </row>
    <row r="58" spans="1:2" x14ac:dyDescent="0.15">
      <c r="B58" s="4" t="s">
        <v>678</v>
      </c>
    </row>
    <row r="64" spans="1:2" ht="14.25" x14ac:dyDescent="0.25">
      <c r="A64" s="46" t="s">
        <v>548</v>
      </c>
      <c r="B64" s="46" t="s">
        <v>549</v>
      </c>
    </row>
    <row r="65" spans="1:2" ht="14.25" x14ac:dyDescent="0.15">
      <c r="A65" s="47" t="s">
        <v>550</v>
      </c>
      <c r="B65" s="48" t="s">
        <v>551</v>
      </c>
    </row>
    <row r="66" spans="1:2" ht="14.25" x14ac:dyDescent="0.15">
      <c r="A66" s="47" t="s">
        <v>552</v>
      </c>
      <c r="B66" s="48" t="s">
        <v>553</v>
      </c>
    </row>
    <row r="67" spans="1:2" ht="14.25" x14ac:dyDescent="0.15">
      <c r="A67" s="47" t="s">
        <v>554</v>
      </c>
      <c r="B67" s="48" t="s">
        <v>555</v>
      </c>
    </row>
    <row r="68" spans="1:2" ht="14.25" x14ac:dyDescent="0.15">
      <c r="A68" s="47" t="s">
        <v>556</v>
      </c>
      <c r="B68" s="48" t="s">
        <v>557</v>
      </c>
    </row>
    <row r="69" spans="1:2" ht="14.25" x14ac:dyDescent="0.15">
      <c r="A69" s="47" t="s">
        <v>558</v>
      </c>
      <c r="B69" s="48" t="s">
        <v>559</v>
      </c>
    </row>
    <row r="70" spans="1:2" ht="14.25" x14ac:dyDescent="0.15">
      <c r="A70" s="47" t="s">
        <v>560</v>
      </c>
      <c r="B70" s="48" t="s">
        <v>561</v>
      </c>
    </row>
    <row r="71" spans="1:2" ht="14.25" x14ac:dyDescent="0.15">
      <c r="A71" s="47" t="s">
        <v>562</v>
      </c>
      <c r="B71" s="48" t="s">
        <v>563</v>
      </c>
    </row>
    <row r="72" spans="1:2" ht="14.25" x14ac:dyDescent="0.15">
      <c r="A72" s="47" t="s">
        <v>564</v>
      </c>
      <c r="B72" s="48" t="s">
        <v>565</v>
      </c>
    </row>
    <row r="73" spans="1:2" ht="14.25" x14ac:dyDescent="0.15">
      <c r="A73" s="47" t="s">
        <v>566</v>
      </c>
      <c r="B73" s="48" t="s">
        <v>567</v>
      </c>
    </row>
    <row r="74" spans="1:2" ht="14.25" x14ac:dyDescent="0.15">
      <c r="A74" s="47" t="s">
        <v>568</v>
      </c>
      <c r="B74" s="47" t="s">
        <v>569</v>
      </c>
    </row>
    <row r="75" spans="1:2" ht="14.25" x14ac:dyDescent="0.15">
      <c r="A75" s="47" t="s">
        <v>570</v>
      </c>
      <c r="B75" s="48" t="s">
        <v>571</v>
      </c>
    </row>
    <row r="76" spans="1:2" ht="14.25" x14ac:dyDescent="0.15">
      <c r="A76" s="47" t="s">
        <v>572</v>
      </c>
      <c r="B76" s="48" t="s">
        <v>573</v>
      </c>
    </row>
    <row r="77" spans="1:2" ht="14.25" x14ac:dyDescent="0.15">
      <c r="A77" s="47" t="s">
        <v>574</v>
      </c>
      <c r="B77" s="48" t="s">
        <v>575</v>
      </c>
    </row>
    <row r="78" spans="1:2" ht="14.25" x14ac:dyDescent="0.15">
      <c r="A78" s="47" t="s">
        <v>576</v>
      </c>
      <c r="B78" s="48" t="s">
        <v>577</v>
      </c>
    </row>
    <row r="79" spans="1:2" ht="14.25" x14ac:dyDescent="0.15">
      <c r="A79" s="47" t="s">
        <v>578</v>
      </c>
      <c r="B79" s="48" t="s">
        <v>579</v>
      </c>
    </row>
    <row r="80" spans="1:2" ht="14.25" x14ac:dyDescent="0.15">
      <c r="A80" s="47" t="s">
        <v>580</v>
      </c>
      <c r="B80" s="48" t="s">
        <v>581</v>
      </c>
    </row>
    <row r="81" spans="1:2" ht="14.25" x14ac:dyDescent="0.15">
      <c r="A81" s="47" t="s">
        <v>582</v>
      </c>
      <c r="B81" s="48" t="s">
        <v>583</v>
      </c>
    </row>
    <row r="82" spans="1:2" ht="14.25" x14ac:dyDescent="0.15">
      <c r="A82" s="47" t="s">
        <v>584</v>
      </c>
      <c r="B82" s="48" t="s">
        <v>585</v>
      </c>
    </row>
    <row r="83" spans="1:2" ht="14.25" x14ac:dyDescent="0.15">
      <c r="A83" s="47" t="s">
        <v>586</v>
      </c>
      <c r="B83" s="48" t="s">
        <v>587</v>
      </c>
    </row>
    <row r="84" spans="1:2" ht="14.25" x14ac:dyDescent="0.15">
      <c r="A84" s="47" t="s">
        <v>588</v>
      </c>
      <c r="B84" s="48" t="s">
        <v>589</v>
      </c>
    </row>
    <row r="85" spans="1:2" ht="14.25" x14ac:dyDescent="0.15">
      <c r="A85" s="47" t="s">
        <v>590</v>
      </c>
      <c r="B85" s="48" t="s">
        <v>591</v>
      </c>
    </row>
    <row r="86" spans="1:2" ht="14.25" x14ac:dyDescent="0.15">
      <c r="A86" s="47" t="s">
        <v>592</v>
      </c>
      <c r="B86" s="48" t="s">
        <v>593</v>
      </c>
    </row>
    <row r="87" spans="1:2" ht="14.25" x14ac:dyDescent="0.15">
      <c r="A87" s="47" t="s">
        <v>594</v>
      </c>
      <c r="B87" s="48" t="s">
        <v>595</v>
      </c>
    </row>
    <row r="89" spans="1:2" ht="14.25" x14ac:dyDescent="0.25">
      <c r="A89" s="46" t="s">
        <v>596</v>
      </c>
      <c r="B89" s="46" t="s">
        <v>597</v>
      </c>
    </row>
    <row r="90" spans="1:2" ht="14.25" x14ac:dyDescent="0.15">
      <c r="A90" s="47" t="s">
        <v>598</v>
      </c>
      <c r="B90" s="48" t="s">
        <v>599</v>
      </c>
    </row>
    <row r="91" spans="1:2" ht="14.25" x14ac:dyDescent="0.15">
      <c r="A91" s="47" t="s">
        <v>600</v>
      </c>
      <c r="B91" s="48" t="s">
        <v>601</v>
      </c>
    </row>
    <row r="92" spans="1:2" ht="14.25" x14ac:dyDescent="0.15">
      <c r="A92" s="47" t="s">
        <v>602</v>
      </c>
      <c r="B92" s="48" t="s">
        <v>603</v>
      </c>
    </row>
    <row r="94" spans="1:2" x14ac:dyDescent="0.15">
      <c r="A94" s="47" t="s">
        <v>1606</v>
      </c>
      <c r="B94" s="88" t="s">
        <v>1667</v>
      </c>
    </row>
    <row r="95" spans="1:2" x14ac:dyDescent="0.15">
      <c r="A95" s="47" t="s">
        <v>1607</v>
      </c>
      <c r="B95" s="48" t="s">
        <v>1608</v>
      </c>
    </row>
    <row r="96" spans="1:2" ht="14.25" x14ac:dyDescent="0.15">
      <c r="A96" s="47" t="s">
        <v>1609</v>
      </c>
      <c r="B96" s="48" t="s">
        <v>1612</v>
      </c>
    </row>
    <row r="97" spans="1:2" ht="14.25" x14ac:dyDescent="0.15">
      <c r="A97" s="47" t="s">
        <v>1610</v>
      </c>
      <c r="B97" s="48" t="s">
        <v>1613</v>
      </c>
    </row>
    <row r="98" spans="1:2" ht="14.25" x14ac:dyDescent="0.15">
      <c r="A98" s="47" t="s">
        <v>1611</v>
      </c>
      <c r="B98" s="48" t="s">
        <v>1614</v>
      </c>
    </row>
    <row r="99" spans="1:2" ht="14.25" x14ac:dyDescent="0.15">
      <c r="A99" s="47" t="s">
        <v>1617</v>
      </c>
      <c r="B99" s="48" t="s">
        <v>1619</v>
      </c>
    </row>
    <row r="100" spans="1:2" ht="14.25" x14ac:dyDescent="0.15">
      <c r="A100" s="47" t="s">
        <v>1618</v>
      </c>
      <c r="B100" s="48" t="s">
        <v>1636</v>
      </c>
    </row>
    <row r="101" spans="1:2" ht="14.25" x14ac:dyDescent="0.15">
      <c r="A101" s="47" t="s">
        <v>1615</v>
      </c>
      <c r="B101" s="48" t="s">
        <v>1616</v>
      </c>
    </row>
    <row r="102" spans="1:2" ht="14.25" x14ac:dyDescent="0.15">
      <c r="A102" s="47" t="s">
        <v>1620</v>
      </c>
      <c r="B102" s="48" t="s">
        <v>1621</v>
      </c>
    </row>
    <row r="103" spans="1:2" ht="14.25" x14ac:dyDescent="0.15">
      <c r="A103" s="47" t="s">
        <v>1622</v>
      </c>
      <c r="B103" s="48" t="s">
        <v>1623</v>
      </c>
    </row>
    <row r="104" spans="1:2" ht="14.25" x14ac:dyDescent="0.15">
      <c r="A104" s="47" t="s">
        <v>1624</v>
      </c>
      <c r="B104" s="48" t="s">
        <v>1625</v>
      </c>
    </row>
    <row r="105" spans="1:2" ht="14.25" x14ac:dyDescent="0.15">
      <c r="A105" s="47" t="s">
        <v>1626</v>
      </c>
      <c r="B105" s="48" t="s">
        <v>1627</v>
      </c>
    </row>
    <row r="106" spans="1:2" ht="14.25" x14ac:dyDescent="0.15">
      <c r="A106" s="47" t="s">
        <v>1628</v>
      </c>
      <c r="B106" s="48" t="s">
        <v>1629</v>
      </c>
    </row>
    <row r="107" spans="1:2" ht="14.25" x14ac:dyDescent="0.15">
      <c r="A107" s="47" t="s">
        <v>1650</v>
      </c>
      <c r="B107" s="48" t="s">
        <v>1651</v>
      </c>
    </row>
    <row r="108" spans="1:2" ht="14.25" x14ac:dyDescent="0.15">
      <c r="A108" s="47" t="s">
        <v>1652</v>
      </c>
      <c r="B108" s="48" t="s">
        <v>1653</v>
      </c>
    </row>
    <row r="109" spans="1:2" ht="14.25" x14ac:dyDescent="0.15">
      <c r="A109" s="47" t="s">
        <v>1632</v>
      </c>
      <c r="B109" s="48" t="s">
        <v>1633</v>
      </c>
    </row>
    <row r="110" spans="1:2" ht="14.25" x14ac:dyDescent="0.15">
      <c r="A110" s="47" t="s">
        <v>1637</v>
      </c>
      <c r="B110" s="48" t="s">
        <v>1638</v>
      </c>
    </row>
    <row r="111" spans="1:2" ht="14.25" x14ac:dyDescent="0.15">
      <c r="A111" s="47" t="s">
        <v>1639</v>
      </c>
      <c r="B111" s="48" t="s">
        <v>1640</v>
      </c>
    </row>
    <row r="112" spans="1:2" ht="14.25" x14ac:dyDescent="0.15">
      <c r="A112" s="47" t="s">
        <v>1641</v>
      </c>
      <c r="B112" s="48" t="s">
        <v>1642</v>
      </c>
    </row>
    <row r="113" spans="1:2" ht="14.25" x14ac:dyDescent="0.15">
      <c r="A113" s="47" t="s">
        <v>1643</v>
      </c>
      <c r="B113" s="48" t="s">
        <v>1644</v>
      </c>
    </row>
    <row r="114" spans="1:2" ht="14.25" x14ac:dyDescent="0.15">
      <c r="A114" s="47" t="s">
        <v>1645</v>
      </c>
      <c r="B114" s="48" t="s">
        <v>1646</v>
      </c>
    </row>
    <row r="115" spans="1:2" ht="14.25" x14ac:dyDescent="0.15">
      <c r="A115" s="47" t="s">
        <v>1669</v>
      </c>
      <c r="B115" s="48" t="s">
        <v>1670</v>
      </c>
    </row>
    <row r="116" spans="1:2" ht="14.25" x14ac:dyDescent="0.15">
      <c r="A116" s="47"/>
      <c r="B116" s="48"/>
    </row>
    <row r="117" spans="1:2" x14ac:dyDescent="0.15">
      <c r="A117" s="66" t="s">
        <v>1647</v>
      </c>
      <c r="B117" s="48"/>
    </row>
    <row r="118" spans="1:2" ht="14.25" x14ac:dyDescent="0.15">
      <c r="A118" s="47" t="s">
        <v>1634</v>
      </c>
      <c r="B118" s="48" t="s">
        <v>1635</v>
      </c>
    </row>
    <row r="119" spans="1:2" ht="14.25" x14ac:dyDescent="0.15">
      <c r="A119" s="47" t="s">
        <v>1648</v>
      </c>
      <c r="B119" s="48" t="s">
        <v>1649</v>
      </c>
    </row>
    <row r="120" spans="1:2" ht="14.25" x14ac:dyDescent="0.15">
      <c r="A120" s="47" t="s">
        <v>1654</v>
      </c>
      <c r="B120" s="48" t="s">
        <v>1655</v>
      </c>
    </row>
  </sheetData>
  <mergeCells count="1">
    <mergeCell ref="A10:A15"/>
  </mergeCells>
  <phoneticPr fontId="1" type="noConversion"/>
  <hyperlinks>
    <hyperlink ref="A45" r:id="rId1" display="VBA高亮显示活动单元格所在行和列" xr:uid="{00000000-0004-0000-0500-000000000000}"/>
    <hyperlink ref="A42" r:id="rId2" xr:uid="{00000000-0004-0000-0500-000001000000}"/>
    <hyperlink ref="A49" r:id="rId3" xr:uid="{00000000-0004-0000-0500-000002000000}"/>
    <hyperlink ref="A57" r:id="rId4" xr:uid="{04B56118-AB10-41B5-9FC1-CD847216A880}"/>
  </hyperlinks>
  <pageMargins left="0.7" right="0.7" top="0.75" bottom="0.75" header="0.3" footer="0.3"/>
  <pageSetup paperSize="9" orientation="portrait"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D7A84-076E-47B2-8A62-5E7ECF880447}">
  <sheetPr codeName="Sheet12"/>
  <dimension ref="A1:F45"/>
  <sheetViews>
    <sheetView topLeftCell="A22" zoomScaleNormal="100" workbookViewId="0">
      <selection activeCell="B37" sqref="B37"/>
    </sheetView>
  </sheetViews>
  <sheetFormatPr defaultRowHeight="13.5" x14ac:dyDescent="0.15"/>
  <cols>
    <col min="1" max="1" width="33.125" bestFit="1" customWidth="1"/>
    <col min="2" max="2" width="19.875" customWidth="1"/>
    <col min="3" max="3" width="21.375" customWidth="1"/>
    <col min="4" max="4" width="72.375" bestFit="1" customWidth="1"/>
    <col min="5" max="5" width="21.625" bestFit="1" customWidth="1"/>
  </cols>
  <sheetData>
    <row r="1" spans="1:6" x14ac:dyDescent="0.15">
      <c r="A1" s="4" t="s">
        <v>1464</v>
      </c>
      <c r="B1" s="4" t="s">
        <v>1486</v>
      </c>
      <c r="C1" t="s">
        <v>1427</v>
      </c>
      <c r="D1" t="s">
        <v>1428</v>
      </c>
      <c r="E1" s="4" t="s">
        <v>1516</v>
      </c>
      <c r="F1" t="s">
        <v>1429</v>
      </c>
    </row>
    <row r="2" spans="1:6" x14ac:dyDescent="0.15">
      <c r="A2" t="s">
        <v>1430</v>
      </c>
      <c r="B2" s="4" t="s">
        <v>1485</v>
      </c>
      <c r="C2" t="s">
        <v>1431</v>
      </c>
      <c r="D2" t="s">
        <v>1432</v>
      </c>
      <c r="F2" t="s">
        <v>1433</v>
      </c>
    </row>
    <row r="3" spans="1:6" x14ac:dyDescent="0.15">
      <c r="A3" t="s">
        <v>1434</v>
      </c>
      <c r="B3" t="s">
        <v>1435</v>
      </c>
      <c r="C3" t="s">
        <v>1436</v>
      </c>
      <c r="D3" t="s">
        <v>1437</v>
      </c>
      <c r="F3" t="s">
        <v>1438</v>
      </c>
    </row>
    <row r="4" spans="1:6" x14ac:dyDescent="0.15">
      <c r="A4" t="s">
        <v>1439</v>
      </c>
      <c r="B4" t="s">
        <v>1440</v>
      </c>
      <c r="C4" t="s">
        <v>1441</v>
      </c>
      <c r="D4" t="s">
        <v>1442</v>
      </c>
      <c r="F4" t="s">
        <v>1438</v>
      </c>
    </row>
    <row r="5" spans="1:6" x14ac:dyDescent="0.15">
      <c r="A5" t="s">
        <v>1443</v>
      </c>
      <c r="B5" t="s">
        <v>1444</v>
      </c>
      <c r="C5" t="s">
        <v>1445</v>
      </c>
      <c r="D5" t="s">
        <v>1446</v>
      </c>
      <c r="F5" t="s">
        <v>1438</v>
      </c>
    </row>
    <row r="6" spans="1:6" x14ac:dyDescent="0.15">
      <c r="A6" t="s">
        <v>1447</v>
      </c>
      <c r="B6" t="s">
        <v>1448</v>
      </c>
      <c r="C6" t="s">
        <v>1449</v>
      </c>
      <c r="D6" t="s">
        <v>1450</v>
      </c>
      <c r="F6" t="s">
        <v>1451</v>
      </c>
    </row>
    <row r="7" spans="1:6" x14ac:dyDescent="0.15">
      <c r="A7" t="s">
        <v>1452</v>
      </c>
      <c r="B7" t="s">
        <v>1444</v>
      </c>
      <c r="C7" t="s">
        <v>1453</v>
      </c>
      <c r="D7" t="s">
        <v>1454</v>
      </c>
      <c r="F7" s="4" t="s">
        <v>1462</v>
      </c>
    </row>
    <row r="8" spans="1:6" x14ac:dyDescent="0.15">
      <c r="A8" t="s">
        <v>1455</v>
      </c>
      <c r="B8" t="s">
        <v>1448</v>
      </c>
      <c r="C8" t="s">
        <v>1456</v>
      </c>
      <c r="D8" t="s">
        <v>1457</v>
      </c>
      <c r="F8" s="4" t="s">
        <v>1463</v>
      </c>
    </row>
    <row r="9" spans="1:6" x14ac:dyDescent="0.15">
      <c r="A9" t="s">
        <v>1458</v>
      </c>
      <c r="B9" t="s">
        <v>1459</v>
      </c>
      <c r="C9" t="s">
        <v>1460</v>
      </c>
      <c r="D9" t="s">
        <v>1460</v>
      </c>
      <c r="F9" t="s">
        <v>1461</v>
      </c>
    </row>
    <row r="10" spans="1:6" x14ac:dyDescent="0.15">
      <c r="A10" t="s">
        <v>1465</v>
      </c>
      <c r="B10" s="4" t="s">
        <v>1487</v>
      </c>
      <c r="D10" t="s">
        <v>1466</v>
      </c>
      <c r="E10" t="s">
        <v>1467</v>
      </c>
      <c r="F10" t="s">
        <v>1468</v>
      </c>
    </row>
    <row r="11" spans="1:6" x14ac:dyDescent="0.15">
      <c r="A11" t="s">
        <v>1469</v>
      </c>
      <c r="B11" s="4" t="s">
        <v>1487</v>
      </c>
      <c r="D11" t="s">
        <v>1470</v>
      </c>
      <c r="E11" t="s">
        <v>1471</v>
      </c>
      <c r="F11" t="s">
        <v>1472</v>
      </c>
    </row>
    <row r="12" spans="1:6" x14ac:dyDescent="0.15">
      <c r="A12" t="s">
        <v>1473</v>
      </c>
      <c r="B12" s="4" t="s">
        <v>1488</v>
      </c>
      <c r="D12" t="s">
        <v>1474</v>
      </c>
      <c r="E12" t="s">
        <v>1475</v>
      </c>
      <c r="F12" t="s">
        <v>1476</v>
      </c>
    </row>
    <row r="13" spans="1:6" x14ac:dyDescent="0.15">
      <c r="A13" t="s">
        <v>1477</v>
      </c>
      <c r="B13" s="4" t="s">
        <v>1489</v>
      </c>
      <c r="D13" t="s">
        <v>1478</v>
      </c>
      <c r="E13" t="s">
        <v>1479</v>
      </c>
      <c r="F13" t="s">
        <v>1480</v>
      </c>
    </row>
    <row r="14" spans="1:6" x14ac:dyDescent="0.15">
      <c r="A14" t="s">
        <v>1481</v>
      </c>
      <c r="B14" s="4" t="s">
        <v>1490</v>
      </c>
      <c r="D14" t="s">
        <v>1484</v>
      </c>
      <c r="E14" t="s">
        <v>1482</v>
      </c>
      <c r="F14" t="s">
        <v>1483</v>
      </c>
    </row>
    <row r="15" spans="1:6" x14ac:dyDescent="0.15">
      <c r="A15" t="s">
        <v>1491</v>
      </c>
      <c r="B15" t="s">
        <v>1492</v>
      </c>
      <c r="F15" t="s">
        <v>1493</v>
      </c>
    </row>
    <row r="16" spans="1:6" x14ac:dyDescent="0.15">
      <c r="A16" t="s">
        <v>1494</v>
      </c>
      <c r="B16" t="s">
        <v>1495</v>
      </c>
      <c r="F16" t="s">
        <v>1496</v>
      </c>
    </row>
    <row r="17" spans="1:6" x14ac:dyDescent="0.15">
      <c r="A17" t="s">
        <v>1497</v>
      </c>
      <c r="B17" t="s">
        <v>1492</v>
      </c>
      <c r="F17" t="s">
        <v>1498</v>
      </c>
    </row>
    <row r="18" spans="1:6" x14ac:dyDescent="0.15">
      <c r="A18" t="s">
        <v>1499</v>
      </c>
      <c r="B18" t="s">
        <v>1492</v>
      </c>
      <c r="F18" t="s">
        <v>1500</v>
      </c>
    </row>
    <row r="19" spans="1:6" x14ac:dyDescent="0.15">
      <c r="A19" t="s">
        <v>1501</v>
      </c>
      <c r="B19" t="s">
        <v>1502</v>
      </c>
      <c r="F19" t="s">
        <v>1503</v>
      </c>
    </row>
    <row r="20" spans="1:6" x14ac:dyDescent="0.15">
      <c r="A20" t="s">
        <v>1504</v>
      </c>
      <c r="B20" t="s">
        <v>1502</v>
      </c>
      <c r="F20" t="s">
        <v>1505</v>
      </c>
    </row>
    <row r="21" spans="1:6" x14ac:dyDescent="0.15">
      <c r="A21" t="s">
        <v>1506</v>
      </c>
      <c r="B21" t="s">
        <v>1507</v>
      </c>
      <c r="F21" t="s">
        <v>1508</v>
      </c>
    </row>
    <row r="22" spans="1:6" x14ac:dyDescent="0.15">
      <c r="A22" t="s">
        <v>1509</v>
      </c>
      <c r="B22" t="s">
        <v>1507</v>
      </c>
      <c r="F22" t="s">
        <v>1510</v>
      </c>
    </row>
    <row r="23" spans="1:6" x14ac:dyDescent="0.15">
      <c r="A23" t="s">
        <v>1511</v>
      </c>
      <c r="B23" t="s">
        <v>1512</v>
      </c>
      <c r="F23" t="s">
        <v>1513</v>
      </c>
    </row>
    <row r="24" spans="1:6" x14ac:dyDescent="0.15">
      <c r="A24" t="s">
        <v>1514</v>
      </c>
      <c r="B24" t="s">
        <v>1512</v>
      </c>
      <c r="F24" t="s">
        <v>1515</v>
      </c>
    </row>
    <row r="26" spans="1:6" x14ac:dyDescent="0.15">
      <c r="A26" t="s">
        <v>1527</v>
      </c>
      <c r="B26" t="s">
        <v>1528</v>
      </c>
      <c r="C26" t="s">
        <v>1529</v>
      </c>
    </row>
    <row r="27" spans="1:6" x14ac:dyDescent="0.15">
      <c r="A27" t="s">
        <v>1530</v>
      </c>
      <c r="B27" t="s">
        <v>1531</v>
      </c>
      <c r="C27" t="s">
        <v>1532</v>
      </c>
    </row>
    <row r="28" spans="1:6" x14ac:dyDescent="0.15">
      <c r="A28" t="s">
        <v>1533</v>
      </c>
      <c r="B28" t="s">
        <v>1534</v>
      </c>
      <c r="C28" t="s">
        <v>1535</v>
      </c>
    </row>
    <row r="29" spans="1:6" x14ac:dyDescent="0.15">
      <c r="A29" t="s">
        <v>1536</v>
      </c>
      <c r="B29" t="s">
        <v>1537</v>
      </c>
      <c r="C29" t="s">
        <v>1538</v>
      </c>
    </row>
    <row r="30" spans="1:6" x14ac:dyDescent="0.15">
      <c r="A30" t="s">
        <v>1539</v>
      </c>
      <c r="B30" t="s">
        <v>1540</v>
      </c>
      <c r="C30" t="s">
        <v>1541</v>
      </c>
    </row>
    <row r="31" spans="1:6" x14ac:dyDescent="0.15">
      <c r="A31" t="s">
        <v>1542</v>
      </c>
      <c r="B31" t="s">
        <v>1543</v>
      </c>
      <c r="C31" t="s">
        <v>1544</v>
      </c>
    </row>
    <row r="32" spans="1:6" x14ac:dyDescent="0.15">
      <c r="A32" t="s">
        <v>1545</v>
      </c>
      <c r="B32" t="s">
        <v>1546</v>
      </c>
      <c r="C32" t="s">
        <v>1547</v>
      </c>
    </row>
    <row r="34" spans="1:2" x14ac:dyDescent="0.15">
      <c r="A34" s="4" t="s">
        <v>2014</v>
      </c>
    </row>
    <row r="35" spans="1:2" x14ac:dyDescent="0.15">
      <c r="A35" t="s">
        <v>1793</v>
      </c>
      <c r="B35" t="s">
        <v>1528</v>
      </c>
    </row>
    <row r="36" spans="1:2" x14ac:dyDescent="0.15">
      <c r="A36" t="s">
        <v>1794</v>
      </c>
      <c r="B36" t="s">
        <v>1795</v>
      </c>
    </row>
    <row r="37" spans="1:2" x14ac:dyDescent="0.15">
      <c r="A37" t="s">
        <v>1796</v>
      </c>
      <c r="B37" t="s">
        <v>1797</v>
      </c>
    </row>
    <row r="38" spans="1:2" x14ac:dyDescent="0.15">
      <c r="A38" t="s">
        <v>1798</v>
      </c>
      <c r="B38" t="s">
        <v>1799</v>
      </c>
    </row>
    <row r="39" spans="1:2" x14ac:dyDescent="0.15">
      <c r="A39" t="s">
        <v>1800</v>
      </c>
      <c r="B39" t="s">
        <v>1801</v>
      </c>
    </row>
    <row r="40" spans="1:2" x14ac:dyDescent="0.15">
      <c r="A40" t="s">
        <v>1802</v>
      </c>
      <c r="B40" t="s">
        <v>1803</v>
      </c>
    </row>
    <row r="41" spans="1:2" x14ac:dyDescent="0.15">
      <c r="A41" t="s">
        <v>1804</v>
      </c>
      <c r="B41" t="s">
        <v>1805</v>
      </c>
    </row>
    <row r="42" spans="1:2" x14ac:dyDescent="0.15">
      <c r="A42" t="s">
        <v>1806</v>
      </c>
      <c r="B42" t="s">
        <v>1807</v>
      </c>
    </row>
    <row r="43" spans="1:2" x14ac:dyDescent="0.15">
      <c r="A43" t="s">
        <v>1808</v>
      </c>
      <c r="B43" t="s">
        <v>1809</v>
      </c>
    </row>
    <row r="44" spans="1:2" x14ac:dyDescent="0.15">
      <c r="A44" t="s">
        <v>1810</v>
      </c>
      <c r="B44" t="s">
        <v>1811</v>
      </c>
    </row>
    <row r="45" spans="1:2" x14ac:dyDescent="0.15">
      <c r="A45" t="s">
        <v>1812</v>
      </c>
      <c r="B45" t="s">
        <v>1813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0094C-0375-4E68-9760-BD88E1C9517A}">
  <sheetPr codeName="Sheet13"/>
  <dimension ref="A1:I4"/>
  <sheetViews>
    <sheetView workbookViewId="0">
      <selection activeCell="G19" sqref="G19"/>
    </sheetView>
  </sheetViews>
  <sheetFormatPr defaultRowHeight="13.5" x14ac:dyDescent="0.15"/>
  <cols>
    <col min="1" max="1" width="6" bestFit="1" customWidth="1"/>
    <col min="2" max="2" width="11.75" bestFit="1" customWidth="1"/>
    <col min="3" max="4" width="7.75" bestFit="1" customWidth="1"/>
    <col min="5" max="5" width="15" bestFit="1" customWidth="1"/>
    <col min="6" max="6" width="11.75" bestFit="1" customWidth="1"/>
    <col min="7" max="7" width="46" bestFit="1" customWidth="1"/>
    <col min="8" max="8" width="11.75" bestFit="1" customWidth="1"/>
    <col min="9" max="9" width="16.125" bestFit="1" customWidth="1"/>
  </cols>
  <sheetData>
    <row r="1" spans="1:9" x14ac:dyDescent="0.15">
      <c r="A1" t="s">
        <v>1685</v>
      </c>
      <c r="B1" t="s">
        <v>1686</v>
      </c>
      <c r="C1" t="s">
        <v>1687</v>
      </c>
      <c r="D1" t="s">
        <v>1688</v>
      </c>
      <c r="E1" t="s">
        <v>1689</v>
      </c>
      <c r="F1" t="s">
        <v>1690</v>
      </c>
      <c r="G1" t="s">
        <v>1691</v>
      </c>
      <c r="H1" t="s">
        <v>1692</v>
      </c>
      <c r="I1" t="s">
        <v>1693</v>
      </c>
    </row>
    <row r="2" spans="1:9" x14ac:dyDescent="0.15">
      <c r="A2">
        <v>1</v>
      </c>
      <c r="B2" s="20" t="s">
        <v>1694</v>
      </c>
      <c r="C2" s="20" t="s">
        <v>1695</v>
      </c>
      <c r="D2" s="20" t="s">
        <v>1696</v>
      </c>
      <c r="E2" s="19">
        <v>41336</v>
      </c>
      <c r="F2" s="20" t="s">
        <v>1697</v>
      </c>
      <c r="G2" s="20"/>
      <c r="H2" s="20"/>
      <c r="I2" s="19"/>
    </row>
    <row r="3" spans="1:9" x14ac:dyDescent="0.15">
      <c r="A3">
        <v>2</v>
      </c>
      <c r="B3" s="20" t="s">
        <v>1698</v>
      </c>
      <c r="C3" s="20" t="s">
        <v>1699</v>
      </c>
      <c r="D3" s="20" t="s">
        <v>1696</v>
      </c>
      <c r="E3" s="19">
        <v>41337</v>
      </c>
      <c r="F3" s="20" t="s">
        <v>1700</v>
      </c>
      <c r="G3" s="20"/>
      <c r="H3" s="20"/>
      <c r="I3" s="19"/>
    </row>
    <row r="4" spans="1:9" x14ac:dyDescent="0.15">
      <c r="A4">
        <v>3</v>
      </c>
      <c r="B4" s="20" t="s">
        <v>1701</v>
      </c>
      <c r="C4" s="20" t="s">
        <v>1702</v>
      </c>
      <c r="D4" s="20" t="s">
        <v>1703</v>
      </c>
      <c r="E4" s="19">
        <v>42248</v>
      </c>
      <c r="F4" s="20" t="s">
        <v>1704</v>
      </c>
      <c r="G4" s="20" t="s">
        <v>1705</v>
      </c>
      <c r="H4" s="20"/>
      <c r="I4" s="19">
        <v>34050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7DF90-6E2B-4A17-9171-C7A792754276}">
  <sheetPr codeName="Sheet11"/>
  <dimension ref="A1:G9"/>
  <sheetViews>
    <sheetView workbookViewId="0">
      <selection activeCell="A2" sqref="A2:G2"/>
    </sheetView>
  </sheetViews>
  <sheetFormatPr defaultRowHeight="13.5" x14ac:dyDescent="0.15"/>
  <cols>
    <col min="1" max="1" width="6" bestFit="1" customWidth="1"/>
    <col min="2" max="2" width="10.25" bestFit="1" customWidth="1"/>
    <col min="3" max="3" width="10.5" bestFit="1" customWidth="1"/>
    <col min="4" max="4" width="21.5" bestFit="1" customWidth="1"/>
    <col min="5" max="5" width="6" bestFit="1" customWidth="1"/>
    <col min="6" max="6" width="10.25" bestFit="1" customWidth="1"/>
    <col min="7" max="7" width="10.5" bestFit="1" customWidth="1"/>
    <col min="8" max="8" width="21.5" bestFit="1" customWidth="1"/>
  </cols>
  <sheetData>
    <row r="1" spans="1:7" ht="27" customHeight="1" x14ac:dyDescent="0.15">
      <c r="A1" s="136" t="s">
        <v>1706</v>
      </c>
      <c r="B1" s="136"/>
      <c r="C1" s="136"/>
      <c r="D1" s="136"/>
      <c r="E1" s="136"/>
      <c r="F1" s="136"/>
      <c r="G1" s="136"/>
    </row>
    <row r="2" spans="1:7" x14ac:dyDescent="0.15">
      <c r="A2" s="136" t="s">
        <v>1789</v>
      </c>
      <c r="B2" s="136"/>
      <c r="C2" s="136"/>
      <c r="D2" s="136"/>
      <c r="E2" s="136"/>
      <c r="F2" s="136"/>
      <c r="G2" s="136"/>
    </row>
    <row r="3" spans="1:7" x14ac:dyDescent="0.15">
      <c r="A3" t="s">
        <v>1684</v>
      </c>
      <c r="B3" t="s">
        <v>1683</v>
      </c>
      <c r="C3" t="s">
        <v>1682</v>
      </c>
      <c r="D3" t="s">
        <v>1681</v>
      </c>
    </row>
    <row r="4" spans="1:7" x14ac:dyDescent="0.15">
      <c r="A4">
        <v>1</v>
      </c>
      <c r="B4" s="29" t="s">
        <v>1549</v>
      </c>
      <c r="C4" s="29" t="s">
        <v>1550</v>
      </c>
      <c r="D4" s="60">
        <v>43601</v>
      </c>
    </row>
    <row r="5" spans="1:7" x14ac:dyDescent="0.15">
      <c r="A5">
        <v>2</v>
      </c>
      <c r="B5" s="29" t="s">
        <v>1551</v>
      </c>
      <c r="C5" s="29" t="s">
        <v>1550</v>
      </c>
      <c r="D5" s="60">
        <v>43601</v>
      </c>
    </row>
    <row r="6" spans="1:7" x14ac:dyDescent="0.15">
      <c r="A6">
        <v>3</v>
      </c>
      <c r="B6" s="29" t="s">
        <v>1656</v>
      </c>
      <c r="C6" s="29" t="s">
        <v>1552</v>
      </c>
      <c r="D6" s="60">
        <v>43603</v>
      </c>
    </row>
    <row r="7" spans="1:7" x14ac:dyDescent="0.15">
      <c r="A7">
        <v>4</v>
      </c>
      <c r="B7" s="29" t="s">
        <v>1553</v>
      </c>
      <c r="C7" s="29" t="s">
        <v>1554</v>
      </c>
      <c r="D7" s="60">
        <v>43601</v>
      </c>
    </row>
    <row r="8" spans="1:7" x14ac:dyDescent="0.15">
      <c r="A8">
        <v>5</v>
      </c>
      <c r="B8" s="29" t="s">
        <v>1657</v>
      </c>
      <c r="C8" s="29" t="s">
        <v>1552</v>
      </c>
      <c r="D8" s="60">
        <v>43603</v>
      </c>
    </row>
    <row r="9" spans="1:7" x14ac:dyDescent="0.15">
      <c r="A9">
        <v>6</v>
      </c>
      <c r="B9" s="29" t="s">
        <v>1304</v>
      </c>
      <c r="C9" s="29" t="s">
        <v>1332</v>
      </c>
      <c r="D9" s="60"/>
    </row>
  </sheetData>
  <mergeCells count="2">
    <mergeCell ref="A1:G1"/>
    <mergeCell ref="A2:G2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502"/>
  <sheetViews>
    <sheetView topLeftCell="A130" workbookViewId="0">
      <selection activeCell="J144" sqref="J144"/>
    </sheetView>
  </sheetViews>
  <sheetFormatPr defaultRowHeight="18" x14ac:dyDescent="0.35"/>
  <cols>
    <col min="1" max="1" width="6.625" style="39" customWidth="1"/>
    <col min="2" max="2" width="10.375" style="40" customWidth="1"/>
    <col min="3" max="3" width="5.75" style="39" bestFit="1" customWidth="1"/>
    <col min="4" max="4" width="5.75" style="40" bestFit="1" customWidth="1"/>
    <col min="5" max="5" width="8.75" style="40" customWidth="1"/>
    <col min="6" max="6" width="9" style="40"/>
    <col min="7" max="7" width="9.375" style="40" bestFit="1" customWidth="1"/>
    <col min="8" max="16384" width="9" style="38"/>
  </cols>
  <sheetData>
    <row r="1" spans="1:7" x14ac:dyDescent="0.35">
      <c r="A1" s="37" t="s">
        <v>681</v>
      </c>
      <c r="B1" s="37" t="s">
        <v>523</v>
      </c>
      <c r="C1" s="37" t="s">
        <v>682</v>
      </c>
      <c r="D1" s="37" t="s">
        <v>683</v>
      </c>
      <c r="E1" s="37" t="s">
        <v>524</v>
      </c>
      <c r="F1" s="37" t="s">
        <v>525</v>
      </c>
      <c r="G1" s="37" t="s">
        <v>526</v>
      </c>
    </row>
    <row r="2" spans="1:7" x14ac:dyDescent="0.35">
      <c r="A2" s="56">
        <v>1</v>
      </c>
      <c r="B2" s="56" t="s">
        <v>684</v>
      </c>
      <c r="C2" s="56" t="s">
        <v>685</v>
      </c>
      <c r="D2" s="56">
        <v>1</v>
      </c>
      <c r="E2" s="56">
        <v>91</v>
      </c>
      <c r="F2" s="56">
        <v>93</v>
      </c>
      <c r="G2" s="56">
        <v>93</v>
      </c>
    </row>
    <row r="3" spans="1:7" x14ac:dyDescent="0.35">
      <c r="A3" s="56">
        <v>2</v>
      </c>
      <c r="B3" s="56" t="s">
        <v>686</v>
      </c>
      <c r="C3" s="56" t="s">
        <v>685</v>
      </c>
      <c r="D3" s="56">
        <v>2</v>
      </c>
      <c r="E3" s="56">
        <v>100</v>
      </c>
      <c r="F3" s="56">
        <v>93</v>
      </c>
      <c r="G3" s="56">
        <v>96</v>
      </c>
    </row>
    <row r="4" spans="1:7" x14ac:dyDescent="0.35">
      <c r="A4" s="56">
        <v>3</v>
      </c>
      <c r="B4" s="56" t="s">
        <v>687</v>
      </c>
      <c r="C4" s="56" t="s">
        <v>685</v>
      </c>
      <c r="D4" s="56">
        <v>2</v>
      </c>
      <c r="E4" s="56">
        <v>98</v>
      </c>
      <c r="F4" s="56">
        <v>96</v>
      </c>
      <c r="G4" s="56">
        <v>96</v>
      </c>
    </row>
    <row r="5" spans="1:7" x14ac:dyDescent="0.35">
      <c r="A5" s="56">
        <v>4</v>
      </c>
      <c r="B5" s="56" t="s">
        <v>688</v>
      </c>
      <c r="C5" s="56" t="s">
        <v>685</v>
      </c>
      <c r="D5" s="56">
        <v>2</v>
      </c>
      <c r="E5" s="56">
        <v>89</v>
      </c>
      <c r="F5" s="56">
        <v>93</v>
      </c>
      <c r="G5" s="56">
        <v>86</v>
      </c>
    </row>
    <row r="6" spans="1:7" x14ac:dyDescent="0.35">
      <c r="A6" s="56">
        <v>5</v>
      </c>
      <c r="B6" s="56" t="s">
        <v>689</v>
      </c>
      <c r="C6" s="56" t="s">
        <v>685</v>
      </c>
      <c r="D6" s="56">
        <v>4</v>
      </c>
      <c r="E6" s="56">
        <v>94</v>
      </c>
      <c r="F6" s="56">
        <v>93</v>
      </c>
      <c r="G6" s="56">
        <v>93</v>
      </c>
    </row>
    <row r="7" spans="1:7" x14ac:dyDescent="0.35">
      <c r="A7" s="56">
        <v>6</v>
      </c>
      <c r="B7" s="56" t="s">
        <v>690</v>
      </c>
      <c r="C7" s="56" t="s">
        <v>685</v>
      </c>
      <c r="D7" s="56">
        <v>7</v>
      </c>
      <c r="E7" s="56">
        <v>96</v>
      </c>
      <c r="F7" s="56">
        <v>99</v>
      </c>
      <c r="G7" s="56">
        <v>98</v>
      </c>
    </row>
    <row r="8" spans="1:7" x14ac:dyDescent="0.35">
      <c r="A8" s="56">
        <v>7</v>
      </c>
      <c r="B8" s="56" t="s">
        <v>691</v>
      </c>
      <c r="C8" s="56" t="s">
        <v>685</v>
      </c>
      <c r="D8" s="56">
        <v>8</v>
      </c>
      <c r="E8" s="56">
        <v>89</v>
      </c>
      <c r="F8" s="56">
        <v>93</v>
      </c>
      <c r="G8" s="56">
        <v>93</v>
      </c>
    </row>
    <row r="9" spans="1:7" x14ac:dyDescent="0.35">
      <c r="A9" s="56">
        <v>8</v>
      </c>
      <c r="B9" s="56" t="s">
        <v>692</v>
      </c>
      <c r="C9" s="56" t="s">
        <v>685</v>
      </c>
      <c r="D9" s="56">
        <v>1</v>
      </c>
      <c r="E9" s="56">
        <v>100</v>
      </c>
      <c r="F9" s="56">
        <v>87</v>
      </c>
      <c r="G9" s="56">
        <v>91</v>
      </c>
    </row>
    <row r="10" spans="1:7" x14ac:dyDescent="0.35">
      <c r="A10" s="56">
        <v>9</v>
      </c>
      <c r="B10" s="56" t="s">
        <v>693</v>
      </c>
      <c r="C10" s="56" t="s">
        <v>685</v>
      </c>
      <c r="D10" s="56">
        <v>5</v>
      </c>
      <c r="E10" s="56">
        <v>87</v>
      </c>
      <c r="F10" s="56">
        <v>100</v>
      </c>
      <c r="G10" s="56">
        <v>100</v>
      </c>
    </row>
    <row r="11" spans="1:7" x14ac:dyDescent="0.35">
      <c r="A11" s="56">
        <v>10</v>
      </c>
      <c r="B11" s="56" t="s">
        <v>694</v>
      </c>
      <c r="C11" s="56" t="s">
        <v>685</v>
      </c>
      <c r="D11" s="56">
        <v>1</v>
      </c>
      <c r="E11" s="56">
        <v>86</v>
      </c>
      <c r="F11" s="56">
        <v>93</v>
      </c>
      <c r="G11" s="56">
        <v>98</v>
      </c>
    </row>
    <row r="12" spans="1:7" x14ac:dyDescent="0.35">
      <c r="A12" s="56">
        <v>11</v>
      </c>
      <c r="B12" s="56" t="s">
        <v>695</v>
      </c>
      <c r="C12" s="56" t="s">
        <v>685</v>
      </c>
      <c r="D12" s="56">
        <v>7</v>
      </c>
      <c r="E12" s="56">
        <v>87</v>
      </c>
      <c r="F12" s="56">
        <v>95</v>
      </c>
      <c r="G12" s="56">
        <v>96</v>
      </c>
    </row>
    <row r="13" spans="1:7" x14ac:dyDescent="0.35">
      <c r="A13" s="56">
        <v>12</v>
      </c>
      <c r="B13" s="56" t="s">
        <v>696</v>
      </c>
      <c r="C13" s="56" t="s">
        <v>685</v>
      </c>
      <c r="D13" s="56">
        <v>2</v>
      </c>
      <c r="E13" s="56">
        <v>100</v>
      </c>
      <c r="F13" s="56">
        <v>91</v>
      </c>
      <c r="G13" s="56">
        <v>98</v>
      </c>
    </row>
    <row r="14" spans="1:7" x14ac:dyDescent="0.35">
      <c r="A14" s="56">
        <v>13</v>
      </c>
      <c r="B14" s="56" t="s">
        <v>697</v>
      </c>
      <c r="C14" s="56" t="s">
        <v>685</v>
      </c>
      <c r="D14" s="56">
        <v>3</v>
      </c>
      <c r="E14" s="56">
        <v>87</v>
      </c>
      <c r="F14" s="56">
        <v>91</v>
      </c>
      <c r="G14" s="56">
        <v>95</v>
      </c>
    </row>
    <row r="15" spans="1:7" x14ac:dyDescent="0.35">
      <c r="A15" s="56">
        <v>14</v>
      </c>
      <c r="B15" s="56" t="s">
        <v>698</v>
      </c>
      <c r="C15" s="56" t="s">
        <v>685</v>
      </c>
      <c r="D15" s="56">
        <v>2</v>
      </c>
      <c r="E15" s="56">
        <v>98</v>
      </c>
      <c r="F15" s="56">
        <v>97</v>
      </c>
      <c r="G15" s="56">
        <v>95</v>
      </c>
    </row>
    <row r="16" spans="1:7" x14ac:dyDescent="0.35">
      <c r="A16" s="56">
        <v>15</v>
      </c>
      <c r="B16" s="56" t="s">
        <v>699</v>
      </c>
      <c r="C16" s="56" t="s">
        <v>685</v>
      </c>
      <c r="D16" s="56">
        <v>1</v>
      </c>
      <c r="E16" s="56">
        <v>91</v>
      </c>
      <c r="F16" s="56">
        <v>96</v>
      </c>
      <c r="G16" s="56">
        <v>94</v>
      </c>
    </row>
    <row r="17" spans="1:7" x14ac:dyDescent="0.35">
      <c r="A17" s="56">
        <v>16</v>
      </c>
      <c r="B17" s="56" t="s">
        <v>700</v>
      </c>
      <c r="C17" s="56" t="s">
        <v>685</v>
      </c>
      <c r="D17" s="56">
        <v>1</v>
      </c>
      <c r="E17" s="56">
        <v>87</v>
      </c>
      <c r="F17" s="56">
        <v>100</v>
      </c>
      <c r="G17" s="56">
        <v>87</v>
      </c>
    </row>
    <row r="18" spans="1:7" x14ac:dyDescent="0.35">
      <c r="A18" s="56">
        <v>17</v>
      </c>
      <c r="B18" s="56" t="s">
        <v>701</v>
      </c>
      <c r="C18" s="56" t="s">
        <v>685</v>
      </c>
      <c r="D18" s="56">
        <v>3</v>
      </c>
      <c r="E18" s="56">
        <v>90</v>
      </c>
      <c r="F18" s="56">
        <v>95</v>
      </c>
      <c r="G18" s="56">
        <v>93</v>
      </c>
    </row>
    <row r="19" spans="1:7" x14ac:dyDescent="0.35">
      <c r="A19" s="56">
        <v>18</v>
      </c>
      <c r="B19" s="56" t="s">
        <v>702</v>
      </c>
      <c r="C19" s="56" t="s">
        <v>685</v>
      </c>
      <c r="D19" s="56">
        <v>4</v>
      </c>
      <c r="E19" s="56">
        <v>92</v>
      </c>
      <c r="F19" s="56">
        <v>94</v>
      </c>
      <c r="G19" s="56">
        <v>88</v>
      </c>
    </row>
    <row r="20" spans="1:7" x14ac:dyDescent="0.35">
      <c r="A20" s="56">
        <v>19</v>
      </c>
      <c r="B20" s="56" t="s">
        <v>703</v>
      </c>
      <c r="C20" s="56" t="s">
        <v>685</v>
      </c>
      <c r="D20" s="56">
        <v>7</v>
      </c>
      <c r="E20" s="56">
        <v>92</v>
      </c>
      <c r="F20" s="56">
        <v>93</v>
      </c>
      <c r="G20" s="56">
        <v>92</v>
      </c>
    </row>
    <row r="21" spans="1:7" x14ac:dyDescent="0.35">
      <c r="A21" s="56">
        <v>20</v>
      </c>
      <c r="B21" s="56" t="s">
        <v>704</v>
      </c>
      <c r="C21" s="56" t="s">
        <v>685</v>
      </c>
      <c r="D21" s="56">
        <v>9</v>
      </c>
      <c r="E21" s="56">
        <v>92</v>
      </c>
      <c r="F21" s="56">
        <v>93</v>
      </c>
      <c r="G21" s="56">
        <v>88</v>
      </c>
    </row>
    <row r="22" spans="1:7" x14ac:dyDescent="0.35">
      <c r="A22" s="56">
        <v>21</v>
      </c>
      <c r="B22" s="56" t="s">
        <v>705</v>
      </c>
      <c r="C22" s="56" t="s">
        <v>685</v>
      </c>
      <c r="D22" s="56">
        <v>9</v>
      </c>
      <c r="E22" s="56">
        <v>91</v>
      </c>
      <c r="F22" s="56">
        <v>89</v>
      </c>
      <c r="G22" s="56">
        <v>96</v>
      </c>
    </row>
    <row r="23" spans="1:7" x14ac:dyDescent="0.35">
      <c r="A23" s="56">
        <v>22</v>
      </c>
      <c r="B23" s="56" t="s">
        <v>706</v>
      </c>
      <c r="C23" s="56" t="s">
        <v>685</v>
      </c>
      <c r="D23" s="56">
        <v>3</v>
      </c>
      <c r="E23" s="56">
        <v>95</v>
      </c>
      <c r="F23" s="56">
        <v>99</v>
      </c>
      <c r="G23" s="56">
        <v>93</v>
      </c>
    </row>
    <row r="24" spans="1:7" x14ac:dyDescent="0.35">
      <c r="A24" s="56">
        <v>23</v>
      </c>
      <c r="B24" s="56" t="s">
        <v>707</v>
      </c>
      <c r="C24" s="56" t="s">
        <v>685</v>
      </c>
      <c r="D24" s="56">
        <v>4</v>
      </c>
      <c r="E24" s="56">
        <v>92</v>
      </c>
      <c r="F24" s="56">
        <v>92</v>
      </c>
      <c r="G24" s="56">
        <v>86</v>
      </c>
    </row>
    <row r="25" spans="1:7" x14ac:dyDescent="0.35">
      <c r="A25" s="56">
        <v>24</v>
      </c>
      <c r="B25" s="56" t="s">
        <v>708</v>
      </c>
      <c r="C25" s="56" t="s">
        <v>685</v>
      </c>
      <c r="D25" s="56">
        <v>7</v>
      </c>
      <c r="E25" s="56">
        <v>94</v>
      </c>
      <c r="F25" s="56">
        <v>90</v>
      </c>
      <c r="G25" s="56">
        <v>92</v>
      </c>
    </row>
    <row r="26" spans="1:7" x14ac:dyDescent="0.35">
      <c r="A26" s="56">
        <v>25</v>
      </c>
      <c r="B26" s="56" t="s">
        <v>709</v>
      </c>
      <c r="C26" s="56" t="s">
        <v>685</v>
      </c>
      <c r="D26" s="56">
        <v>8</v>
      </c>
      <c r="E26" s="56">
        <v>89</v>
      </c>
      <c r="F26" s="56">
        <v>100</v>
      </c>
      <c r="G26" s="56">
        <v>93</v>
      </c>
    </row>
    <row r="27" spans="1:7" x14ac:dyDescent="0.35">
      <c r="A27" s="56">
        <v>26</v>
      </c>
      <c r="B27" s="56" t="s">
        <v>710</v>
      </c>
      <c r="C27" s="56" t="s">
        <v>685</v>
      </c>
      <c r="D27" s="56">
        <v>4</v>
      </c>
      <c r="E27" s="56">
        <v>86</v>
      </c>
      <c r="F27" s="56">
        <v>94</v>
      </c>
      <c r="G27" s="56">
        <v>87</v>
      </c>
    </row>
    <row r="28" spans="1:7" x14ac:dyDescent="0.35">
      <c r="A28" s="56">
        <v>27</v>
      </c>
      <c r="B28" s="56" t="s">
        <v>711</v>
      </c>
      <c r="C28" s="56" t="s">
        <v>685</v>
      </c>
      <c r="D28" s="56">
        <v>4</v>
      </c>
      <c r="E28" s="56">
        <v>93</v>
      </c>
      <c r="F28" s="56">
        <v>91</v>
      </c>
      <c r="G28" s="56">
        <v>88</v>
      </c>
    </row>
    <row r="29" spans="1:7" x14ac:dyDescent="0.35">
      <c r="A29" s="56">
        <v>28</v>
      </c>
      <c r="B29" s="56" t="s">
        <v>712</v>
      </c>
      <c r="C29" s="56" t="s">
        <v>685</v>
      </c>
      <c r="D29" s="56">
        <v>5</v>
      </c>
      <c r="E29" s="56">
        <v>94</v>
      </c>
      <c r="F29" s="56">
        <v>89</v>
      </c>
      <c r="G29" s="56">
        <v>92</v>
      </c>
    </row>
    <row r="30" spans="1:7" x14ac:dyDescent="0.35">
      <c r="A30" s="56">
        <v>29</v>
      </c>
      <c r="B30" s="56" t="s">
        <v>713</v>
      </c>
      <c r="C30" s="56" t="s">
        <v>685</v>
      </c>
      <c r="D30" s="56">
        <v>3</v>
      </c>
      <c r="E30" s="56">
        <v>100</v>
      </c>
      <c r="F30" s="56">
        <v>100</v>
      </c>
      <c r="G30" s="56">
        <v>89</v>
      </c>
    </row>
    <row r="31" spans="1:7" x14ac:dyDescent="0.35">
      <c r="A31" s="56">
        <v>30</v>
      </c>
      <c r="B31" s="56" t="s">
        <v>714</v>
      </c>
      <c r="C31" s="56" t="s">
        <v>685</v>
      </c>
      <c r="D31" s="56">
        <v>5</v>
      </c>
      <c r="E31" s="56">
        <v>88</v>
      </c>
      <c r="F31" s="56">
        <v>91</v>
      </c>
      <c r="G31" s="56">
        <v>86</v>
      </c>
    </row>
    <row r="32" spans="1:7" x14ac:dyDescent="0.35">
      <c r="A32" s="56">
        <v>31</v>
      </c>
      <c r="B32" s="56" t="s">
        <v>715</v>
      </c>
      <c r="C32" s="56" t="s">
        <v>685</v>
      </c>
      <c r="D32" s="56">
        <v>7</v>
      </c>
      <c r="E32" s="56">
        <v>86</v>
      </c>
      <c r="F32" s="56">
        <v>97</v>
      </c>
      <c r="G32" s="56">
        <v>99</v>
      </c>
    </row>
    <row r="33" spans="1:7" x14ac:dyDescent="0.35">
      <c r="A33" s="56">
        <v>32</v>
      </c>
      <c r="B33" s="56" t="s">
        <v>716</v>
      </c>
      <c r="C33" s="56" t="s">
        <v>685</v>
      </c>
      <c r="D33" s="56">
        <v>5</v>
      </c>
      <c r="E33" s="56">
        <v>90</v>
      </c>
      <c r="F33" s="56">
        <v>90</v>
      </c>
      <c r="G33" s="56">
        <v>96</v>
      </c>
    </row>
    <row r="34" spans="1:7" x14ac:dyDescent="0.35">
      <c r="A34" s="56">
        <v>33</v>
      </c>
      <c r="B34" s="56" t="s">
        <v>717</v>
      </c>
      <c r="C34" s="56" t="s">
        <v>685</v>
      </c>
      <c r="D34" s="56">
        <v>3</v>
      </c>
      <c r="E34" s="56">
        <v>99</v>
      </c>
      <c r="F34" s="56">
        <v>92</v>
      </c>
      <c r="G34" s="56">
        <v>94</v>
      </c>
    </row>
    <row r="35" spans="1:7" x14ac:dyDescent="0.35">
      <c r="A35" s="56">
        <v>34</v>
      </c>
      <c r="B35" s="56" t="s">
        <v>718</v>
      </c>
      <c r="C35" s="56" t="s">
        <v>685</v>
      </c>
      <c r="D35" s="56">
        <v>6</v>
      </c>
      <c r="E35" s="56">
        <v>100</v>
      </c>
      <c r="F35" s="56">
        <v>96</v>
      </c>
      <c r="G35" s="56">
        <v>89</v>
      </c>
    </row>
    <row r="36" spans="1:7" x14ac:dyDescent="0.35">
      <c r="A36" s="56">
        <v>35</v>
      </c>
      <c r="B36" s="56" t="s">
        <v>719</v>
      </c>
      <c r="C36" s="56" t="s">
        <v>685</v>
      </c>
      <c r="D36" s="56">
        <v>7</v>
      </c>
      <c r="E36" s="56">
        <v>88</v>
      </c>
      <c r="F36" s="56">
        <v>99</v>
      </c>
      <c r="G36" s="56">
        <v>96</v>
      </c>
    </row>
    <row r="37" spans="1:7" x14ac:dyDescent="0.35">
      <c r="A37" s="56">
        <v>36</v>
      </c>
      <c r="B37" s="56" t="s">
        <v>720</v>
      </c>
      <c r="C37" s="56" t="s">
        <v>685</v>
      </c>
      <c r="D37" s="56">
        <v>9</v>
      </c>
      <c r="E37" s="56">
        <v>88</v>
      </c>
      <c r="F37" s="56">
        <v>92</v>
      </c>
      <c r="G37" s="56">
        <v>90</v>
      </c>
    </row>
    <row r="38" spans="1:7" x14ac:dyDescent="0.35">
      <c r="A38" s="56">
        <v>37</v>
      </c>
      <c r="B38" s="56" t="s">
        <v>721</v>
      </c>
      <c r="C38" s="56" t="s">
        <v>685</v>
      </c>
      <c r="D38" s="56">
        <v>8</v>
      </c>
      <c r="E38" s="56">
        <v>87</v>
      </c>
      <c r="F38" s="56">
        <v>97</v>
      </c>
      <c r="G38" s="56">
        <v>96</v>
      </c>
    </row>
    <row r="39" spans="1:7" x14ac:dyDescent="0.35">
      <c r="A39" s="56">
        <v>38</v>
      </c>
      <c r="B39" s="56" t="s">
        <v>722</v>
      </c>
      <c r="C39" s="56" t="s">
        <v>685</v>
      </c>
      <c r="D39" s="56">
        <v>9</v>
      </c>
      <c r="E39" s="56">
        <v>87</v>
      </c>
      <c r="F39" s="56">
        <v>91</v>
      </c>
      <c r="G39" s="56">
        <v>89</v>
      </c>
    </row>
    <row r="40" spans="1:7" x14ac:dyDescent="0.35">
      <c r="A40" s="56">
        <v>39</v>
      </c>
      <c r="B40" s="56" t="s">
        <v>723</v>
      </c>
      <c r="C40" s="56" t="s">
        <v>685</v>
      </c>
      <c r="D40" s="56">
        <v>4</v>
      </c>
      <c r="E40" s="56">
        <v>93</v>
      </c>
      <c r="F40" s="56">
        <v>91</v>
      </c>
      <c r="G40" s="56">
        <v>95</v>
      </c>
    </row>
    <row r="41" spans="1:7" x14ac:dyDescent="0.35">
      <c r="A41" s="56">
        <v>40</v>
      </c>
      <c r="B41" s="56" t="s">
        <v>724</v>
      </c>
      <c r="C41" s="56" t="s">
        <v>685</v>
      </c>
      <c r="D41" s="56">
        <v>4</v>
      </c>
      <c r="E41" s="56">
        <v>88</v>
      </c>
      <c r="F41" s="56">
        <v>87</v>
      </c>
      <c r="G41" s="56">
        <v>96</v>
      </c>
    </row>
    <row r="42" spans="1:7" x14ac:dyDescent="0.35">
      <c r="A42" s="56">
        <v>41</v>
      </c>
      <c r="B42" s="56" t="s">
        <v>725</v>
      </c>
      <c r="C42" s="56" t="s">
        <v>685</v>
      </c>
      <c r="D42" s="56">
        <v>3</v>
      </c>
      <c r="E42" s="56">
        <v>90</v>
      </c>
      <c r="F42" s="56">
        <v>97</v>
      </c>
      <c r="G42" s="56">
        <v>96</v>
      </c>
    </row>
    <row r="43" spans="1:7" x14ac:dyDescent="0.35">
      <c r="A43" s="56">
        <v>42</v>
      </c>
      <c r="B43" s="56" t="s">
        <v>726</v>
      </c>
      <c r="C43" s="56" t="s">
        <v>685</v>
      </c>
      <c r="D43" s="56">
        <v>5</v>
      </c>
      <c r="E43" s="56">
        <v>100</v>
      </c>
      <c r="F43" s="56">
        <v>97</v>
      </c>
      <c r="G43" s="56">
        <v>97</v>
      </c>
    </row>
    <row r="44" spans="1:7" x14ac:dyDescent="0.35">
      <c r="A44" s="56">
        <v>43</v>
      </c>
      <c r="B44" s="56" t="s">
        <v>727</v>
      </c>
      <c r="C44" s="56" t="s">
        <v>685</v>
      </c>
      <c r="D44" s="56">
        <v>4</v>
      </c>
      <c r="E44" s="56">
        <v>96</v>
      </c>
      <c r="F44" s="56">
        <v>97</v>
      </c>
      <c r="G44" s="56">
        <v>99</v>
      </c>
    </row>
    <row r="45" spans="1:7" x14ac:dyDescent="0.35">
      <c r="A45" s="56">
        <v>44</v>
      </c>
      <c r="B45" s="56" t="s">
        <v>728</v>
      </c>
      <c r="C45" s="56" t="s">
        <v>685</v>
      </c>
      <c r="D45" s="56">
        <v>4</v>
      </c>
      <c r="E45" s="56">
        <v>86</v>
      </c>
      <c r="F45" s="56">
        <v>95</v>
      </c>
      <c r="G45" s="56">
        <v>87</v>
      </c>
    </row>
    <row r="46" spans="1:7" x14ac:dyDescent="0.35">
      <c r="A46" s="56">
        <v>45</v>
      </c>
      <c r="B46" s="56" t="s">
        <v>729</v>
      </c>
      <c r="C46" s="56" t="s">
        <v>685</v>
      </c>
      <c r="D46" s="56">
        <v>4</v>
      </c>
      <c r="E46" s="56">
        <v>99</v>
      </c>
      <c r="F46" s="56">
        <v>98</v>
      </c>
      <c r="G46" s="56">
        <v>97</v>
      </c>
    </row>
    <row r="47" spans="1:7" x14ac:dyDescent="0.35">
      <c r="A47" s="56">
        <v>46</v>
      </c>
      <c r="B47" s="56" t="s">
        <v>730</v>
      </c>
      <c r="C47" s="56" t="s">
        <v>685</v>
      </c>
      <c r="D47" s="56">
        <v>4</v>
      </c>
      <c r="E47" s="56">
        <v>97</v>
      </c>
      <c r="F47" s="56">
        <v>95</v>
      </c>
      <c r="G47" s="56">
        <v>95</v>
      </c>
    </row>
    <row r="48" spans="1:7" x14ac:dyDescent="0.35">
      <c r="A48" s="56">
        <v>47</v>
      </c>
      <c r="B48" s="56" t="s">
        <v>731</v>
      </c>
      <c r="C48" s="56" t="s">
        <v>685</v>
      </c>
      <c r="D48" s="56">
        <v>2</v>
      </c>
      <c r="E48" s="56">
        <v>97</v>
      </c>
      <c r="F48" s="56">
        <v>96</v>
      </c>
      <c r="G48" s="56">
        <v>94</v>
      </c>
    </row>
    <row r="49" spans="1:7" x14ac:dyDescent="0.35">
      <c r="A49" s="56">
        <v>48</v>
      </c>
      <c r="B49" s="56" t="s">
        <v>732</v>
      </c>
      <c r="C49" s="56" t="s">
        <v>685</v>
      </c>
      <c r="D49" s="56">
        <v>9</v>
      </c>
      <c r="E49" s="56">
        <v>98</v>
      </c>
      <c r="F49" s="56">
        <v>91</v>
      </c>
      <c r="G49" s="56">
        <v>91</v>
      </c>
    </row>
    <row r="50" spans="1:7" x14ac:dyDescent="0.35">
      <c r="A50" s="56">
        <v>49</v>
      </c>
      <c r="B50" s="56" t="s">
        <v>733</v>
      </c>
      <c r="C50" s="56" t="s">
        <v>685</v>
      </c>
      <c r="D50" s="56">
        <v>1</v>
      </c>
      <c r="E50" s="56">
        <v>100</v>
      </c>
      <c r="F50" s="56">
        <v>89</v>
      </c>
      <c r="G50" s="56">
        <v>95</v>
      </c>
    </row>
    <row r="51" spans="1:7" x14ac:dyDescent="0.35">
      <c r="A51" s="56">
        <v>50</v>
      </c>
      <c r="B51" s="56" t="s">
        <v>734</v>
      </c>
      <c r="C51" s="56" t="s">
        <v>685</v>
      </c>
      <c r="D51" s="56">
        <v>1</v>
      </c>
      <c r="E51" s="56">
        <v>89</v>
      </c>
      <c r="F51" s="56">
        <v>98</v>
      </c>
      <c r="G51" s="56">
        <v>84</v>
      </c>
    </row>
    <row r="52" spans="1:7" x14ac:dyDescent="0.35">
      <c r="A52" s="56">
        <v>51</v>
      </c>
      <c r="B52" s="56" t="s">
        <v>735</v>
      </c>
      <c r="C52" s="56" t="s">
        <v>685</v>
      </c>
      <c r="D52" s="56">
        <v>6</v>
      </c>
      <c r="E52" s="56">
        <v>88</v>
      </c>
      <c r="F52" s="56">
        <v>93</v>
      </c>
      <c r="G52" s="56">
        <v>82</v>
      </c>
    </row>
    <row r="53" spans="1:7" x14ac:dyDescent="0.35">
      <c r="A53" s="56">
        <v>52</v>
      </c>
      <c r="B53" s="56" t="s">
        <v>736</v>
      </c>
      <c r="C53" s="56" t="s">
        <v>685</v>
      </c>
      <c r="D53" s="56">
        <v>2</v>
      </c>
      <c r="E53" s="56">
        <v>95</v>
      </c>
      <c r="F53" s="56">
        <v>90</v>
      </c>
      <c r="G53" s="56">
        <v>95</v>
      </c>
    </row>
    <row r="54" spans="1:7" x14ac:dyDescent="0.35">
      <c r="A54" s="56">
        <v>53</v>
      </c>
      <c r="B54" s="56" t="s">
        <v>687</v>
      </c>
      <c r="C54" s="56" t="s">
        <v>685</v>
      </c>
      <c r="D54" s="56">
        <v>4</v>
      </c>
      <c r="E54" s="56">
        <v>98</v>
      </c>
      <c r="F54" s="56">
        <v>89</v>
      </c>
      <c r="G54" s="56">
        <v>91</v>
      </c>
    </row>
    <row r="55" spans="1:7" x14ac:dyDescent="0.35">
      <c r="A55" s="56">
        <v>54</v>
      </c>
      <c r="B55" s="56" t="s">
        <v>737</v>
      </c>
      <c r="C55" s="56" t="s">
        <v>685</v>
      </c>
      <c r="D55" s="56">
        <v>5</v>
      </c>
      <c r="E55" s="56">
        <v>91</v>
      </c>
      <c r="F55" s="56">
        <v>97</v>
      </c>
      <c r="G55" s="56">
        <v>86</v>
      </c>
    </row>
    <row r="56" spans="1:7" x14ac:dyDescent="0.35">
      <c r="A56" s="56">
        <v>55</v>
      </c>
      <c r="B56" s="56" t="s">
        <v>738</v>
      </c>
      <c r="C56" s="56" t="s">
        <v>685</v>
      </c>
      <c r="D56" s="56">
        <v>1</v>
      </c>
      <c r="E56" s="56">
        <v>89</v>
      </c>
      <c r="F56" s="56">
        <v>93</v>
      </c>
      <c r="G56" s="56">
        <v>80</v>
      </c>
    </row>
    <row r="57" spans="1:7" x14ac:dyDescent="0.35">
      <c r="A57" s="56">
        <v>56</v>
      </c>
      <c r="B57" s="56" t="s">
        <v>739</v>
      </c>
      <c r="C57" s="56" t="s">
        <v>685</v>
      </c>
      <c r="D57" s="56">
        <v>8</v>
      </c>
      <c r="E57" s="56">
        <v>91</v>
      </c>
      <c r="F57" s="56">
        <v>97</v>
      </c>
      <c r="G57" s="56">
        <v>95</v>
      </c>
    </row>
    <row r="58" spans="1:7" x14ac:dyDescent="0.35">
      <c r="A58" s="56">
        <v>57</v>
      </c>
      <c r="B58" s="56" t="s">
        <v>740</v>
      </c>
      <c r="C58" s="56" t="s">
        <v>685</v>
      </c>
      <c r="D58" s="56">
        <v>4</v>
      </c>
      <c r="E58" s="56">
        <v>86</v>
      </c>
      <c r="F58" s="56">
        <v>88</v>
      </c>
      <c r="G58" s="56">
        <v>100</v>
      </c>
    </row>
    <row r="59" spans="1:7" x14ac:dyDescent="0.35">
      <c r="A59" s="56">
        <v>58</v>
      </c>
      <c r="B59" s="56" t="s">
        <v>741</v>
      </c>
      <c r="C59" s="56" t="s">
        <v>685</v>
      </c>
      <c r="D59" s="56">
        <v>1</v>
      </c>
      <c r="E59" s="56">
        <v>98</v>
      </c>
      <c r="F59" s="56">
        <v>91</v>
      </c>
      <c r="G59" s="56">
        <v>94</v>
      </c>
    </row>
    <row r="60" spans="1:7" x14ac:dyDescent="0.35">
      <c r="A60" s="56">
        <v>59</v>
      </c>
      <c r="B60" s="56" t="s">
        <v>742</v>
      </c>
      <c r="C60" s="56" t="s">
        <v>685</v>
      </c>
      <c r="D60" s="56">
        <v>2</v>
      </c>
      <c r="E60" s="56">
        <v>100</v>
      </c>
      <c r="F60" s="56">
        <v>93</v>
      </c>
      <c r="G60" s="56">
        <v>88</v>
      </c>
    </row>
    <row r="61" spans="1:7" x14ac:dyDescent="0.35">
      <c r="A61" s="56">
        <v>60</v>
      </c>
      <c r="B61" s="56" t="s">
        <v>743</v>
      </c>
      <c r="C61" s="56" t="s">
        <v>685</v>
      </c>
      <c r="D61" s="56">
        <v>5</v>
      </c>
      <c r="E61" s="56">
        <v>97</v>
      </c>
      <c r="F61" s="56">
        <v>89</v>
      </c>
      <c r="G61" s="56">
        <v>97</v>
      </c>
    </row>
    <row r="62" spans="1:7" x14ac:dyDescent="0.35">
      <c r="A62" s="56">
        <v>61</v>
      </c>
      <c r="B62" s="56" t="s">
        <v>744</v>
      </c>
      <c r="C62" s="56" t="s">
        <v>685</v>
      </c>
      <c r="D62" s="56">
        <v>2</v>
      </c>
      <c r="E62" s="56">
        <v>90</v>
      </c>
      <c r="F62" s="56">
        <v>88</v>
      </c>
      <c r="G62" s="56">
        <v>95</v>
      </c>
    </row>
    <row r="63" spans="1:7" x14ac:dyDescent="0.35">
      <c r="A63" s="56">
        <v>62</v>
      </c>
      <c r="B63" s="56" t="s">
        <v>745</v>
      </c>
      <c r="C63" s="56" t="s">
        <v>685</v>
      </c>
      <c r="D63" s="56">
        <v>5</v>
      </c>
      <c r="E63" s="56">
        <v>98</v>
      </c>
      <c r="F63" s="56">
        <v>98</v>
      </c>
      <c r="G63" s="56">
        <v>83</v>
      </c>
    </row>
    <row r="64" spans="1:7" x14ac:dyDescent="0.35">
      <c r="A64" s="56">
        <v>63</v>
      </c>
      <c r="B64" s="56" t="s">
        <v>746</v>
      </c>
      <c r="C64" s="56" t="s">
        <v>685</v>
      </c>
      <c r="D64" s="56">
        <v>9</v>
      </c>
      <c r="E64" s="56">
        <v>94</v>
      </c>
      <c r="F64" s="56">
        <v>99</v>
      </c>
      <c r="G64" s="56">
        <v>100</v>
      </c>
    </row>
    <row r="65" spans="1:7" x14ac:dyDescent="0.35">
      <c r="A65" s="56">
        <v>64</v>
      </c>
      <c r="B65" s="56" t="s">
        <v>747</v>
      </c>
      <c r="C65" s="56" t="s">
        <v>685</v>
      </c>
      <c r="D65" s="56">
        <v>1</v>
      </c>
      <c r="E65" s="56">
        <v>87</v>
      </c>
      <c r="F65" s="56">
        <v>87</v>
      </c>
      <c r="G65" s="56">
        <v>95</v>
      </c>
    </row>
    <row r="66" spans="1:7" x14ac:dyDescent="0.35">
      <c r="A66" s="56">
        <v>65</v>
      </c>
      <c r="B66" s="56" t="s">
        <v>748</v>
      </c>
      <c r="C66" s="56" t="s">
        <v>685</v>
      </c>
      <c r="D66" s="56">
        <v>5</v>
      </c>
      <c r="E66" s="56">
        <v>94</v>
      </c>
      <c r="F66" s="56">
        <v>86</v>
      </c>
      <c r="G66" s="56">
        <v>88</v>
      </c>
    </row>
    <row r="67" spans="1:7" x14ac:dyDescent="0.35">
      <c r="A67" s="56">
        <v>66</v>
      </c>
      <c r="B67" s="56" t="s">
        <v>749</v>
      </c>
      <c r="C67" s="56" t="s">
        <v>685</v>
      </c>
      <c r="D67" s="56">
        <v>8</v>
      </c>
      <c r="E67" s="56">
        <v>98</v>
      </c>
      <c r="F67" s="56">
        <v>100</v>
      </c>
      <c r="G67" s="56">
        <v>86</v>
      </c>
    </row>
    <row r="68" spans="1:7" x14ac:dyDescent="0.35">
      <c r="A68" s="56">
        <v>67</v>
      </c>
      <c r="B68" s="56" t="s">
        <v>750</v>
      </c>
      <c r="C68" s="56" t="s">
        <v>685</v>
      </c>
      <c r="D68" s="56">
        <v>5</v>
      </c>
      <c r="E68" s="56">
        <v>89</v>
      </c>
      <c r="F68" s="56">
        <v>96</v>
      </c>
      <c r="G68" s="56">
        <v>98</v>
      </c>
    </row>
    <row r="69" spans="1:7" x14ac:dyDescent="0.35">
      <c r="A69" s="56">
        <v>68</v>
      </c>
      <c r="B69" s="56" t="s">
        <v>751</v>
      </c>
      <c r="C69" s="56" t="s">
        <v>685</v>
      </c>
      <c r="D69" s="56">
        <v>3</v>
      </c>
      <c r="E69" s="56">
        <v>97</v>
      </c>
      <c r="F69" s="56">
        <v>93</v>
      </c>
      <c r="G69" s="56">
        <v>96</v>
      </c>
    </row>
    <row r="70" spans="1:7" x14ac:dyDescent="0.35">
      <c r="A70" s="56">
        <v>69</v>
      </c>
      <c r="B70" s="56" t="s">
        <v>752</v>
      </c>
      <c r="C70" s="56" t="s">
        <v>685</v>
      </c>
      <c r="D70" s="56">
        <v>8</v>
      </c>
      <c r="E70" s="56">
        <v>97</v>
      </c>
      <c r="F70" s="56">
        <v>91</v>
      </c>
      <c r="G70" s="56">
        <v>86</v>
      </c>
    </row>
    <row r="71" spans="1:7" x14ac:dyDescent="0.35">
      <c r="A71" s="56">
        <v>70</v>
      </c>
      <c r="B71" s="56" t="s">
        <v>753</v>
      </c>
      <c r="C71" s="56" t="s">
        <v>685</v>
      </c>
      <c r="D71" s="56">
        <v>5</v>
      </c>
      <c r="E71" s="56">
        <v>99</v>
      </c>
      <c r="F71" s="56">
        <v>89</v>
      </c>
      <c r="G71" s="56">
        <v>91</v>
      </c>
    </row>
    <row r="72" spans="1:7" x14ac:dyDescent="0.35">
      <c r="A72" s="56">
        <v>71</v>
      </c>
      <c r="B72" s="56" t="s">
        <v>754</v>
      </c>
      <c r="C72" s="56" t="s">
        <v>685</v>
      </c>
      <c r="D72" s="56">
        <v>4</v>
      </c>
      <c r="E72" s="56">
        <v>87</v>
      </c>
      <c r="F72" s="56">
        <v>100</v>
      </c>
      <c r="G72" s="56">
        <v>100</v>
      </c>
    </row>
    <row r="73" spans="1:7" x14ac:dyDescent="0.35">
      <c r="A73" s="56">
        <v>72</v>
      </c>
      <c r="B73" s="56" t="s">
        <v>755</v>
      </c>
      <c r="C73" s="56" t="s">
        <v>685</v>
      </c>
      <c r="D73" s="56">
        <v>9</v>
      </c>
      <c r="E73" s="56">
        <v>92</v>
      </c>
      <c r="F73" s="56">
        <v>99</v>
      </c>
      <c r="G73" s="56">
        <v>86</v>
      </c>
    </row>
    <row r="74" spans="1:7" x14ac:dyDescent="0.35">
      <c r="A74" s="56">
        <v>73</v>
      </c>
      <c r="B74" s="56" t="s">
        <v>756</v>
      </c>
      <c r="C74" s="56" t="s">
        <v>685</v>
      </c>
      <c r="D74" s="56">
        <v>6</v>
      </c>
      <c r="E74" s="56">
        <v>86</v>
      </c>
      <c r="F74" s="56">
        <v>99</v>
      </c>
      <c r="G74" s="56">
        <v>96</v>
      </c>
    </row>
    <row r="75" spans="1:7" x14ac:dyDescent="0.35">
      <c r="A75" s="56">
        <v>74</v>
      </c>
      <c r="B75" s="56" t="s">
        <v>757</v>
      </c>
      <c r="C75" s="56" t="s">
        <v>685</v>
      </c>
      <c r="D75" s="56">
        <v>4</v>
      </c>
      <c r="E75" s="56">
        <v>99</v>
      </c>
      <c r="F75" s="56">
        <v>91</v>
      </c>
      <c r="G75" s="56">
        <v>92</v>
      </c>
    </row>
    <row r="76" spans="1:7" x14ac:dyDescent="0.35">
      <c r="A76" s="56">
        <v>75</v>
      </c>
      <c r="B76" s="56" t="s">
        <v>758</v>
      </c>
      <c r="C76" s="56" t="s">
        <v>685</v>
      </c>
      <c r="D76" s="56">
        <v>4</v>
      </c>
      <c r="E76" s="56">
        <v>98</v>
      </c>
      <c r="F76" s="56">
        <v>94</v>
      </c>
      <c r="G76" s="56">
        <v>89</v>
      </c>
    </row>
    <row r="77" spans="1:7" x14ac:dyDescent="0.35">
      <c r="A77" s="56">
        <v>76</v>
      </c>
      <c r="B77" s="56" t="s">
        <v>759</v>
      </c>
      <c r="C77" s="56" t="s">
        <v>685</v>
      </c>
      <c r="D77" s="56">
        <v>6</v>
      </c>
      <c r="E77" s="56">
        <v>99</v>
      </c>
      <c r="F77" s="56">
        <v>90</v>
      </c>
      <c r="G77" s="56">
        <v>90</v>
      </c>
    </row>
    <row r="78" spans="1:7" x14ac:dyDescent="0.35">
      <c r="A78" s="56">
        <v>77</v>
      </c>
      <c r="B78" s="56" t="s">
        <v>760</v>
      </c>
      <c r="C78" s="56" t="s">
        <v>685</v>
      </c>
      <c r="D78" s="56">
        <v>2</v>
      </c>
      <c r="E78" s="56">
        <v>100</v>
      </c>
      <c r="F78" s="56">
        <v>93</v>
      </c>
      <c r="G78" s="56">
        <v>92</v>
      </c>
    </row>
    <row r="79" spans="1:7" x14ac:dyDescent="0.35">
      <c r="A79" s="56">
        <v>78</v>
      </c>
      <c r="B79" s="56" t="s">
        <v>761</v>
      </c>
      <c r="C79" s="56" t="s">
        <v>685</v>
      </c>
      <c r="D79" s="56">
        <v>8</v>
      </c>
      <c r="E79" s="56">
        <v>90</v>
      </c>
      <c r="F79" s="56">
        <v>100</v>
      </c>
      <c r="G79" s="56">
        <v>85</v>
      </c>
    </row>
    <row r="80" spans="1:7" x14ac:dyDescent="0.35">
      <c r="A80" s="56">
        <v>79</v>
      </c>
      <c r="B80" s="56" t="s">
        <v>762</v>
      </c>
      <c r="C80" s="56" t="s">
        <v>685</v>
      </c>
      <c r="D80" s="56">
        <v>8</v>
      </c>
      <c r="E80" s="56">
        <v>96</v>
      </c>
      <c r="F80" s="56">
        <v>94</v>
      </c>
      <c r="G80" s="56">
        <v>84</v>
      </c>
    </row>
    <row r="81" spans="1:7" x14ac:dyDescent="0.35">
      <c r="A81" s="56">
        <v>80</v>
      </c>
      <c r="B81" s="56" t="s">
        <v>763</v>
      </c>
      <c r="C81" s="56" t="s">
        <v>685</v>
      </c>
      <c r="D81" s="56">
        <v>1</v>
      </c>
      <c r="E81" s="56">
        <v>88</v>
      </c>
      <c r="F81" s="56">
        <v>87</v>
      </c>
      <c r="G81" s="56">
        <v>94</v>
      </c>
    </row>
    <row r="82" spans="1:7" x14ac:dyDescent="0.35">
      <c r="A82" s="56">
        <v>81</v>
      </c>
      <c r="B82" s="56" t="s">
        <v>764</v>
      </c>
      <c r="C82" s="56" t="s">
        <v>685</v>
      </c>
      <c r="D82" s="56">
        <v>5</v>
      </c>
      <c r="E82" s="56">
        <v>88</v>
      </c>
      <c r="F82" s="56">
        <v>98</v>
      </c>
      <c r="G82" s="56">
        <v>88</v>
      </c>
    </row>
    <row r="83" spans="1:7" x14ac:dyDescent="0.35">
      <c r="A83" s="56">
        <v>82</v>
      </c>
      <c r="B83" s="56" t="s">
        <v>765</v>
      </c>
      <c r="C83" s="56" t="s">
        <v>685</v>
      </c>
      <c r="D83" s="56">
        <v>9</v>
      </c>
      <c r="E83" s="56">
        <v>90</v>
      </c>
      <c r="F83" s="56">
        <v>79</v>
      </c>
      <c r="G83" s="56">
        <v>92</v>
      </c>
    </row>
    <row r="84" spans="1:7" x14ac:dyDescent="0.35">
      <c r="A84" s="56">
        <v>83</v>
      </c>
      <c r="B84" s="56" t="s">
        <v>766</v>
      </c>
      <c r="C84" s="56" t="s">
        <v>685</v>
      </c>
      <c r="D84" s="56">
        <v>5</v>
      </c>
      <c r="E84" s="56">
        <v>90</v>
      </c>
      <c r="F84" s="56">
        <v>99</v>
      </c>
      <c r="G84" s="56">
        <v>89</v>
      </c>
    </row>
    <row r="85" spans="1:7" x14ac:dyDescent="0.35">
      <c r="A85" s="56">
        <v>84</v>
      </c>
      <c r="B85" s="56" t="s">
        <v>767</v>
      </c>
      <c r="C85" s="56" t="s">
        <v>685</v>
      </c>
      <c r="D85" s="56">
        <v>7</v>
      </c>
      <c r="E85" s="56">
        <v>86</v>
      </c>
      <c r="F85" s="56">
        <v>100</v>
      </c>
      <c r="G85" s="56">
        <v>87</v>
      </c>
    </row>
    <row r="86" spans="1:7" x14ac:dyDescent="0.35">
      <c r="A86" s="56">
        <v>85</v>
      </c>
      <c r="B86" s="56" t="s">
        <v>768</v>
      </c>
      <c r="C86" s="56" t="s">
        <v>685</v>
      </c>
      <c r="D86" s="56">
        <v>3</v>
      </c>
      <c r="E86" s="56">
        <v>98</v>
      </c>
      <c r="F86" s="56">
        <v>86</v>
      </c>
      <c r="G86" s="56">
        <v>65</v>
      </c>
    </row>
    <row r="87" spans="1:7" x14ac:dyDescent="0.35">
      <c r="A87" s="56">
        <v>86</v>
      </c>
      <c r="B87" s="56" t="s">
        <v>769</v>
      </c>
      <c r="C87" s="56" t="s">
        <v>685</v>
      </c>
      <c r="D87" s="56">
        <v>2</v>
      </c>
      <c r="E87" s="56">
        <v>100</v>
      </c>
      <c r="F87" s="56">
        <v>99</v>
      </c>
      <c r="G87" s="56">
        <v>71</v>
      </c>
    </row>
    <row r="88" spans="1:7" x14ac:dyDescent="0.35">
      <c r="A88" s="56">
        <v>87</v>
      </c>
      <c r="B88" s="56" t="s">
        <v>770</v>
      </c>
      <c r="C88" s="56" t="s">
        <v>685</v>
      </c>
      <c r="D88" s="56">
        <v>5</v>
      </c>
      <c r="E88" s="56">
        <v>88</v>
      </c>
      <c r="F88" s="56">
        <v>97</v>
      </c>
      <c r="G88" s="56">
        <v>99</v>
      </c>
    </row>
    <row r="89" spans="1:7" x14ac:dyDescent="0.35">
      <c r="A89" s="56">
        <v>88</v>
      </c>
      <c r="B89" s="56" t="s">
        <v>771</v>
      </c>
      <c r="C89" s="56" t="s">
        <v>685</v>
      </c>
      <c r="D89" s="56">
        <v>2</v>
      </c>
      <c r="E89" s="56">
        <v>88</v>
      </c>
      <c r="F89" s="56">
        <v>95</v>
      </c>
      <c r="G89" s="56">
        <v>92</v>
      </c>
    </row>
    <row r="90" spans="1:7" x14ac:dyDescent="0.35">
      <c r="A90" s="56">
        <v>89</v>
      </c>
      <c r="B90" s="56" t="s">
        <v>772</v>
      </c>
      <c r="C90" s="56" t="s">
        <v>685</v>
      </c>
      <c r="D90" s="56">
        <v>6</v>
      </c>
      <c r="E90" s="56">
        <v>98</v>
      </c>
      <c r="F90" s="56">
        <v>87</v>
      </c>
      <c r="G90" s="56">
        <v>90</v>
      </c>
    </row>
    <row r="91" spans="1:7" x14ac:dyDescent="0.35">
      <c r="A91" s="56">
        <v>90</v>
      </c>
      <c r="B91" s="56" t="s">
        <v>773</v>
      </c>
      <c r="C91" s="56" t="s">
        <v>685</v>
      </c>
      <c r="D91" s="56">
        <v>3</v>
      </c>
      <c r="E91" s="56">
        <v>95</v>
      </c>
      <c r="F91" s="56">
        <v>100</v>
      </c>
      <c r="G91" s="56">
        <v>94</v>
      </c>
    </row>
    <row r="92" spans="1:7" x14ac:dyDescent="0.35">
      <c r="A92" s="56">
        <v>91</v>
      </c>
      <c r="B92" s="56" t="s">
        <v>774</v>
      </c>
      <c r="C92" s="56" t="s">
        <v>685</v>
      </c>
      <c r="D92" s="56">
        <v>4</v>
      </c>
      <c r="E92" s="56">
        <v>95</v>
      </c>
      <c r="F92" s="56">
        <v>88</v>
      </c>
      <c r="G92" s="56">
        <v>88</v>
      </c>
    </row>
    <row r="93" spans="1:7" x14ac:dyDescent="0.35">
      <c r="A93" s="56">
        <v>92</v>
      </c>
      <c r="B93" s="56" t="s">
        <v>775</v>
      </c>
      <c r="C93" s="56" t="s">
        <v>685</v>
      </c>
      <c r="D93" s="56">
        <v>3</v>
      </c>
      <c r="E93" s="56">
        <v>91</v>
      </c>
      <c r="F93" s="56">
        <v>97</v>
      </c>
      <c r="G93" s="56">
        <v>91</v>
      </c>
    </row>
    <row r="94" spans="1:7" x14ac:dyDescent="0.35">
      <c r="A94" s="56">
        <v>93</v>
      </c>
      <c r="B94" s="56" t="s">
        <v>776</v>
      </c>
      <c r="C94" s="56" t="s">
        <v>685</v>
      </c>
      <c r="D94" s="56">
        <v>3</v>
      </c>
      <c r="E94" s="56">
        <v>92</v>
      </c>
      <c r="F94" s="56">
        <v>83</v>
      </c>
      <c r="G94" s="56">
        <v>90</v>
      </c>
    </row>
    <row r="95" spans="1:7" x14ac:dyDescent="0.35">
      <c r="A95" s="56">
        <v>94</v>
      </c>
      <c r="B95" s="56" t="s">
        <v>777</v>
      </c>
      <c r="C95" s="56" t="s">
        <v>685</v>
      </c>
      <c r="D95" s="56">
        <v>8</v>
      </c>
      <c r="E95" s="56">
        <v>95</v>
      </c>
      <c r="F95" s="56">
        <v>95</v>
      </c>
      <c r="G95" s="56">
        <v>92</v>
      </c>
    </row>
    <row r="96" spans="1:7" x14ac:dyDescent="0.35">
      <c r="A96" s="56">
        <v>95</v>
      </c>
      <c r="B96" s="56" t="s">
        <v>778</v>
      </c>
      <c r="C96" s="56" t="s">
        <v>685</v>
      </c>
      <c r="D96" s="56">
        <v>5</v>
      </c>
      <c r="E96" s="56">
        <v>98</v>
      </c>
      <c r="F96" s="56">
        <v>90</v>
      </c>
      <c r="G96" s="56">
        <v>99</v>
      </c>
    </row>
    <row r="97" spans="1:7" x14ac:dyDescent="0.35">
      <c r="A97" s="56">
        <v>96</v>
      </c>
      <c r="B97" s="56" t="s">
        <v>779</v>
      </c>
      <c r="C97" s="56" t="s">
        <v>685</v>
      </c>
      <c r="D97" s="56">
        <v>1</v>
      </c>
      <c r="E97" s="56">
        <v>100</v>
      </c>
      <c r="F97" s="56">
        <v>89</v>
      </c>
      <c r="G97" s="56">
        <v>90</v>
      </c>
    </row>
    <row r="98" spans="1:7" x14ac:dyDescent="0.35">
      <c r="A98" s="56">
        <v>97</v>
      </c>
      <c r="B98" s="56" t="s">
        <v>780</v>
      </c>
      <c r="C98" s="56" t="s">
        <v>685</v>
      </c>
      <c r="D98" s="56">
        <v>1</v>
      </c>
      <c r="E98" s="56">
        <v>100</v>
      </c>
      <c r="F98" s="56">
        <v>91</v>
      </c>
      <c r="G98" s="56">
        <v>92</v>
      </c>
    </row>
    <row r="99" spans="1:7" x14ac:dyDescent="0.35">
      <c r="A99" s="56">
        <v>98</v>
      </c>
      <c r="B99" s="56" t="s">
        <v>781</v>
      </c>
      <c r="C99" s="56" t="s">
        <v>685</v>
      </c>
      <c r="D99" s="56">
        <v>5</v>
      </c>
      <c r="E99" s="56">
        <v>94</v>
      </c>
      <c r="F99" s="56">
        <v>91</v>
      </c>
      <c r="G99" s="56">
        <v>84</v>
      </c>
    </row>
    <row r="100" spans="1:7" x14ac:dyDescent="0.35">
      <c r="A100" s="56">
        <v>99</v>
      </c>
      <c r="B100" s="56" t="s">
        <v>782</v>
      </c>
      <c r="C100" s="56" t="s">
        <v>685</v>
      </c>
      <c r="D100" s="56">
        <v>3</v>
      </c>
      <c r="E100" s="56">
        <v>86</v>
      </c>
      <c r="F100" s="56">
        <v>96</v>
      </c>
      <c r="G100" s="56">
        <v>90</v>
      </c>
    </row>
    <row r="101" spans="1:7" x14ac:dyDescent="0.35">
      <c r="A101" s="56">
        <v>100</v>
      </c>
      <c r="B101" s="56" t="s">
        <v>783</v>
      </c>
      <c r="C101" s="56" t="s">
        <v>685</v>
      </c>
      <c r="D101" s="56">
        <v>8</v>
      </c>
      <c r="E101" s="56">
        <v>87</v>
      </c>
      <c r="F101" s="56">
        <v>87</v>
      </c>
      <c r="G101" s="56">
        <v>67</v>
      </c>
    </row>
    <row r="102" spans="1:7" x14ac:dyDescent="0.35">
      <c r="A102" s="56">
        <v>101</v>
      </c>
      <c r="B102" s="56" t="s">
        <v>784</v>
      </c>
      <c r="C102" s="56" t="s">
        <v>685</v>
      </c>
      <c r="D102" s="56">
        <v>8</v>
      </c>
      <c r="E102" s="56">
        <v>97</v>
      </c>
      <c r="F102" s="56">
        <v>89</v>
      </c>
      <c r="G102" s="56">
        <v>88</v>
      </c>
    </row>
    <row r="103" spans="1:7" x14ac:dyDescent="0.35">
      <c r="A103" s="56">
        <v>102</v>
      </c>
      <c r="B103" s="56" t="s">
        <v>785</v>
      </c>
      <c r="C103" s="56" t="s">
        <v>685</v>
      </c>
      <c r="D103" s="56">
        <v>8</v>
      </c>
      <c r="E103" s="56">
        <v>90</v>
      </c>
      <c r="F103" s="56">
        <v>99</v>
      </c>
      <c r="G103" s="56">
        <v>84</v>
      </c>
    </row>
    <row r="104" spans="1:7" x14ac:dyDescent="0.35">
      <c r="A104" s="56">
        <v>103</v>
      </c>
      <c r="B104" s="56" t="s">
        <v>786</v>
      </c>
      <c r="C104" s="56" t="s">
        <v>685</v>
      </c>
      <c r="D104" s="56">
        <v>2</v>
      </c>
      <c r="E104" s="56">
        <v>88</v>
      </c>
      <c r="F104" s="56">
        <v>93</v>
      </c>
      <c r="G104" s="56">
        <v>90</v>
      </c>
    </row>
    <row r="105" spans="1:7" x14ac:dyDescent="0.35">
      <c r="A105" s="56">
        <v>104</v>
      </c>
      <c r="B105" s="56" t="s">
        <v>787</v>
      </c>
      <c r="C105" s="56" t="s">
        <v>685</v>
      </c>
      <c r="D105" s="56">
        <v>2</v>
      </c>
      <c r="E105" s="56">
        <v>98</v>
      </c>
      <c r="F105" s="56">
        <v>88</v>
      </c>
      <c r="G105" s="56">
        <v>96</v>
      </c>
    </row>
    <row r="106" spans="1:7" x14ac:dyDescent="0.35">
      <c r="A106" s="56">
        <v>105</v>
      </c>
      <c r="B106" s="56" t="s">
        <v>788</v>
      </c>
      <c r="C106" s="56" t="s">
        <v>685</v>
      </c>
      <c r="D106" s="56">
        <v>2</v>
      </c>
      <c r="E106" s="56">
        <v>83</v>
      </c>
      <c r="F106" s="56">
        <v>96</v>
      </c>
      <c r="G106" s="56">
        <v>78</v>
      </c>
    </row>
    <row r="107" spans="1:7" x14ac:dyDescent="0.35">
      <c r="A107" s="56">
        <v>106</v>
      </c>
      <c r="B107" s="56" t="s">
        <v>789</v>
      </c>
      <c r="C107" s="56" t="s">
        <v>685</v>
      </c>
      <c r="D107" s="56">
        <v>7</v>
      </c>
      <c r="E107" s="56">
        <v>87</v>
      </c>
      <c r="F107" s="56">
        <v>90</v>
      </c>
      <c r="G107" s="56">
        <v>93</v>
      </c>
    </row>
    <row r="108" spans="1:7" x14ac:dyDescent="0.35">
      <c r="A108" s="56">
        <v>107</v>
      </c>
      <c r="B108" s="56" t="s">
        <v>790</v>
      </c>
      <c r="C108" s="56" t="s">
        <v>685</v>
      </c>
      <c r="D108" s="56">
        <v>1</v>
      </c>
      <c r="E108" s="56">
        <v>96</v>
      </c>
      <c r="F108" s="56">
        <v>99</v>
      </c>
      <c r="G108" s="56">
        <v>88</v>
      </c>
    </row>
    <row r="109" spans="1:7" x14ac:dyDescent="0.35">
      <c r="A109" s="56">
        <v>108</v>
      </c>
      <c r="B109" s="56" t="s">
        <v>791</v>
      </c>
      <c r="C109" s="56" t="s">
        <v>685</v>
      </c>
      <c r="D109" s="56">
        <v>9</v>
      </c>
      <c r="E109" s="56">
        <v>88</v>
      </c>
      <c r="F109" s="56">
        <v>87</v>
      </c>
      <c r="G109" s="56">
        <v>95</v>
      </c>
    </row>
    <row r="110" spans="1:7" x14ac:dyDescent="0.35">
      <c r="A110" s="56">
        <v>109</v>
      </c>
      <c r="B110" s="56" t="s">
        <v>792</v>
      </c>
      <c r="C110" s="56" t="s">
        <v>685</v>
      </c>
      <c r="D110" s="56">
        <v>1</v>
      </c>
      <c r="E110" s="56">
        <v>92</v>
      </c>
      <c r="F110" s="56">
        <v>94</v>
      </c>
      <c r="G110" s="56">
        <v>93</v>
      </c>
    </row>
    <row r="111" spans="1:7" x14ac:dyDescent="0.35">
      <c r="A111" s="56">
        <v>110</v>
      </c>
      <c r="B111" s="56" t="s">
        <v>793</v>
      </c>
      <c r="C111" s="56" t="s">
        <v>685</v>
      </c>
      <c r="D111" s="56">
        <v>5</v>
      </c>
      <c r="E111" s="56">
        <v>83</v>
      </c>
      <c r="F111" s="56">
        <v>100</v>
      </c>
      <c r="G111" s="56">
        <v>59</v>
      </c>
    </row>
    <row r="112" spans="1:7" x14ac:dyDescent="0.35">
      <c r="A112" s="56">
        <v>111</v>
      </c>
      <c r="B112" s="56" t="s">
        <v>794</v>
      </c>
      <c r="C112" s="56" t="s">
        <v>685</v>
      </c>
      <c r="D112" s="56">
        <v>9</v>
      </c>
      <c r="E112" s="56">
        <v>88</v>
      </c>
      <c r="F112" s="56">
        <v>92</v>
      </c>
      <c r="G112" s="56">
        <v>83</v>
      </c>
    </row>
    <row r="113" spans="1:7" x14ac:dyDescent="0.35">
      <c r="A113" s="56">
        <v>112</v>
      </c>
      <c r="B113" s="56" t="s">
        <v>795</v>
      </c>
      <c r="C113" s="56" t="s">
        <v>685</v>
      </c>
      <c r="D113" s="56">
        <v>8</v>
      </c>
      <c r="E113" s="56">
        <v>91</v>
      </c>
      <c r="F113" s="56">
        <v>93</v>
      </c>
      <c r="G113" s="56">
        <v>81</v>
      </c>
    </row>
    <row r="114" spans="1:7" x14ac:dyDescent="0.35">
      <c r="A114" s="56">
        <v>113</v>
      </c>
      <c r="B114" s="56" t="s">
        <v>796</v>
      </c>
      <c r="C114" s="56" t="s">
        <v>685</v>
      </c>
      <c r="D114" s="56">
        <v>9</v>
      </c>
      <c r="E114" s="56">
        <v>91</v>
      </c>
      <c r="F114" s="56">
        <v>97</v>
      </c>
      <c r="G114" s="56">
        <v>88</v>
      </c>
    </row>
    <row r="115" spans="1:7" x14ac:dyDescent="0.35">
      <c r="A115" s="56">
        <v>114</v>
      </c>
      <c r="B115" s="56" t="s">
        <v>797</v>
      </c>
      <c r="C115" s="56" t="s">
        <v>685</v>
      </c>
      <c r="D115" s="56">
        <v>1</v>
      </c>
      <c r="E115" s="56">
        <v>99</v>
      </c>
      <c r="F115" s="56">
        <v>92</v>
      </c>
      <c r="G115" s="56">
        <v>76</v>
      </c>
    </row>
    <row r="116" spans="1:7" x14ac:dyDescent="0.35">
      <c r="A116" s="56">
        <v>115</v>
      </c>
      <c r="B116" s="56" t="s">
        <v>798</v>
      </c>
      <c r="C116" s="56" t="s">
        <v>685</v>
      </c>
      <c r="D116" s="56">
        <v>3</v>
      </c>
      <c r="E116" s="56">
        <v>86</v>
      </c>
      <c r="F116" s="56">
        <v>95</v>
      </c>
      <c r="G116" s="56">
        <v>87</v>
      </c>
    </row>
    <row r="117" spans="1:7" x14ac:dyDescent="0.35">
      <c r="A117" s="56">
        <v>116</v>
      </c>
      <c r="B117" s="56" t="s">
        <v>799</v>
      </c>
      <c r="C117" s="56" t="s">
        <v>685</v>
      </c>
      <c r="D117" s="56">
        <v>6</v>
      </c>
      <c r="E117" s="56">
        <v>89</v>
      </c>
      <c r="F117" s="56">
        <v>86</v>
      </c>
      <c r="G117" s="56">
        <v>88</v>
      </c>
    </row>
    <row r="118" spans="1:7" x14ac:dyDescent="0.35">
      <c r="A118" s="56">
        <v>117</v>
      </c>
      <c r="B118" s="56" t="s">
        <v>800</v>
      </c>
      <c r="C118" s="56" t="s">
        <v>685</v>
      </c>
      <c r="D118" s="56">
        <v>9</v>
      </c>
      <c r="E118" s="56">
        <v>91</v>
      </c>
      <c r="F118" s="56">
        <v>100</v>
      </c>
      <c r="G118" s="56">
        <v>88</v>
      </c>
    </row>
    <row r="119" spans="1:7" x14ac:dyDescent="0.35">
      <c r="A119" s="56">
        <v>118</v>
      </c>
      <c r="B119" s="56" t="s">
        <v>801</v>
      </c>
      <c r="C119" s="56" t="s">
        <v>685</v>
      </c>
      <c r="D119" s="56">
        <v>8</v>
      </c>
      <c r="E119" s="56">
        <v>90</v>
      </c>
      <c r="F119" s="56">
        <v>100</v>
      </c>
      <c r="G119" s="56">
        <v>89</v>
      </c>
    </row>
    <row r="120" spans="1:7" x14ac:dyDescent="0.35">
      <c r="A120" s="56">
        <v>119</v>
      </c>
      <c r="B120" s="56" t="s">
        <v>802</v>
      </c>
      <c r="C120" s="56" t="s">
        <v>685</v>
      </c>
      <c r="D120" s="56">
        <v>7</v>
      </c>
      <c r="E120" s="56">
        <v>92</v>
      </c>
      <c r="F120" s="56">
        <v>100</v>
      </c>
      <c r="G120" s="56">
        <v>96</v>
      </c>
    </row>
    <row r="121" spans="1:7" x14ac:dyDescent="0.35">
      <c r="A121" s="56">
        <v>120</v>
      </c>
      <c r="B121" s="56" t="s">
        <v>803</v>
      </c>
      <c r="C121" s="56" t="s">
        <v>685</v>
      </c>
      <c r="D121" s="56">
        <v>2</v>
      </c>
      <c r="E121" s="56">
        <v>95</v>
      </c>
      <c r="F121" s="56">
        <v>100</v>
      </c>
      <c r="G121" s="56">
        <v>100</v>
      </c>
    </row>
    <row r="122" spans="1:7" x14ac:dyDescent="0.35">
      <c r="A122" s="56">
        <v>121</v>
      </c>
      <c r="B122" s="56" t="s">
        <v>804</v>
      </c>
      <c r="C122" s="56" t="s">
        <v>685</v>
      </c>
      <c r="D122" s="56">
        <v>2</v>
      </c>
      <c r="E122" s="56">
        <v>98</v>
      </c>
      <c r="F122" s="56">
        <v>88</v>
      </c>
      <c r="G122" s="56">
        <v>87</v>
      </c>
    </row>
    <row r="123" spans="1:7" x14ac:dyDescent="0.35">
      <c r="A123" s="56">
        <v>122</v>
      </c>
      <c r="B123" s="56" t="s">
        <v>805</v>
      </c>
      <c r="C123" s="56" t="s">
        <v>685</v>
      </c>
      <c r="D123" s="56">
        <v>3</v>
      </c>
      <c r="E123" s="56">
        <v>88</v>
      </c>
      <c r="F123" s="56">
        <v>95</v>
      </c>
      <c r="G123" s="56">
        <v>84</v>
      </c>
    </row>
    <row r="124" spans="1:7" x14ac:dyDescent="0.35">
      <c r="A124" s="56">
        <v>123</v>
      </c>
      <c r="B124" s="56" t="s">
        <v>806</v>
      </c>
      <c r="C124" s="56" t="s">
        <v>685</v>
      </c>
      <c r="D124" s="56">
        <v>3</v>
      </c>
      <c r="E124" s="56">
        <v>96</v>
      </c>
      <c r="F124" s="56">
        <v>94</v>
      </c>
      <c r="G124" s="56">
        <v>97</v>
      </c>
    </row>
    <row r="125" spans="1:7" x14ac:dyDescent="0.35">
      <c r="A125" s="56">
        <v>124</v>
      </c>
      <c r="B125" s="56" t="s">
        <v>807</v>
      </c>
      <c r="C125" s="56" t="s">
        <v>685</v>
      </c>
      <c r="D125" s="56">
        <v>6</v>
      </c>
      <c r="E125" s="56">
        <v>90</v>
      </c>
      <c r="F125" s="56">
        <v>97</v>
      </c>
      <c r="G125" s="56">
        <v>86</v>
      </c>
    </row>
    <row r="126" spans="1:7" x14ac:dyDescent="0.35">
      <c r="A126" s="56">
        <v>125</v>
      </c>
      <c r="B126" s="56" t="s">
        <v>808</v>
      </c>
      <c r="C126" s="56" t="s">
        <v>685</v>
      </c>
      <c r="D126" s="56">
        <v>9</v>
      </c>
      <c r="E126" s="56">
        <v>86</v>
      </c>
      <c r="F126" s="56">
        <v>98</v>
      </c>
      <c r="G126" s="56">
        <v>74</v>
      </c>
    </row>
    <row r="127" spans="1:7" x14ac:dyDescent="0.35">
      <c r="A127" s="56">
        <v>126</v>
      </c>
      <c r="B127" s="56" t="s">
        <v>809</v>
      </c>
      <c r="C127" s="56" t="s">
        <v>685</v>
      </c>
      <c r="D127" s="56">
        <v>9</v>
      </c>
      <c r="E127" s="56">
        <v>93</v>
      </c>
      <c r="F127" s="56">
        <v>90</v>
      </c>
      <c r="G127" s="56">
        <v>89</v>
      </c>
    </row>
    <row r="128" spans="1:7" x14ac:dyDescent="0.35">
      <c r="A128" s="56">
        <v>127</v>
      </c>
      <c r="B128" s="56" t="s">
        <v>810</v>
      </c>
      <c r="C128" s="56" t="s">
        <v>685</v>
      </c>
      <c r="D128" s="56">
        <v>6</v>
      </c>
      <c r="E128" s="56">
        <v>92</v>
      </c>
      <c r="F128" s="56">
        <v>99</v>
      </c>
      <c r="G128" s="56">
        <v>100</v>
      </c>
    </row>
    <row r="129" spans="1:7" x14ac:dyDescent="0.35">
      <c r="A129" s="56">
        <v>128</v>
      </c>
      <c r="B129" s="56" t="s">
        <v>811</v>
      </c>
      <c r="C129" s="56" t="s">
        <v>685</v>
      </c>
      <c r="D129" s="56">
        <v>8</v>
      </c>
      <c r="E129" s="56">
        <v>91</v>
      </c>
      <c r="F129" s="56">
        <v>89</v>
      </c>
      <c r="G129" s="56">
        <v>73</v>
      </c>
    </row>
    <row r="130" spans="1:7" x14ac:dyDescent="0.35">
      <c r="A130" s="56">
        <v>129</v>
      </c>
      <c r="B130" s="56" t="s">
        <v>812</v>
      </c>
      <c r="C130" s="56" t="s">
        <v>685</v>
      </c>
      <c r="D130" s="56">
        <v>4</v>
      </c>
      <c r="E130" s="56">
        <v>97</v>
      </c>
      <c r="F130" s="56">
        <v>83</v>
      </c>
      <c r="G130" s="56">
        <v>96</v>
      </c>
    </row>
    <row r="131" spans="1:7" x14ac:dyDescent="0.35">
      <c r="A131" s="56">
        <v>130</v>
      </c>
      <c r="B131" s="56" t="s">
        <v>813</v>
      </c>
      <c r="C131" s="56" t="s">
        <v>685</v>
      </c>
      <c r="D131" s="56">
        <v>5</v>
      </c>
      <c r="E131" s="56">
        <v>87</v>
      </c>
      <c r="F131" s="56">
        <v>90</v>
      </c>
      <c r="G131" s="56">
        <v>79</v>
      </c>
    </row>
    <row r="132" spans="1:7" x14ac:dyDescent="0.35">
      <c r="A132" s="56">
        <v>131</v>
      </c>
      <c r="B132" s="56" t="s">
        <v>814</v>
      </c>
      <c r="C132" s="56" t="s">
        <v>685</v>
      </c>
      <c r="D132" s="56">
        <v>6</v>
      </c>
      <c r="E132" s="56">
        <v>91</v>
      </c>
      <c r="F132" s="56">
        <v>85</v>
      </c>
      <c r="G132" s="56">
        <v>77</v>
      </c>
    </row>
    <row r="133" spans="1:7" x14ac:dyDescent="0.35">
      <c r="A133" s="56">
        <v>132</v>
      </c>
      <c r="B133" s="56" t="s">
        <v>815</v>
      </c>
      <c r="C133" s="56" t="s">
        <v>685</v>
      </c>
      <c r="D133" s="56">
        <v>4</v>
      </c>
      <c r="E133" s="56">
        <v>86</v>
      </c>
      <c r="F133" s="56">
        <v>98</v>
      </c>
      <c r="G133" s="56">
        <v>97</v>
      </c>
    </row>
    <row r="134" spans="1:7" x14ac:dyDescent="0.35">
      <c r="A134" s="56">
        <v>133</v>
      </c>
      <c r="B134" s="56" t="s">
        <v>816</v>
      </c>
      <c r="C134" s="56" t="s">
        <v>685</v>
      </c>
      <c r="D134" s="56">
        <v>9</v>
      </c>
      <c r="E134" s="56">
        <v>99</v>
      </c>
      <c r="F134" s="56">
        <v>88</v>
      </c>
      <c r="G134" s="56">
        <v>82</v>
      </c>
    </row>
    <row r="135" spans="1:7" x14ac:dyDescent="0.35">
      <c r="A135" s="56">
        <v>134</v>
      </c>
      <c r="B135" s="56" t="s">
        <v>817</v>
      </c>
      <c r="C135" s="56" t="s">
        <v>685</v>
      </c>
      <c r="D135" s="56">
        <v>7</v>
      </c>
      <c r="E135" s="56">
        <v>92</v>
      </c>
      <c r="F135" s="56">
        <v>86</v>
      </c>
      <c r="G135" s="56">
        <v>67</v>
      </c>
    </row>
    <row r="136" spans="1:7" x14ac:dyDescent="0.35">
      <c r="A136" s="56">
        <v>135</v>
      </c>
      <c r="B136" s="56" t="s">
        <v>818</v>
      </c>
      <c r="C136" s="56" t="s">
        <v>685</v>
      </c>
      <c r="D136" s="56">
        <v>2</v>
      </c>
      <c r="E136" s="56">
        <v>92</v>
      </c>
      <c r="F136" s="56">
        <v>99</v>
      </c>
      <c r="G136" s="56">
        <v>70</v>
      </c>
    </row>
    <row r="137" spans="1:7" x14ac:dyDescent="0.35">
      <c r="A137" s="56">
        <v>136</v>
      </c>
      <c r="B137" s="56" t="s">
        <v>819</v>
      </c>
      <c r="C137" s="56" t="s">
        <v>685</v>
      </c>
      <c r="D137" s="56">
        <v>2</v>
      </c>
      <c r="E137" s="56">
        <v>93</v>
      </c>
      <c r="F137" s="56">
        <v>98</v>
      </c>
      <c r="G137" s="56">
        <v>78</v>
      </c>
    </row>
    <row r="138" spans="1:7" x14ac:dyDescent="0.35">
      <c r="A138" s="56">
        <v>137</v>
      </c>
      <c r="B138" s="56" t="s">
        <v>820</v>
      </c>
      <c r="C138" s="56" t="s">
        <v>685</v>
      </c>
      <c r="D138" s="56">
        <v>9</v>
      </c>
      <c r="E138" s="56">
        <v>93</v>
      </c>
      <c r="F138" s="56">
        <v>76</v>
      </c>
      <c r="G138" s="56">
        <v>80</v>
      </c>
    </row>
    <row r="139" spans="1:7" x14ac:dyDescent="0.35">
      <c r="A139" s="56">
        <v>138</v>
      </c>
      <c r="B139" s="56" t="s">
        <v>821</v>
      </c>
      <c r="C139" s="56" t="s">
        <v>685</v>
      </c>
      <c r="D139" s="56">
        <v>2</v>
      </c>
      <c r="E139" s="56">
        <v>89</v>
      </c>
      <c r="F139" s="56">
        <v>88</v>
      </c>
      <c r="G139" s="56">
        <v>75</v>
      </c>
    </row>
    <row r="140" spans="1:7" x14ac:dyDescent="0.35">
      <c r="A140" s="56">
        <v>139</v>
      </c>
      <c r="B140" s="56" t="s">
        <v>822</v>
      </c>
      <c r="C140" s="56" t="s">
        <v>685</v>
      </c>
      <c r="D140" s="56">
        <v>8</v>
      </c>
      <c r="E140" s="56">
        <v>90</v>
      </c>
      <c r="F140" s="56">
        <v>98</v>
      </c>
      <c r="G140" s="56">
        <v>70</v>
      </c>
    </row>
    <row r="141" spans="1:7" x14ac:dyDescent="0.35">
      <c r="A141" s="56">
        <v>140</v>
      </c>
      <c r="B141" s="56" t="s">
        <v>823</v>
      </c>
      <c r="C141" s="56" t="s">
        <v>685</v>
      </c>
      <c r="D141" s="56">
        <v>3</v>
      </c>
      <c r="E141" s="56">
        <v>82</v>
      </c>
      <c r="F141" s="56">
        <v>99</v>
      </c>
      <c r="G141" s="56">
        <v>69</v>
      </c>
    </row>
    <row r="142" spans="1:7" x14ac:dyDescent="0.35">
      <c r="A142" s="56">
        <v>141</v>
      </c>
      <c r="B142" s="56" t="s">
        <v>824</v>
      </c>
      <c r="C142" s="56" t="s">
        <v>685</v>
      </c>
      <c r="D142" s="56">
        <v>5</v>
      </c>
      <c r="E142" s="56">
        <v>96</v>
      </c>
      <c r="F142" s="56">
        <v>100</v>
      </c>
      <c r="G142" s="56">
        <v>80</v>
      </c>
    </row>
    <row r="143" spans="1:7" x14ac:dyDescent="0.35">
      <c r="A143" s="56">
        <v>142</v>
      </c>
      <c r="B143" s="56" t="s">
        <v>825</v>
      </c>
      <c r="C143" s="56" t="s">
        <v>685</v>
      </c>
      <c r="D143" s="56">
        <v>4</v>
      </c>
      <c r="E143" s="56">
        <v>90</v>
      </c>
      <c r="F143" s="56">
        <v>93</v>
      </c>
      <c r="G143" s="56">
        <v>95</v>
      </c>
    </row>
    <row r="144" spans="1:7" x14ac:dyDescent="0.35">
      <c r="A144" s="56">
        <v>143</v>
      </c>
      <c r="B144" s="56" t="s">
        <v>826</v>
      </c>
      <c r="C144" s="56" t="s">
        <v>685</v>
      </c>
      <c r="D144" s="56">
        <v>1</v>
      </c>
      <c r="E144" s="56">
        <v>98</v>
      </c>
      <c r="F144" s="56">
        <v>87</v>
      </c>
      <c r="G144" s="56">
        <v>89</v>
      </c>
    </row>
    <row r="145" spans="1:7" x14ac:dyDescent="0.35">
      <c r="A145" s="56">
        <v>144</v>
      </c>
      <c r="B145" s="56" t="s">
        <v>827</v>
      </c>
      <c r="C145" s="56" t="s">
        <v>685</v>
      </c>
      <c r="D145" s="56">
        <v>5</v>
      </c>
      <c r="E145" s="56">
        <v>84</v>
      </c>
      <c r="F145" s="56">
        <v>94</v>
      </c>
      <c r="G145" s="56">
        <v>81</v>
      </c>
    </row>
    <row r="146" spans="1:7" x14ac:dyDescent="0.35">
      <c r="A146" s="56">
        <v>145</v>
      </c>
      <c r="B146" s="56" t="s">
        <v>828</v>
      </c>
      <c r="C146" s="56" t="s">
        <v>685</v>
      </c>
      <c r="D146" s="56">
        <v>5</v>
      </c>
      <c r="E146" s="56">
        <v>90</v>
      </c>
      <c r="F146" s="56">
        <v>94</v>
      </c>
      <c r="G146" s="56">
        <v>77</v>
      </c>
    </row>
    <row r="147" spans="1:7" x14ac:dyDescent="0.35">
      <c r="A147" s="56">
        <v>146</v>
      </c>
      <c r="B147" s="56" t="s">
        <v>829</v>
      </c>
      <c r="C147" s="56" t="s">
        <v>685</v>
      </c>
      <c r="D147" s="56">
        <v>1</v>
      </c>
      <c r="E147" s="56">
        <v>87</v>
      </c>
      <c r="F147" s="56">
        <v>97</v>
      </c>
      <c r="G147" s="56">
        <v>76</v>
      </c>
    </row>
    <row r="148" spans="1:7" x14ac:dyDescent="0.35">
      <c r="A148" s="56">
        <v>147</v>
      </c>
      <c r="B148" s="56" t="s">
        <v>830</v>
      </c>
      <c r="C148" s="56" t="s">
        <v>685</v>
      </c>
      <c r="D148" s="56">
        <v>1</v>
      </c>
      <c r="E148" s="56">
        <v>87</v>
      </c>
      <c r="F148" s="56">
        <v>85</v>
      </c>
      <c r="G148" s="56">
        <v>88</v>
      </c>
    </row>
    <row r="149" spans="1:7" x14ac:dyDescent="0.35">
      <c r="A149" s="56">
        <v>148</v>
      </c>
      <c r="B149" s="56" t="s">
        <v>831</v>
      </c>
      <c r="C149" s="56" t="s">
        <v>685</v>
      </c>
      <c r="D149" s="56">
        <v>4</v>
      </c>
      <c r="E149" s="56">
        <v>88</v>
      </c>
      <c r="F149" s="56">
        <v>89</v>
      </c>
      <c r="G149" s="56">
        <v>80</v>
      </c>
    </row>
    <row r="150" spans="1:7" x14ac:dyDescent="0.35">
      <c r="A150" s="56">
        <v>149</v>
      </c>
      <c r="B150" s="56" t="s">
        <v>832</v>
      </c>
      <c r="C150" s="56" t="s">
        <v>685</v>
      </c>
      <c r="D150" s="56">
        <v>7</v>
      </c>
      <c r="E150" s="56">
        <v>94</v>
      </c>
      <c r="F150" s="56">
        <v>91</v>
      </c>
      <c r="G150" s="56">
        <v>98</v>
      </c>
    </row>
    <row r="151" spans="1:7" x14ac:dyDescent="0.35">
      <c r="A151" s="56">
        <v>150</v>
      </c>
      <c r="B151" s="56" t="s">
        <v>833</v>
      </c>
      <c r="C151" s="56" t="s">
        <v>685</v>
      </c>
      <c r="D151" s="56">
        <v>1</v>
      </c>
      <c r="E151" s="56">
        <v>97</v>
      </c>
      <c r="F151" s="56">
        <v>88</v>
      </c>
      <c r="G151" s="56">
        <v>85</v>
      </c>
    </row>
    <row r="152" spans="1:7" x14ac:dyDescent="0.35">
      <c r="A152" s="56">
        <v>151</v>
      </c>
      <c r="B152" s="56" t="s">
        <v>834</v>
      </c>
      <c r="C152" s="56" t="s">
        <v>685</v>
      </c>
      <c r="D152" s="56">
        <v>1</v>
      </c>
      <c r="E152" s="56">
        <v>91</v>
      </c>
      <c r="F152" s="56">
        <v>99</v>
      </c>
      <c r="G152" s="56">
        <v>86</v>
      </c>
    </row>
    <row r="153" spans="1:7" x14ac:dyDescent="0.35">
      <c r="A153" s="56">
        <v>152</v>
      </c>
      <c r="B153" s="56" t="s">
        <v>835</v>
      </c>
      <c r="C153" s="56" t="s">
        <v>685</v>
      </c>
      <c r="D153" s="56">
        <v>1</v>
      </c>
      <c r="E153" s="56">
        <v>89</v>
      </c>
      <c r="F153" s="56">
        <v>95</v>
      </c>
      <c r="G153" s="56">
        <v>84</v>
      </c>
    </row>
    <row r="154" spans="1:7" x14ac:dyDescent="0.35">
      <c r="A154" s="56">
        <v>153</v>
      </c>
      <c r="B154" s="56" t="s">
        <v>836</v>
      </c>
      <c r="C154" s="56" t="s">
        <v>685</v>
      </c>
      <c r="D154" s="56">
        <v>8</v>
      </c>
      <c r="E154" s="56">
        <v>83</v>
      </c>
      <c r="F154" s="56">
        <v>94</v>
      </c>
      <c r="G154" s="56">
        <v>74</v>
      </c>
    </row>
    <row r="155" spans="1:7" x14ac:dyDescent="0.35">
      <c r="A155" s="56">
        <v>154</v>
      </c>
      <c r="B155" s="56" t="s">
        <v>837</v>
      </c>
      <c r="C155" s="56" t="s">
        <v>685</v>
      </c>
      <c r="D155" s="56">
        <v>2</v>
      </c>
      <c r="E155" s="56">
        <v>96</v>
      </c>
      <c r="F155" s="56">
        <v>97</v>
      </c>
      <c r="G155" s="56">
        <v>83</v>
      </c>
    </row>
    <row r="156" spans="1:7" x14ac:dyDescent="0.35">
      <c r="A156" s="56">
        <v>155</v>
      </c>
      <c r="B156" s="56" t="s">
        <v>838</v>
      </c>
      <c r="C156" s="56" t="s">
        <v>685</v>
      </c>
      <c r="D156" s="56">
        <v>4</v>
      </c>
      <c r="E156" s="56">
        <v>90</v>
      </c>
      <c r="F156" s="56">
        <v>94</v>
      </c>
      <c r="G156" s="56">
        <v>87</v>
      </c>
    </row>
    <row r="157" spans="1:7" x14ac:dyDescent="0.35">
      <c r="A157" s="56">
        <v>156</v>
      </c>
      <c r="B157" s="56" t="s">
        <v>839</v>
      </c>
      <c r="C157" s="56" t="s">
        <v>685</v>
      </c>
      <c r="D157" s="56">
        <v>5</v>
      </c>
      <c r="E157" s="56">
        <v>92</v>
      </c>
      <c r="F157" s="56">
        <v>96</v>
      </c>
      <c r="G157" s="56">
        <v>96</v>
      </c>
    </row>
    <row r="158" spans="1:7" x14ac:dyDescent="0.35">
      <c r="A158" s="56">
        <v>157</v>
      </c>
      <c r="B158" s="56" t="s">
        <v>840</v>
      </c>
      <c r="C158" s="56" t="s">
        <v>685</v>
      </c>
      <c r="D158" s="56">
        <v>9</v>
      </c>
      <c r="E158" s="56">
        <v>90</v>
      </c>
      <c r="F158" s="56">
        <v>96</v>
      </c>
      <c r="G158" s="56">
        <v>81</v>
      </c>
    </row>
    <row r="159" spans="1:7" x14ac:dyDescent="0.35">
      <c r="A159" s="56">
        <v>158</v>
      </c>
      <c r="B159" s="56" t="s">
        <v>841</v>
      </c>
      <c r="C159" s="56" t="s">
        <v>685</v>
      </c>
      <c r="D159" s="56">
        <v>3</v>
      </c>
      <c r="E159" s="56">
        <v>87</v>
      </c>
      <c r="F159" s="56">
        <v>85</v>
      </c>
      <c r="G159" s="56">
        <v>81</v>
      </c>
    </row>
    <row r="160" spans="1:7" x14ac:dyDescent="0.35">
      <c r="A160" s="56">
        <v>159</v>
      </c>
      <c r="B160" s="56" t="s">
        <v>842</v>
      </c>
      <c r="C160" s="56" t="s">
        <v>685</v>
      </c>
      <c r="D160" s="56">
        <v>9</v>
      </c>
      <c r="E160" s="56">
        <v>92</v>
      </c>
      <c r="F160" s="56">
        <v>96</v>
      </c>
      <c r="G160" s="56">
        <v>84</v>
      </c>
    </row>
    <row r="161" spans="1:7" x14ac:dyDescent="0.35">
      <c r="A161" s="56">
        <v>160</v>
      </c>
      <c r="B161" s="56" t="s">
        <v>843</v>
      </c>
      <c r="C161" s="56" t="s">
        <v>685</v>
      </c>
      <c r="D161" s="56">
        <v>8</v>
      </c>
      <c r="E161" s="56">
        <v>95</v>
      </c>
      <c r="F161" s="56">
        <v>65</v>
      </c>
      <c r="G161" s="56">
        <v>74</v>
      </c>
    </row>
    <row r="162" spans="1:7" x14ac:dyDescent="0.35">
      <c r="A162" s="56">
        <v>161</v>
      </c>
      <c r="B162" s="56" t="s">
        <v>844</v>
      </c>
      <c r="C162" s="56" t="s">
        <v>685</v>
      </c>
      <c r="D162" s="56">
        <v>6</v>
      </c>
      <c r="E162" s="56">
        <v>96</v>
      </c>
      <c r="F162" s="56">
        <v>95</v>
      </c>
      <c r="G162" s="56">
        <v>84</v>
      </c>
    </row>
    <row r="163" spans="1:7" x14ac:dyDescent="0.35">
      <c r="A163" s="56">
        <v>162</v>
      </c>
      <c r="B163" s="56" t="s">
        <v>845</v>
      </c>
      <c r="C163" s="56" t="s">
        <v>685</v>
      </c>
      <c r="D163" s="56">
        <v>2</v>
      </c>
      <c r="E163" s="56">
        <v>91</v>
      </c>
      <c r="F163" s="56">
        <v>89</v>
      </c>
      <c r="G163" s="56">
        <v>89</v>
      </c>
    </row>
    <row r="164" spans="1:7" x14ac:dyDescent="0.35">
      <c r="A164" s="56">
        <v>163</v>
      </c>
      <c r="B164" s="56" t="s">
        <v>846</v>
      </c>
      <c r="C164" s="56" t="s">
        <v>685</v>
      </c>
      <c r="D164" s="56">
        <v>8</v>
      </c>
      <c r="E164" s="56">
        <v>100</v>
      </c>
      <c r="F164" s="56">
        <v>90</v>
      </c>
      <c r="G164" s="56">
        <v>79</v>
      </c>
    </row>
    <row r="165" spans="1:7" x14ac:dyDescent="0.35">
      <c r="A165" s="56">
        <v>164</v>
      </c>
      <c r="B165" s="56" t="s">
        <v>847</v>
      </c>
      <c r="C165" s="56" t="s">
        <v>685</v>
      </c>
      <c r="D165" s="56">
        <v>5</v>
      </c>
      <c r="E165" s="56">
        <v>95</v>
      </c>
      <c r="F165" s="56">
        <v>86</v>
      </c>
      <c r="G165" s="56">
        <v>97</v>
      </c>
    </row>
    <row r="166" spans="1:7" x14ac:dyDescent="0.35">
      <c r="A166" s="56">
        <v>165</v>
      </c>
      <c r="B166" s="56" t="s">
        <v>848</v>
      </c>
      <c r="C166" s="56" t="s">
        <v>685</v>
      </c>
      <c r="D166" s="56">
        <v>2</v>
      </c>
      <c r="E166" s="56">
        <v>91</v>
      </c>
      <c r="F166" s="56">
        <v>89</v>
      </c>
      <c r="G166" s="56">
        <v>91</v>
      </c>
    </row>
    <row r="167" spans="1:7" x14ac:dyDescent="0.35">
      <c r="A167" s="56">
        <v>166</v>
      </c>
      <c r="B167" s="56" t="s">
        <v>849</v>
      </c>
      <c r="C167" s="56" t="s">
        <v>685</v>
      </c>
      <c r="D167" s="56">
        <v>5</v>
      </c>
      <c r="E167" s="56">
        <v>88</v>
      </c>
      <c r="F167" s="56">
        <v>88</v>
      </c>
      <c r="G167" s="56">
        <v>86</v>
      </c>
    </row>
    <row r="168" spans="1:7" x14ac:dyDescent="0.35">
      <c r="A168" s="56">
        <v>167</v>
      </c>
      <c r="B168" s="56" t="s">
        <v>850</v>
      </c>
      <c r="C168" s="56" t="s">
        <v>685</v>
      </c>
      <c r="D168" s="56">
        <v>8</v>
      </c>
      <c r="E168" s="56">
        <v>93</v>
      </c>
      <c r="F168" s="56">
        <v>97</v>
      </c>
      <c r="G168" s="56">
        <v>82</v>
      </c>
    </row>
    <row r="169" spans="1:7" x14ac:dyDescent="0.35">
      <c r="A169" s="56">
        <v>168</v>
      </c>
      <c r="B169" s="56" t="s">
        <v>851</v>
      </c>
      <c r="C169" s="56" t="s">
        <v>685</v>
      </c>
      <c r="D169" s="56">
        <v>4</v>
      </c>
      <c r="E169" s="56">
        <v>98</v>
      </c>
      <c r="F169" s="56">
        <v>95</v>
      </c>
      <c r="G169" s="56">
        <v>88</v>
      </c>
    </row>
    <row r="170" spans="1:7" x14ac:dyDescent="0.35">
      <c r="A170" s="56">
        <v>169</v>
      </c>
      <c r="B170" s="56" t="s">
        <v>852</v>
      </c>
      <c r="C170" s="56" t="s">
        <v>685</v>
      </c>
      <c r="D170" s="56">
        <v>8</v>
      </c>
      <c r="E170" s="56">
        <v>95</v>
      </c>
      <c r="F170" s="56">
        <v>91</v>
      </c>
      <c r="G170" s="56">
        <v>81</v>
      </c>
    </row>
    <row r="171" spans="1:7" x14ac:dyDescent="0.35">
      <c r="A171" s="56">
        <v>170</v>
      </c>
      <c r="B171" s="56" t="s">
        <v>853</v>
      </c>
      <c r="C171" s="56" t="s">
        <v>685</v>
      </c>
      <c r="D171" s="56">
        <v>8</v>
      </c>
      <c r="E171" s="56">
        <v>96</v>
      </c>
      <c r="F171" s="56">
        <v>98</v>
      </c>
      <c r="G171" s="56">
        <v>69</v>
      </c>
    </row>
    <row r="172" spans="1:7" x14ac:dyDescent="0.35">
      <c r="A172" s="56">
        <v>171</v>
      </c>
      <c r="B172" s="56" t="s">
        <v>854</v>
      </c>
      <c r="C172" s="56" t="s">
        <v>685</v>
      </c>
      <c r="D172" s="56">
        <v>7</v>
      </c>
      <c r="E172" s="56">
        <v>90</v>
      </c>
      <c r="F172" s="56">
        <v>100</v>
      </c>
      <c r="G172" s="56">
        <v>85</v>
      </c>
    </row>
    <row r="173" spans="1:7" x14ac:dyDescent="0.35">
      <c r="A173" s="56">
        <v>172</v>
      </c>
      <c r="B173" s="56" t="s">
        <v>855</v>
      </c>
      <c r="C173" s="56" t="s">
        <v>685</v>
      </c>
      <c r="D173" s="56">
        <v>2</v>
      </c>
      <c r="E173" s="56">
        <v>90</v>
      </c>
      <c r="F173" s="56">
        <v>87</v>
      </c>
      <c r="G173" s="56">
        <v>78</v>
      </c>
    </row>
    <row r="174" spans="1:7" x14ac:dyDescent="0.35">
      <c r="A174" s="56">
        <v>173</v>
      </c>
      <c r="B174" s="56" t="s">
        <v>856</v>
      </c>
      <c r="C174" s="56" t="s">
        <v>685</v>
      </c>
      <c r="D174" s="56">
        <v>2</v>
      </c>
      <c r="E174" s="56">
        <v>90</v>
      </c>
      <c r="F174" s="56">
        <v>80</v>
      </c>
      <c r="G174" s="56">
        <v>85</v>
      </c>
    </row>
    <row r="175" spans="1:7" x14ac:dyDescent="0.35">
      <c r="A175" s="56">
        <v>174</v>
      </c>
      <c r="B175" s="56" t="s">
        <v>857</v>
      </c>
      <c r="C175" s="56" t="s">
        <v>685</v>
      </c>
      <c r="D175" s="56">
        <v>5</v>
      </c>
      <c r="E175" s="56">
        <v>93</v>
      </c>
      <c r="F175" s="56">
        <v>81</v>
      </c>
      <c r="G175" s="56">
        <v>95</v>
      </c>
    </row>
    <row r="176" spans="1:7" x14ac:dyDescent="0.35">
      <c r="A176" s="56">
        <v>175</v>
      </c>
      <c r="B176" s="56" t="s">
        <v>858</v>
      </c>
      <c r="C176" s="56" t="s">
        <v>685</v>
      </c>
      <c r="D176" s="56">
        <v>6</v>
      </c>
      <c r="E176" s="56">
        <v>94</v>
      </c>
      <c r="F176" s="56">
        <v>97</v>
      </c>
      <c r="G176" s="56">
        <v>72</v>
      </c>
    </row>
    <row r="177" spans="1:7" x14ac:dyDescent="0.35">
      <c r="A177" s="56">
        <v>176</v>
      </c>
      <c r="B177" s="56" t="s">
        <v>859</v>
      </c>
      <c r="C177" s="56" t="s">
        <v>685</v>
      </c>
      <c r="D177" s="56">
        <v>3</v>
      </c>
      <c r="E177" s="56">
        <v>84</v>
      </c>
      <c r="F177" s="56">
        <v>96</v>
      </c>
      <c r="G177" s="56">
        <v>87</v>
      </c>
    </row>
    <row r="178" spans="1:7" x14ac:dyDescent="0.35">
      <c r="A178" s="56">
        <v>177</v>
      </c>
      <c r="B178" s="56" t="s">
        <v>860</v>
      </c>
      <c r="C178" s="56" t="s">
        <v>685</v>
      </c>
      <c r="D178" s="56">
        <v>3</v>
      </c>
      <c r="E178" s="56">
        <v>81</v>
      </c>
      <c r="F178" s="56">
        <v>86</v>
      </c>
      <c r="G178" s="56">
        <v>64</v>
      </c>
    </row>
    <row r="179" spans="1:7" x14ac:dyDescent="0.35">
      <c r="A179" s="56">
        <v>178</v>
      </c>
      <c r="B179" s="56" t="s">
        <v>861</v>
      </c>
      <c r="C179" s="56" t="s">
        <v>685</v>
      </c>
      <c r="D179" s="56">
        <v>1</v>
      </c>
      <c r="E179" s="56">
        <v>96</v>
      </c>
      <c r="F179" s="56">
        <v>87</v>
      </c>
      <c r="G179" s="56">
        <v>68</v>
      </c>
    </row>
    <row r="180" spans="1:7" x14ac:dyDescent="0.35">
      <c r="A180" s="56">
        <v>179</v>
      </c>
      <c r="B180" s="56" t="s">
        <v>862</v>
      </c>
      <c r="C180" s="56" t="s">
        <v>685</v>
      </c>
      <c r="D180" s="56">
        <v>8</v>
      </c>
      <c r="E180" s="56">
        <v>96</v>
      </c>
      <c r="F180" s="56">
        <v>95</v>
      </c>
      <c r="G180" s="56">
        <v>83</v>
      </c>
    </row>
    <row r="181" spans="1:7" x14ac:dyDescent="0.35">
      <c r="A181" s="56">
        <v>180</v>
      </c>
      <c r="B181" s="56" t="s">
        <v>863</v>
      </c>
      <c r="C181" s="56" t="s">
        <v>685</v>
      </c>
      <c r="D181" s="56">
        <v>6</v>
      </c>
      <c r="E181" s="56">
        <v>98</v>
      </c>
      <c r="F181" s="56">
        <v>100</v>
      </c>
      <c r="G181" s="56">
        <v>82</v>
      </c>
    </row>
    <row r="182" spans="1:7" x14ac:dyDescent="0.35">
      <c r="A182" s="56">
        <v>181</v>
      </c>
      <c r="B182" s="56" t="s">
        <v>864</v>
      </c>
      <c r="C182" s="56" t="s">
        <v>685</v>
      </c>
      <c r="D182" s="56">
        <v>8</v>
      </c>
      <c r="E182" s="56">
        <v>95</v>
      </c>
      <c r="F182" s="56">
        <v>87</v>
      </c>
      <c r="G182" s="56">
        <v>74</v>
      </c>
    </row>
    <row r="183" spans="1:7" x14ac:dyDescent="0.35">
      <c r="A183" s="56">
        <v>182</v>
      </c>
      <c r="B183" s="56" t="s">
        <v>865</v>
      </c>
      <c r="C183" s="56" t="s">
        <v>685</v>
      </c>
      <c r="D183" s="56">
        <v>9</v>
      </c>
      <c r="E183" s="56">
        <v>87</v>
      </c>
      <c r="F183" s="56">
        <v>95</v>
      </c>
      <c r="G183" s="56">
        <v>70</v>
      </c>
    </row>
    <row r="184" spans="1:7" x14ac:dyDescent="0.35">
      <c r="A184" s="56">
        <v>183</v>
      </c>
      <c r="B184" s="56" t="s">
        <v>866</v>
      </c>
      <c r="C184" s="56" t="s">
        <v>685</v>
      </c>
      <c r="D184" s="56">
        <v>2</v>
      </c>
      <c r="E184" s="56">
        <v>84</v>
      </c>
      <c r="F184" s="56">
        <v>83</v>
      </c>
      <c r="G184" s="56">
        <v>67</v>
      </c>
    </row>
    <row r="185" spans="1:7" x14ac:dyDescent="0.35">
      <c r="A185" s="56">
        <v>184</v>
      </c>
      <c r="B185" s="56" t="s">
        <v>867</v>
      </c>
      <c r="C185" s="56" t="s">
        <v>685</v>
      </c>
      <c r="D185" s="56">
        <v>4</v>
      </c>
      <c r="E185" s="56">
        <v>84</v>
      </c>
      <c r="F185" s="56">
        <v>91</v>
      </c>
      <c r="G185" s="56">
        <v>98</v>
      </c>
    </row>
    <row r="186" spans="1:7" x14ac:dyDescent="0.35">
      <c r="A186" s="56">
        <v>185</v>
      </c>
      <c r="B186" s="56" t="s">
        <v>868</v>
      </c>
      <c r="C186" s="56" t="s">
        <v>685</v>
      </c>
      <c r="D186" s="56">
        <v>3</v>
      </c>
      <c r="E186" s="56">
        <v>88</v>
      </c>
      <c r="F186" s="56">
        <v>91</v>
      </c>
      <c r="G186" s="56">
        <v>75</v>
      </c>
    </row>
    <row r="187" spans="1:7" x14ac:dyDescent="0.35">
      <c r="A187" s="56">
        <v>186</v>
      </c>
      <c r="B187" s="56" t="s">
        <v>869</v>
      </c>
      <c r="C187" s="56" t="s">
        <v>685</v>
      </c>
      <c r="D187" s="56">
        <v>1</v>
      </c>
      <c r="E187" s="56">
        <v>96</v>
      </c>
      <c r="F187" s="56">
        <v>99</v>
      </c>
      <c r="G187" s="56">
        <v>81</v>
      </c>
    </row>
    <row r="188" spans="1:7" x14ac:dyDescent="0.35">
      <c r="A188" s="56">
        <v>187</v>
      </c>
      <c r="B188" s="56" t="s">
        <v>870</v>
      </c>
      <c r="C188" s="56" t="s">
        <v>685</v>
      </c>
      <c r="D188" s="56">
        <v>4</v>
      </c>
      <c r="E188" s="56">
        <v>90</v>
      </c>
      <c r="F188" s="56">
        <v>94</v>
      </c>
      <c r="G188" s="56">
        <v>82</v>
      </c>
    </row>
    <row r="189" spans="1:7" x14ac:dyDescent="0.35">
      <c r="A189" s="56">
        <v>188</v>
      </c>
      <c r="B189" s="56" t="s">
        <v>871</v>
      </c>
      <c r="C189" s="56" t="s">
        <v>685</v>
      </c>
      <c r="D189" s="56">
        <v>4</v>
      </c>
      <c r="E189" s="56">
        <v>99</v>
      </c>
      <c r="F189" s="56">
        <v>93</v>
      </c>
      <c r="G189" s="56">
        <v>98</v>
      </c>
    </row>
    <row r="190" spans="1:7" x14ac:dyDescent="0.35">
      <c r="A190" s="56">
        <v>189</v>
      </c>
      <c r="B190" s="56" t="s">
        <v>872</v>
      </c>
      <c r="C190" s="56" t="s">
        <v>685</v>
      </c>
      <c r="D190" s="56">
        <v>1</v>
      </c>
      <c r="E190" s="56">
        <v>98</v>
      </c>
      <c r="F190" s="56">
        <v>86</v>
      </c>
      <c r="G190" s="56">
        <v>81</v>
      </c>
    </row>
    <row r="191" spans="1:7" x14ac:dyDescent="0.35">
      <c r="A191" s="56">
        <v>190</v>
      </c>
      <c r="B191" s="56" t="s">
        <v>873</v>
      </c>
      <c r="C191" s="56" t="s">
        <v>685</v>
      </c>
      <c r="D191" s="56">
        <v>7</v>
      </c>
      <c r="E191" s="56">
        <v>83</v>
      </c>
      <c r="F191" s="56">
        <v>93</v>
      </c>
      <c r="G191" s="56">
        <v>94</v>
      </c>
    </row>
    <row r="192" spans="1:7" x14ac:dyDescent="0.35">
      <c r="A192" s="56">
        <v>191</v>
      </c>
      <c r="B192" s="56" t="s">
        <v>874</v>
      </c>
      <c r="C192" s="56" t="s">
        <v>685</v>
      </c>
      <c r="D192" s="56">
        <v>6</v>
      </c>
      <c r="E192" s="56">
        <v>97</v>
      </c>
      <c r="F192" s="56">
        <v>89</v>
      </c>
      <c r="G192" s="56">
        <v>91</v>
      </c>
    </row>
    <row r="193" spans="1:7" x14ac:dyDescent="0.35">
      <c r="A193" s="56">
        <v>192</v>
      </c>
      <c r="B193" s="56" t="s">
        <v>875</v>
      </c>
      <c r="C193" s="56" t="s">
        <v>685</v>
      </c>
      <c r="D193" s="56">
        <v>3</v>
      </c>
      <c r="E193" s="56">
        <v>85</v>
      </c>
      <c r="F193" s="56">
        <v>88</v>
      </c>
      <c r="G193" s="56">
        <v>65</v>
      </c>
    </row>
    <row r="194" spans="1:7" x14ac:dyDescent="0.35">
      <c r="A194" s="56">
        <v>193</v>
      </c>
      <c r="B194" s="56" t="s">
        <v>876</v>
      </c>
      <c r="C194" s="56" t="s">
        <v>685</v>
      </c>
      <c r="D194" s="56">
        <v>5</v>
      </c>
      <c r="E194" s="56">
        <v>87</v>
      </c>
      <c r="F194" s="56">
        <v>88</v>
      </c>
      <c r="G194" s="56">
        <v>83</v>
      </c>
    </row>
    <row r="195" spans="1:7" x14ac:dyDescent="0.35">
      <c r="A195" s="56">
        <v>194</v>
      </c>
      <c r="B195" s="56" t="s">
        <v>877</v>
      </c>
      <c r="C195" s="56" t="s">
        <v>685</v>
      </c>
      <c r="D195" s="56">
        <v>3</v>
      </c>
      <c r="E195" s="56">
        <v>82</v>
      </c>
      <c r="F195" s="56">
        <v>98</v>
      </c>
      <c r="G195" s="56">
        <v>74</v>
      </c>
    </row>
    <row r="196" spans="1:7" x14ac:dyDescent="0.35">
      <c r="A196" s="56">
        <v>195</v>
      </c>
      <c r="B196" s="56" t="s">
        <v>878</v>
      </c>
      <c r="C196" s="56" t="s">
        <v>685</v>
      </c>
      <c r="D196" s="56">
        <v>8</v>
      </c>
      <c r="E196" s="56">
        <v>80</v>
      </c>
      <c r="F196" s="56">
        <v>83</v>
      </c>
      <c r="G196" s="56">
        <v>83</v>
      </c>
    </row>
    <row r="197" spans="1:7" x14ac:dyDescent="0.35">
      <c r="A197" s="56">
        <v>196</v>
      </c>
      <c r="B197" s="56" t="s">
        <v>879</v>
      </c>
      <c r="C197" s="56" t="s">
        <v>685</v>
      </c>
      <c r="D197" s="56">
        <v>5</v>
      </c>
      <c r="E197" s="56">
        <v>95</v>
      </c>
      <c r="F197" s="56">
        <v>92</v>
      </c>
      <c r="G197" s="56">
        <v>61</v>
      </c>
    </row>
    <row r="198" spans="1:7" x14ac:dyDescent="0.35">
      <c r="A198" s="56">
        <v>197</v>
      </c>
      <c r="B198" s="56" t="s">
        <v>880</v>
      </c>
      <c r="C198" s="56" t="s">
        <v>685</v>
      </c>
      <c r="D198" s="56">
        <v>4</v>
      </c>
      <c r="E198" s="56">
        <v>100</v>
      </c>
      <c r="F198" s="56">
        <v>68</v>
      </c>
      <c r="G198" s="56">
        <v>81</v>
      </c>
    </row>
    <row r="199" spans="1:7" x14ac:dyDescent="0.35">
      <c r="A199" s="56">
        <v>198</v>
      </c>
      <c r="B199" s="56" t="s">
        <v>881</v>
      </c>
      <c r="C199" s="56" t="s">
        <v>685</v>
      </c>
      <c r="D199" s="56">
        <v>5</v>
      </c>
      <c r="E199" s="56">
        <v>76</v>
      </c>
      <c r="F199" s="56">
        <v>98</v>
      </c>
      <c r="G199" s="56">
        <v>84</v>
      </c>
    </row>
    <row r="200" spans="1:7" x14ac:dyDescent="0.35">
      <c r="A200" s="56">
        <v>199</v>
      </c>
      <c r="B200" s="56" t="s">
        <v>882</v>
      </c>
      <c r="C200" s="56" t="s">
        <v>685</v>
      </c>
      <c r="D200" s="56">
        <v>2</v>
      </c>
      <c r="E200" s="56">
        <v>88</v>
      </c>
      <c r="F200" s="56">
        <v>96</v>
      </c>
      <c r="G200" s="56">
        <v>80</v>
      </c>
    </row>
    <row r="201" spans="1:7" x14ac:dyDescent="0.35">
      <c r="A201" s="56">
        <v>200</v>
      </c>
      <c r="B201" s="56" t="s">
        <v>883</v>
      </c>
      <c r="C201" s="56" t="s">
        <v>685</v>
      </c>
      <c r="D201" s="56">
        <v>7</v>
      </c>
      <c r="E201" s="56">
        <v>94</v>
      </c>
      <c r="F201" s="56">
        <v>93</v>
      </c>
      <c r="G201" s="56">
        <v>88</v>
      </c>
    </row>
    <row r="202" spans="1:7" x14ac:dyDescent="0.35">
      <c r="A202" s="56">
        <v>201</v>
      </c>
      <c r="B202" s="56" t="s">
        <v>884</v>
      </c>
      <c r="C202" s="56" t="s">
        <v>685</v>
      </c>
      <c r="D202" s="56">
        <v>9</v>
      </c>
      <c r="E202" s="56">
        <v>93</v>
      </c>
      <c r="F202" s="56">
        <v>83</v>
      </c>
      <c r="G202" s="56">
        <v>61</v>
      </c>
    </row>
    <row r="203" spans="1:7" x14ac:dyDescent="0.35">
      <c r="A203" s="56">
        <v>202</v>
      </c>
      <c r="B203" s="56" t="s">
        <v>885</v>
      </c>
      <c r="C203" s="56" t="s">
        <v>685</v>
      </c>
      <c r="D203" s="56">
        <v>2</v>
      </c>
      <c r="E203" s="56">
        <v>95</v>
      </c>
      <c r="F203" s="56">
        <v>86</v>
      </c>
      <c r="G203" s="56">
        <v>75</v>
      </c>
    </row>
    <row r="204" spans="1:7" x14ac:dyDescent="0.35">
      <c r="A204" s="56">
        <v>203</v>
      </c>
      <c r="B204" s="56" t="s">
        <v>886</v>
      </c>
      <c r="C204" s="56" t="s">
        <v>685</v>
      </c>
      <c r="D204" s="56">
        <v>5</v>
      </c>
      <c r="E204" s="56">
        <v>88</v>
      </c>
      <c r="F204" s="56">
        <v>86</v>
      </c>
      <c r="G204" s="56">
        <v>71</v>
      </c>
    </row>
    <row r="205" spans="1:7" x14ac:dyDescent="0.35">
      <c r="A205" s="56">
        <v>204</v>
      </c>
      <c r="B205" s="56" t="s">
        <v>887</v>
      </c>
      <c r="C205" s="56" t="s">
        <v>685</v>
      </c>
      <c r="D205" s="56">
        <v>3</v>
      </c>
      <c r="E205" s="56">
        <v>88</v>
      </c>
      <c r="F205" s="56">
        <v>97</v>
      </c>
      <c r="G205" s="56">
        <v>71</v>
      </c>
    </row>
    <row r="206" spans="1:7" x14ac:dyDescent="0.35">
      <c r="A206" s="56">
        <v>205</v>
      </c>
      <c r="B206" s="56" t="s">
        <v>888</v>
      </c>
      <c r="C206" s="56" t="s">
        <v>685</v>
      </c>
      <c r="D206" s="56">
        <v>2</v>
      </c>
      <c r="E206" s="56">
        <v>81</v>
      </c>
      <c r="F206" s="56">
        <v>95</v>
      </c>
      <c r="G206" s="56">
        <v>70</v>
      </c>
    </row>
    <row r="207" spans="1:7" x14ac:dyDescent="0.35">
      <c r="A207" s="56">
        <v>206</v>
      </c>
      <c r="B207" s="56" t="s">
        <v>889</v>
      </c>
      <c r="C207" s="56" t="s">
        <v>685</v>
      </c>
      <c r="D207" s="56">
        <v>7</v>
      </c>
      <c r="E207" s="56">
        <v>90</v>
      </c>
      <c r="F207" s="56">
        <v>99</v>
      </c>
      <c r="G207" s="56">
        <v>89</v>
      </c>
    </row>
    <row r="208" spans="1:7" x14ac:dyDescent="0.35">
      <c r="A208" s="56">
        <v>207</v>
      </c>
      <c r="B208" s="56" t="s">
        <v>890</v>
      </c>
      <c r="C208" s="56" t="s">
        <v>685</v>
      </c>
      <c r="D208" s="56">
        <v>5</v>
      </c>
      <c r="E208" s="56">
        <v>86</v>
      </c>
      <c r="F208" s="56">
        <v>91</v>
      </c>
      <c r="G208" s="56">
        <v>78</v>
      </c>
    </row>
    <row r="209" spans="1:7" x14ac:dyDescent="0.35">
      <c r="A209" s="56">
        <v>208</v>
      </c>
      <c r="B209" s="56" t="s">
        <v>891</v>
      </c>
      <c r="C209" s="56" t="s">
        <v>685</v>
      </c>
      <c r="D209" s="56">
        <v>9</v>
      </c>
      <c r="E209" s="56">
        <v>94</v>
      </c>
      <c r="F209" s="56">
        <v>77</v>
      </c>
      <c r="G209" s="56">
        <v>70</v>
      </c>
    </row>
    <row r="210" spans="1:7" x14ac:dyDescent="0.35">
      <c r="A210" s="56">
        <v>209</v>
      </c>
      <c r="B210" s="56" t="s">
        <v>892</v>
      </c>
      <c r="C210" s="56" t="s">
        <v>685</v>
      </c>
      <c r="D210" s="56">
        <v>8</v>
      </c>
      <c r="E210" s="56">
        <v>91</v>
      </c>
      <c r="F210" s="56">
        <v>83</v>
      </c>
      <c r="G210" s="56">
        <v>74</v>
      </c>
    </row>
    <row r="211" spans="1:7" x14ac:dyDescent="0.35">
      <c r="A211" s="56">
        <v>210</v>
      </c>
      <c r="B211" s="56" t="s">
        <v>893</v>
      </c>
      <c r="C211" s="56" t="s">
        <v>685</v>
      </c>
      <c r="D211" s="56">
        <v>8</v>
      </c>
      <c r="E211" s="56">
        <v>90</v>
      </c>
      <c r="F211" s="56">
        <v>97</v>
      </c>
      <c r="G211" s="56">
        <v>98</v>
      </c>
    </row>
    <row r="212" spans="1:7" x14ac:dyDescent="0.35">
      <c r="A212" s="56">
        <v>211</v>
      </c>
      <c r="B212" s="56" t="s">
        <v>894</v>
      </c>
      <c r="C212" s="56" t="s">
        <v>685</v>
      </c>
      <c r="D212" s="56">
        <v>5</v>
      </c>
      <c r="E212" s="56">
        <v>82</v>
      </c>
      <c r="F212" s="56">
        <v>86</v>
      </c>
      <c r="G212" s="56">
        <v>87</v>
      </c>
    </row>
    <row r="213" spans="1:7" x14ac:dyDescent="0.35">
      <c r="A213" s="56">
        <v>212</v>
      </c>
      <c r="B213" s="56" t="s">
        <v>895</v>
      </c>
      <c r="C213" s="56" t="s">
        <v>685</v>
      </c>
      <c r="D213" s="56">
        <v>9</v>
      </c>
      <c r="E213" s="56">
        <v>92</v>
      </c>
      <c r="F213" s="56">
        <v>88</v>
      </c>
      <c r="G213" s="56">
        <v>59</v>
      </c>
    </row>
    <row r="214" spans="1:7" x14ac:dyDescent="0.35">
      <c r="A214" s="56">
        <v>213</v>
      </c>
      <c r="B214" s="56" t="s">
        <v>896</v>
      </c>
      <c r="C214" s="56" t="s">
        <v>685</v>
      </c>
      <c r="D214" s="56">
        <v>9</v>
      </c>
      <c r="E214" s="56">
        <v>93</v>
      </c>
      <c r="F214" s="56">
        <v>81</v>
      </c>
      <c r="G214" s="56">
        <v>61</v>
      </c>
    </row>
    <row r="215" spans="1:7" x14ac:dyDescent="0.35">
      <c r="A215" s="56">
        <v>214</v>
      </c>
      <c r="B215" s="56" t="s">
        <v>897</v>
      </c>
      <c r="C215" s="56" t="s">
        <v>685</v>
      </c>
      <c r="D215" s="56">
        <v>7</v>
      </c>
      <c r="E215" s="56">
        <v>90</v>
      </c>
      <c r="F215" s="56">
        <v>92</v>
      </c>
      <c r="G215" s="56">
        <v>83</v>
      </c>
    </row>
    <row r="216" spans="1:7" x14ac:dyDescent="0.35">
      <c r="A216" s="56">
        <v>215</v>
      </c>
      <c r="B216" s="56" t="s">
        <v>898</v>
      </c>
      <c r="C216" s="56" t="s">
        <v>685</v>
      </c>
      <c r="D216" s="56">
        <v>8</v>
      </c>
      <c r="E216" s="56">
        <v>89</v>
      </c>
      <c r="F216" s="56">
        <v>99</v>
      </c>
      <c r="G216" s="56">
        <v>74</v>
      </c>
    </row>
    <row r="217" spans="1:7" x14ac:dyDescent="0.35">
      <c r="A217" s="56">
        <v>216</v>
      </c>
      <c r="B217" s="56" t="s">
        <v>899</v>
      </c>
      <c r="C217" s="56" t="s">
        <v>685</v>
      </c>
      <c r="D217" s="56">
        <v>1</v>
      </c>
      <c r="E217" s="56">
        <v>97</v>
      </c>
      <c r="F217" s="56">
        <v>86</v>
      </c>
      <c r="G217" s="56">
        <v>74</v>
      </c>
    </row>
    <row r="218" spans="1:7" x14ac:dyDescent="0.35">
      <c r="A218" s="56">
        <v>217</v>
      </c>
      <c r="B218" s="56" t="s">
        <v>900</v>
      </c>
      <c r="C218" s="56" t="s">
        <v>685</v>
      </c>
      <c r="D218" s="56">
        <v>6</v>
      </c>
      <c r="E218" s="56">
        <v>93</v>
      </c>
      <c r="F218" s="56">
        <v>96</v>
      </c>
      <c r="G218" s="56">
        <v>85</v>
      </c>
    </row>
    <row r="219" spans="1:7" x14ac:dyDescent="0.35">
      <c r="A219" s="56">
        <v>218</v>
      </c>
      <c r="B219" s="56" t="s">
        <v>901</v>
      </c>
      <c r="C219" s="56" t="s">
        <v>685</v>
      </c>
      <c r="D219" s="56">
        <v>9</v>
      </c>
      <c r="E219" s="56">
        <v>82</v>
      </c>
      <c r="F219" s="56">
        <v>93</v>
      </c>
      <c r="G219" s="56">
        <v>72</v>
      </c>
    </row>
    <row r="220" spans="1:7" x14ac:dyDescent="0.35">
      <c r="A220" s="56">
        <v>219</v>
      </c>
      <c r="B220" s="56" t="s">
        <v>902</v>
      </c>
      <c r="C220" s="56" t="s">
        <v>685</v>
      </c>
      <c r="D220" s="56">
        <v>7</v>
      </c>
      <c r="E220" s="56">
        <v>87</v>
      </c>
      <c r="F220" s="56">
        <v>99</v>
      </c>
      <c r="G220" s="56">
        <v>67</v>
      </c>
    </row>
    <row r="221" spans="1:7" x14ac:dyDescent="0.35">
      <c r="A221" s="56">
        <v>220</v>
      </c>
      <c r="B221" s="56" t="s">
        <v>903</v>
      </c>
      <c r="C221" s="56" t="s">
        <v>685</v>
      </c>
      <c r="D221" s="56">
        <v>6</v>
      </c>
      <c r="E221" s="56">
        <v>100</v>
      </c>
      <c r="F221" s="56">
        <v>92</v>
      </c>
      <c r="G221" s="56">
        <v>89</v>
      </c>
    </row>
    <row r="222" spans="1:7" x14ac:dyDescent="0.35">
      <c r="A222" s="56">
        <v>221</v>
      </c>
      <c r="B222" s="56" t="s">
        <v>904</v>
      </c>
      <c r="C222" s="56" t="s">
        <v>685</v>
      </c>
      <c r="D222" s="56">
        <v>8</v>
      </c>
      <c r="E222" s="56">
        <v>96</v>
      </c>
      <c r="F222" s="56">
        <v>81</v>
      </c>
      <c r="G222" s="56">
        <v>76</v>
      </c>
    </row>
    <row r="223" spans="1:7" x14ac:dyDescent="0.35">
      <c r="A223" s="56">
        <v>222</v>
      </c>
      <c r="B223" s="56" t="s">
        <v>905</v>
      </c>
      <c r="C223" s="56" t="s">
        <v>685</v>
      </c>
      <c r="D223" s="56">
        <v>4</v>
      </c>
      <c r="E223" s="56">
        <v>89</v>
      </c>
      <c r="F223" s="56">
        <v>67</v>
      </c>
      <c r="G223" s="56">
        <v>69</v>
      </c>
    </row>
    <row r="224" spans="1:7" x14ac:dyDescent="0.35">
      <c r="A224" s="56">
        <v>223</v>
      </c>
      <c r="B224" s="56" t="s">
        <v>906</v>
      </c>
      <c r="C224" s="56" t="s">
        <v>685</v>
      </c>
      <c r="D224" s="56">
        <v>7</v>
      </c>
      <c r="E224" s="56">
        <v>85</v>
      </c>
      <c r="F224" s="56">
        <v>100</v>
      </c>
      <c r="G224" s="56">
        <v>83</v>
      </c>
    </row>
    <row r="225" spans="1:7" x14ac:dyDescent="0.35">
      <c r="A225" s="56">
        <v>224</v>
      </c>
      <c r="B225" s="56" t="s">
        <v>907</v>
      </c>
      <c r="C225" s="56" t="s">
        <v>685</v>
      </c>
      <c r="D225" s="56">
        <v>7</v>
      </c>
      <c r="E225" s="56">
        <v>89</v>
      </c>
      <c r="F225" s="56">
        <v>96</v>
      </c>
      <c r="G225" s="56">
        <v>99</v>
      </c>
    </row>
    <row r="226" spans="1:7" x14ac:dyDescent="0.35">
      <c r="A226" s="56">
        <v>225</v>
      </c>
      <c r="B226" s="56" t="s">
        <v>908</v>
      </c>
      <c r="C226" s="56" t="s">
        <v>685</v>
      </c>
      <c r="D226" s="56">
        <v>2</v>
      </c>
      <c r="E226" s="56">
        <v>75</v>
      </c>
      <c r="F226" s="56">
        <v>93</v>
      </c>
      <c r="G226" s="56">
        <v>75</v>
      </c>
    </row>
    <row r="227" spans="1:7" x14ac:dyDescent="0.35">
      <c r="A227" s="56">
        <v>226</v>
      </c>
      <c r="B227" s="56" t="s">
        <v>909</v>
      </c>
      <c r="C227" s="56" t="s">
        <v>685</v>
      </c>
      <c r="D227" s="56">
        <v>5</v>
      </c>
      <c r="E227" s="56">
        <v>92</v>
      </c>
      <c r="F227" s="56">
        <v>90</v>
      </c>
      <c r="G227" s="56">
        <v>71</v>
      </c>
    </row>
    <row r="228" spans="1:7" x14ac:dyDescent="0.35">
      <c r="A228" s="56">
        <v>227</v>
      </c>
      <c r="B228" s="56" t="s">
        <v>910</v>
      </c>
      <c r="C228" s="56" t="s">
        <v>685</v>
      </c>
      <c r="D228" s="56">
        <v>8</v>
      </c>
      <c r="E228" s="56">
        <v>94</v>
      </c>
      <c r="F228" s="56">
        <v>75</v>
      </c>
      <c r="G228" s="56">
        <v>71</v>
      </c>
    </row>
    <row r="229" spans="1:7" x14ac:dyDescent="0.35">
      <c r="A229" s="56">
        <v>228</v>
      </c>
      <c r="B229" s="56" t="s">
        <v>911</v>
      </c>
      <c r="C229" s="56" t="s">
        <v>685</v>
      </c>
      <c r="D229" s="56">
        <v>7</v>
      </c>
      <c r="E229" s="56">
        <v>89</v>
      </c>
      <c r="F229" s="56">
        <v>93</v>
      </c>
      <c r="G229" s="56">
        <v>80</v>
      </c>
    </row>
    <row r="230" spans="1:7" x14ac:dyDescent="0.35">
      <c r="A230" s="56">
        <v>229</v>
      </c>
      <c r="B230" s="56" t="s">
        <v>912</v>
      </c>
      <c r="C230" s="56" t="s">
        <v>685</v>
      </c>
      <c r="D230" s="56">
        <v>6</v>
      </c>
      <c r="E230" s="56">
        <v>94</v>
      </c>
      <c r="F230" s="56">
        <v>93</v>
      </c>
      <c r="G230" s="56">
        <v>86</v>
      </c>
    </row>
    <row r="231" spans="1:7" x14ac:dyDescent="0.35">
      <c r="A231" s="56">
        <v>230</v>
      </c>
      <c r="B231" s="56" t="s">
        <v>913</v>
      </c>
      <c r="C231" s="56" t="s">
        <v>685</v>
      </c>
      <c r="D231" s="56">
        <v>7</v>
      </c>
      <c r="E231" s="56">
        <v>92</v>
      </c>
      <c r="F231" s="56">
        <v>92</v>
      </c>
      <c r="G231" s="56">
        <v>99</v>
      </c>
    </row>
    <row r="232" spans="1:7" x14ac:dyDescent="0.35">
      <c r="A232" s="56">
        <v>231</v>
      </c>
      <c r="B232" s="56" t="s">
        <v>914</v>
      </c>
      <c r="C232" s="56" t="s">
        <v>685</v>
      </c>
      <c r="D232" s="56">
        <v>8</v>
      </c>
      <c r="E232" s="56">
        <v>86</v>
      </c>
      <c r="F232" s="56">
        <v>94</v>
      </c>
      <c r="G232" s="56">
        <v>69</v>
      </c>
    </row>
    <row r="233" spans="1:7" x14ac:dyDescent="0.35">
      <c r="A233" s="56">
        <v>232</v>
      </c>
      <c r="B233" s="56" t="s">
        <v>915</v>
      </c>
      <c r="C233" s="56" t="s">
        <v>685</v>
      </c>
      <c r="D233" s="56">
        <v>8</v>
      </c>
      <c r="E233" s="56">
        <v>87</v>
      </c>
      <c r="F233" s="56">
        <v>99</v>
      </c>
      <c r="G233" s="56">
        <v>80</v>
      </c>
    </row>
    <row r="234" spans="1:7" x14ac:dyDescent="0.35">
      <c r="A234" s="56">
        <v>233</v>
      </c>
      <c r="B234" s="56" t="s">
        <v>916</v>
      </c>
      <c r="C234" s="56" t="s">
        <v>685</v>
      </c>
      <c r="D234" s="56">
        <v>3</v>
      </c>
      <c r="E234" s="56">
        <v>80</v>
      </c>
      <c r="F234" s="56">
        <v>89</v>
      </c>
      <c r="G234" s="56">
        <v>70</v>
      </c>
    </row>
    <row r="235" spans="1:7" x14ac:dyDescent="0.35">
      <c r="A235" s="56">
        <v>234</v>
      </c>
      <c r="B235" s="56" t="s">
        <v>917</v>
      </c>
      <c r="C235" s="56" t="s">
        <v>685</v>
      </c>
      <c r="D235" s="56">
        <v>6</v>
      </c>
      <c r="E235" s="56">
        <v>86</v>
      </c>
      <c r="F235" s="56">
        <v>80</v>
      </c>
      <c r="G235" s="56">
        <v>89</v>
      </c>
    </row>
    <row r="236" spans="1:7" x14ac:dyDescent="0.35">
      <c r="A236" s="56">
        <v>235</v>
      </c>
      <c r="B236" s="56" t="s">
        <v>918</v>
      </c>
      <c r="C236" s="56" t="s">
        <v>685</v>
      </c>
      <c r="D236" s="56">
        <v>8</v>
      </c>
      <c r="E236" s="56">
        <v>87</v>
      </c>
      <c r="F236" s="56">
        <v>97</v>
      </c>
      <c r="G236" s="56">
        <v>81</v>
      </c>
    </row>
    <row r="237" spans="1:7" x14ac:dyDescent="0.35">
      <c r="A237" s="56">
        <v>236</v>
      </c>
      <c r="B237" s="56" t="s">
        <v>919</v>
      </c>
      <c r="C237" s="56" t="s">
        <v>685</v>
      </c>
      <c r="D237" s="56">
        <v>9</v>
      </c>
      <c r="E237" s="56">
        <v>91</v>
      </c>
      <c r="F237" s="56">
        <v>74</v>
      </c>
      <c r="G237" s="56">
        <v>78</v>
      </c>
    </row>
    <row r="238" spans="1:7" x14ac:dyDescent="0.35">
      <c r="A238" s="56">
        <v>237</v>
      </c>
      <c r="B238" s="56" t="s">
        <v>920</v>
      </c>
      <c r="C238" s="56" t="s">
        <v>685</v>
      </c>
      <c r="D238" s="56">
        <v>1</v>
      </c>
      <c r="E238" s="56">
        <v>90</v>
      </c>
      <c r="F238" s="56">
        <v>89</v>
      </c>
      <c r="G238" s="56">
        <v>76</v>
      </c>
    </row>
    <row r="239" spans="1:7" x14ac:dyDescent="0.35">
      <c r="A239" s="56">
        <v>238</v>
      </c>
      <c r="B239" s="56" t="s">
        <v>921</v>
      </c>
      <c r="C239" s="56" t="s">
        <v>685</v>
      </c>
      <c r="D239" s="56">
        <v>1</v>
      </c>
      <c r="E239" s="56">
        <v>100</v>
      </c>
      <c r="F239" s="56">
        <v>60</v>
      </c>
      <c r="G239" s="56">
        <v>75</v>
      </c>
    </row>
    <row r="240" spans="1:7" x14ac:dyDescent="0.35">
      <c r="A240" s="56">
        <v>239</v>
      </c>
      <c r="B240" s="56" t="s">
        <v>922</v>
      </c>
      <c r="C240" s="56" t="s">
        <v>685</v>
      </c>
      <c r="D240" s="56">
        <v>9</v>
      </c>
      <c r="E240" s="56">
        <v>96</v>
      </c>
      <c r="F240" s="56">
        <v>92</v>
      </c>
      <c r="G240" s="56">
        <v>90</v>
      </c>
    </row>
    <row r="241" spans="1:7" x14ac:dyDescent="0.35">
      <c r="A241" s="56">
        <v>240</v>
      </c>
      <c r="B241" s="56" t="s">
        <v>923</v>
      </c>
      <c r="C241" s="56" t="s">
        <v>685</v>
      </c>
      <c r="D241" s="56">
        <v>4</v>
      </c>
      <c r="E241" s="56">
        <v>85</v>
      </c>
      <c r="F241" s="56">
        <v>91</v>
      </c>
      <c r="G241" s="56">
        <v>91</v>
      </c>
    </row>
    <row r="242" spans="1:7" x14ac:dyDescent="0.35">
      <c r="A242" s="56">
        <v>241</v>
      </c>
      <c r="B242" s="56" t="s">
        <v>924</v>
      </c>
      <c r="C242" s="56" t="s">
        <v>685</v>
      </c>
      <c r="D242" s="56">
        <v>4</v>
      </c>
      <c r="E242" s="56">
        <v>92</v>
      </c>
      <c r="F242" s="56">
        <v>90</v>
      </c>
      <c r="G242" s="56">
        <v>81</v>
      </c>
    </row>
    <row r="243" spans="1:7" x14ac:dyDescent="0.35">
      <c r="A243" s="56">
        <v>242</v>
      </c>
      <c r="B243" s="56" t="s">
        <v>804</v>
      </c>
      <c r="C243" s="56" t="s">
        <v>685</v>
      </c>
      <c r="D243" s="56">
        <v>7</v>
      </c>
      <c r="E243" s="56">
        <v>86</v>
      </c>
      <c r="F243" s="56">
        <v>73</v>
      </c>
      <c r="G243" s="56">
        <v>75</v>
      </c>
    </row>
    <row r="244" spans="1:7" x14ac:dyDescent="0.35">
      <c r="A244" s="56">
        <v>243</v>
      </c>
      <c r="B244" s="56" t="s">
        <v>925</v>
      </c>
      <c r="C244" s="56" t="s">
        <v>685</v>
      </c>
      <c r="D244" s="56">
        <v>5</v>
      </c>
      <c r="E244" s="56">
        <v>88</v>
      </c>
      <c r="F244" s="56">
        <v>89</v>
      </c>
      <c r="G244" s="56">
        <v>86</v>
      </c>
    </row>
    <row r="245" spans="1:7" x14ac:dyDescent="0.35">
      <c r="A245" s="56">
        <v>244</v>
      </c>
      <c r="B245" s="56" t="s">
        <v>926</v>
      </c>
      <c r="C245" s="56" t="s">
        <v>685</v>
      </c>
      <c r="D245" s="56">
        <v>2</v>
      </c>
      <c r="E245" s="56">
        <v>98</v>
      </c>
      <c r="F245" s="56">
        <v>71</v>
      </c>
      <c r="G245" s="56">
        <v>76</v>
      </c>
    </row>
    <row r="246" spans="1:7" x14ac:dyDescent="0.35">
      <c r="A246" s="56">
        <v>245</v>
      </c>
      <c r="B246" s="56" t="s">
        <v>927</v>
      </c>
      <c r="C246" s="56" t="s">
        <v>685</v>
      </c>
      <c r="D246" s="56">
        <v>9</v>
      </c>
      <c r="E246" s="56">
        <v>91</v>
      </c>
      <c r="F246" s="56">
        <v>84</v>
      </c>
      <c r="G246" s="56">
        <v>64</v>
      </c>
    </row>
    <row r="247" spans="1:7" x14ac:dyDescent="0.35">
      <c r="A247" s="56">
        <v>246</v>
      </c>
      <c r="B247" s="56" t="s">
        <v>928</v>
      </c>
      <c r="C247" s="56" t="s">
        <v>685</v>
      </c>
      <c r="D247" s="56">
        <v>7</v>
      </c>
      <c r="E247" s="56">
        <v>88</v>
      </c>
      <c r="F247" s="56">
        <v>86</v>
      </c>
      <c r="G247" s="56">
        <v>93</v>
      </c>
    </row>
    <row r="248" spans="1:7" x14ac:dyDescent="0.35">
      <c r="A248" s="56">
        <v>247</v>
      </c>
      <c r="B248" s="56" t="s">
        <v>929</v>
      </c>
      <c r="C248" s="56" t="s">
        <v>685</v>
      </c>
      <c r="D248" s="56">
        <v>6</v>
      </c>
      <c r="E248" s="56">
        <v>92</v>
      </c>
      <c r="F248" s="56">
        <v>93</v>
      </c>
      <c r="G248" s="56">
        <v>87</v>
      </c>
    </row>
    <row r="249" spans="1:7" x14ac:dyDescent="0.35">
      <c r="A249" s="56">
        <v>248</v>
      </c>
      <c r="B249" s="56" t="s">
        <v>930</v>
      </c>
      <c r="C249" s="56" t="s">
        <v>685</v>
      </c>
      <c r="D249" s="56">
        <v>8</v>
      </c>
      <c r="E249" s="56">
        <v>98</v>
      </c>
      <c r="F249" s="56">
        <v>88</v>
      </c>
      <c r="G249" s="56">
        <v>71</v>
      </c>
    </row>
    <row r="250" spans="1:7" x14ac:dyDescent="0.35">
      <c r="A250" s="56">
        <v>249</v>
      </c>
      <c r="B250" s="56" t="s">
        <v>931</v>
      </c>
      <c r="C250" s="56" t="s">
        <v>685</v>
      </c>
      <c r="D250" s="56">
        <v>2</v>
      </c>
      <c r="E250" s="56">
        <v>90</v>
      </c>
      <c r="F250" s="56">
        <v>73</v>
      </c>
      <c r="G250" s="56">
        <v>72</v>
      </c>
    </row>
    <row r="251" spans="1:7" x14ac:dyDescent="0.35">
      <c r="A251" s="56">
        <v>250</v>
      </c>
      <c r="B251" s="56" t="s">
        <v>932</v>
      </c>
      <c r="C251" s="56" t="s">
        <v>685</v>
      </c>
      <c r="D251" s="56">
        <v>7</v>
      </c>
      <c r="E251" s="56">
        <v>100</v>
      </c>
      <c r="F251" s="56">
        <v>80</v>
      </c>
      <c r="G251" s="56">
        <v>76</v>
      </c>
    </row>
    <row r="252" spans="1:7" x14ac:dyDescent="0.35">
      <c r="A252" s="56">
        <v>251</v>
      </c>
      <c r="B252" s="56" t="s">
        <v>933</v>
      </c>
      <c r="C252" s="56" t="s">
        <v>685</v>
      </c>
      <c r="D252" s="56">
        <v>3</v>
      </c>
      <c r="E252" s="56">
        <v>79</v>
      </c>
      <c r="F252" s="56">
        <v>87</v>
      </c>
      <c r="G252" s="56">
        <v>59</v>
      </c>
    </row>
    <row r="253" spans="1:7" x14ac:dyDescent="0.35">
      <c r="A253" s="56">
        <v>252</v>
      </c>
      <c r="B253" s="56" t="s">
        <v>934</v>
      </c>
      <c r="C253" s="56" t="s">
        <v>685</v>
      </c>
      <c r="D253" s="56">
        <v>6</v>
      </c>
      <c r="E253" s="56">
        <v>93</v>
      </c>
      <c r="F253" s="56">
        <v>92</v>
      </c>
      <c r="G253" s="56">
        <v>77</v>
      </c>
    </row>
    <row r="254" spans="1:7" x14ac:dyDescent="0.35">
      <c r="A254" s="56">
        <v>253</v>
      </c>
      <c r="B254" s="56" t="s">
        <v>935</v>
      </c>
      <c r="C254" s="56" t="s">
        <v>685</v>
      </c>
      <c r="D254" s="56">
        <v>7</v>
      </c>
      <c r="E254" s="56">
        <v>92</v>
      </c>
      <c r="F254" s="56">
        <v>89</v>
      </c>
      <c r="G254" s="56">
        <v>100</v>
      </c>
    </row>
    <row r="255" spans="1:7" x14ac:dyDescent="0.35">
      <c r="A255" s="56">
        <v>254</v>
      </c>
      <c r="B255" s="56" t="s">
        <v>936</v>
      </c>
      <c r="C255" s="56" t="s">
        <v>685</v>
      </c>
      <c r="D255" s="56">
        <v>2</v>
      </c>
      <c r="E255" s="56">
        <v>92</v>
      </c>
      <c r="F255" s="56">
        <v>75</v>
      </c>
      <c r="G255" s="56">
        <v>84</v>
      </c>
    </row>
    <row r="256" spans="1:7" x14ac:dyDescent="0.35">
      <c r="A256" s="56">
        <v>255</v>
      </c>
      <c r="B256" s="56" t="s">
        <v>937</v>
      </c>
      <c r="C256" s="56" t="s">
        <v>685</v>
      </c>
      <c r="D256" s="56">
        <v>4</v>
      </c>
      <c r="E256" s="56">
        <v>87</v>
      </c>
      <c r="F256" s="56">
        <v>66</v>
      </c>
      <c r="G256" s="56">
        <v>80</v>
      </c>
    </row>
    <row r="257" spans="1:7" x14ac:dyDescent="0.35">
      <c r="A257" s="56">
        <v>256</v>
      </c>
      <c r="B257" s="56" t="s">
        <v>938</v>
      </c>
      <c r="C257" s="56" t="s">
        <v>685</v>
      </c>
      <c r="D257" s="56">
        <v>8</v>
      </c>
      <c r="E257" s="56">
        <v>100</v>
      </c>
      <c r="F257" s="56">
        <v>74</v>
      </c>
      <c r="G257" s="56">
        <v>78</v>
      </c>
    </row>
    <row r="258" spans="1:7" x14ac:dyDescent="0.35">
      <c r="A258" s="56">
        <v>257</v>
      </c>
      <c r="B258" s="56" t="s">
        <v>939</v>
      </c>
      <c r="C258" s="56" t="s">
        <v>685</v>
      </c>
      <c r="D258" s="56">
        <v>3</v>
      </c>
      <c r="E258" s="56">
        <v>71</v>
      </c>
      <c r="F258" s="56">
        <v>67</v>
      </c>
      <c r="G258" s="56">
        <v>60</v>
      </c>
    </row>
    <row r="259" spans="1:7" x14ac:dyDescent="0.35">
      <c r="A259" s="56">
        <v>258</v>
      </c>
      <c r="B259" s="56" t="s">
        <v>940</v>
      </c>
      <c r="C259" s="56" t="s">
        <v>685</v>
      </c>
      <c r="D259" s="56">
        <v>5</v>
      </c>
      <c r="E259" s="56">
        <v>82</v>
      </c>
      <c r="F259" s="56">
        <v>91</v>
      </c>
      <c r="G259" s="56">
        <v>70</v>
      </c>
    </row>
    <row r="260" spans="1:7" x14ac:dyDescent="0.35">
      <c r="A260" s="56">
        <v>259</v>
      </c>
      <c r="B260" s="56" t="s">
        <v>941</v>
      </c>
      <c r="C260" s="56" t="s">
        <v>685</v>
      </c>
      <c r="D260" s="56">
        <v>3</v>
      </c>
      <c r="E260" s="56">
        <v>88</v>
      </c>
      <c r="F260" s="56">
        <v>84</v>
      </c>
      <c r="G260" s="56">
        <v>63</v>
      </c>
    </row>
    <row r="261" spans="1:7" x14ac:dyDescent="0.35">
      <c r="A261" s="56">
        <v>260</v>
      </c>
      <c r="B261" s="56" t="s">
        <v>942</v>
      </c>
      <c r="C261" s="56" t="s">
        <v>685</v>
      </c>
      <c r="D261" s="56">
        <v>2</v>
      </c>
      <c r="E261" s="56">
        <v>90</v>
      </c>
      <c r="F261" s="56">
        <v>74</v>
      </c>
      <c r="G261" s="56">
        <v>68</v>
      </c>
    </row>
    <row r="262" spans="1:7" x14ac:dyDescent="0.35">
      <c r="A262" s="56">
        <v>261</v>
      </c>
      <c r="B262" s="56" t="s">
        <v>943</v>
      </c>
      <c r="C262" s="56" t="s">
        <v>685</v>
      </c>
      <c r="D262" s="56">
        <v>3</v>
      </c>
      <c r="E262" s="56">
        <v>92</v>
      </c>
      <c r="F262" s="56">
        <v>69</v>
      </c>
      <c r="G262" s="56">
        <v>56</v>
      </c>
    </row>
    <row r="263" spans="1:7" x14ac:dyDescent="0.35">
      <c r="A263" s="56">
        <v>262</v>
      </c>
      <c r="B263" s="56" t="s">
        <v>944</v>
      </c>
      <c r="C263" s="56" t="s">
        <v>685</v>
      </c>
      <c r="D263" s="56">
        <v>8</v>
      </c>
      <c r="E263" s="56">
        <v>86</v>
      </c>
      <c r="F263" s="56">
        <v>85</v>
      </c>
      <c r="G263" s="56">
        <v>71</v>
      </c>
    </row>
    <row r="264" spans="1:7" x14ac:dyDescent="0.35">
      <c r="A264" s="56">
        <v>263</v>
      </c>
      <c r="B264" s="56" t="s">
        <v>945</v>
      </c>
      <c r="C264" s="56" t="s">
        <v>685</v>
      </c>
      <c r="D264" s="56">
        <v>1</v>
      </c>
      <c r="E264" s="56">
        <v>95</v>
      </c>
      <c r="F264" s="56">
        <v>79</v>
      </c>
      <c r="G264" s="56">
        <v>81</v>
      </c>
    </row>
    <row r="265" spans="1:7" x14ac:dyDescent="0.35">
      <c r="A265" s="56">
        <v>264</v>
      </c>
      <c r="B265" s="56" t="s">
        <v>946</v>
      </c>
      <c r="C265" s="56" t="s">
        <v>685</v>
      </c>
      <c r="D265" s="56">
        <v>5</v>
      </c>
      <c r="E265" s="56">
        <v>94</v>
      </c>
      <c r="F265" s="56">
        <v>57</v>
      </c>
      <c r="G265" s="56">
        <v>79</v>
      </c>
    </row>
    <row r="266" spans="1:7" x14ac:dyDescent="0.35">
      <c r="A266" s="56">
        <v>265</v>
      </c>
      <c r="B266" s="56" t="s">
        <v>947</v>
      </c>
      <c r="C266" s="56" t="s">
        <v>685</v>
      </c>
      <c r="D266" s="56">
        <v>3</v>
      </c>
      <c r="E266" s="56">
        <v>79</v>
      </c>
      <c r="F266" s="56">
        <v>84</v>
      </c>
      <c r="G266" s="56">
        <v>85</v>
      </c>
    </row>
    <row r="267" spans="1:7" x14ac:dyDescent="0.35">
      <c r="A267" s="56">
        <v>266</v>
      </c>
      <c r="B267" s="56" t="s">
        <v>948</v>
      </c>
      <c r="C267" s="56" t="s">
        <v>685</v>
      </c>
      <c r="D267" s="56">
        <v>9</v>
      </c>
      <c r="E267" s="56">
        <v>82</v>
      </c>
      <c r="F267" s="56">
        <v>83</v>
      </c>
      <c r="G267" s="56">
        <v>88</v>
      </c>
    </row>
    <row r="268" spans="1:7" x14ac:dyDescent="0.35">
      <c r="A268" s="56">
        <v>267</v>
      </c>
      <c r="B268" s="56" t="s">
        <v>949</v>
      </c>
      <c r="C268" s="56" t="s">
        <v>685</v>
      </c>
      <c r="D268" s="56">
        <v>4</v>
      </c>
      <c r="E268" s="56">
        <v>87</v>
      </c>
      <c r="F268" s="56">
        <v>82</v>
      </c>
      <c r="G268" s="56">
        <v>77</v>
      </c>
    </row>
    <row r="269" spans="1:7" x14ac:dyDescent="0.35">
      <c r="A269" s="56">
        <v>268</v>
      </c>
      <c r="B269" s="56" t="s">
        <v>950</v>
      </c>
      <c r="C269" s="56" t="s">
        <v>685</v>
      </c>
      <c r="D269" s="56">
        <v>2</v>
      </c>
      <c r="E269" s="56">
        <v>88</v>
      </c>
      <c r="F269" s="56">
        <v>92</v>
      </c>
      <c r="G269" s="56">
        <v>80</v>
      </c>
    </row>
    <row r="270" spans="1:7" x14ac:dyDescent="0.35">
      <c r="A270" s="56">
        <v>269</v>
      </c>
      <c r="B270" s="56" t="s">
        <v>951</v>
      </c>
      <c r="C270" s="56" t="s">
        <v>685</v>
      </c>
      <c r="D270" s="56">
        <v>8</v>
      </c>
      <c r="E270" s="56">
        <v>93</v>
      </c>
      <c r="F270" s="56">
        <v>89</v>
      </c>
      <c r="G270" s="56">
        <v>72</v>
      </c>
    </row>
    <row r="271" spans="1:7" x14ac:dyDescent="0.35">
      <c r="A271" s="56">
        <v>270</v>
      </c>
      <c r="B271" s="56" t="s">
        <v>952</v>
      </c>
      <c r="C271" s="56" t="s">
        <v>685</v>
      </c>
      <c r="D271" s="56">
        <v>9</v>
      </c>
      <c r="E271" s="56">
        <v>95</v>
      </c>
      <c r="F271" s="56">
        <v>74</v>
      </c>
      <c r="G271" s="56">
        <v>66</v>
      </c>
    </row>
    <row r="272" spans="1:7" x14ac:dyDescent="0.35">
      <c r="A272" s="56">
        <v>271</v>
      </c>
      <c r="B272" s="56" t="s">
        <v>953</v>
      </c>
      <c r="C272" s="56" t="s">
        <v>685</v>
      </c>
      <c r="D272" s="56">
        <v>8</v>
      </c>
      <c r="E272" s="56">
        <v>90</v>
      </c>
      <c r="F272" s="56">
        <v>98</v>
      </c>
      <c r="G272" s="56">
        <v>73</v>
      </c>
    </row>
    <row r="273" spans="1:7" x14ac:dyDescent="0.35">
      <c r="A273" s="56">
        <v>272</v>
      </c>
      <c r="B273" s="56" t="s">
        <v>954</v>
      </c>
      <c r="C273" s="56" t="s">
        <v>685</v>
      </c>
      <c r="D273" s="56">
        <v>3</v>
      </c>
      <c r="E273" s="56">
        <v>86</v>
      </c>
      <c r="F273" s="56">
        <v>86</v>
      </c>
      <c r="G273" s="56">
        <v>74</v>
      </c>
    </row>
    <row r="274" spans="1:7" x14ac:dyDescent="0.35">
      <c r="A274" s="56">
        <v>273</v>
      </c>
      <c r="B274" s="56" t="s">
        <v>955</v>
      </c>
      <c r="C274" s="56" t="s">
        <v>685</v>
      </c>
      <c r="D274" s="56">
        <v>6</v>
      </c>
      <c r="E274" s="56">
        <v>84</v>
      </c>
      <c r="F274" s="56">
        <v>99</v>
      </c>
      <c r="G274" s="56">
        <v>59</v>
      </c>
    </row>
    <row r="275" spans="1:7" x14ac:dyDescent="0.35">
      <c r="A275" s="56">
        <v>274</v>
      </c>
      <c r="B275" s="56" t="s">
        <v>956</v>
      </c>
      <c r="C275" s="56" t="s">
        <v>685</v>
      </c>
      <c r="D275" s="56">
        <v>1</v>
      </c>
      <c r="E275" s="56">
        <v>97</v>
      </c>
      <c r="F275" s="56">
        <v>74</v>
      </c>
      <c r="G275" s="56">
        <v>73</v>
      </c>
    </row>
    <row r="276" spans="1:7" x14ac:dyDescent="0.35">
      <c r="A276" s="56">
        <v>275</v>
      </c>
      <c r="B276" s="56" t="s">
        <v>957</v>
      </c>
      <c r="C276" s="56" t="s">
        <v>685</v>
      </c>
      <c r="D276" s="56">
        <v>3</v>
      </c>
      <c r="E276" s="56">
        <v>91</v>
      </c>
      <c r="F276" s="56">
        <v>78</v>
      </c>
      <c r="G276" s="56">
        <v>64</v>
      </c>
    </row>
    <row r="277" spans="1:7" x14ac:dyDescent="0.35">
      <c r="A277" s="56">
        <v>276</v>
      </c>
      <c r="B277" s="56" t="s">
        <v>958</v>
      </c>
      <c r="C277" s="56" t="s">
        <v>685</v>
      </c>
      <c r="D277" s="56">
        <v>7</v>
      </c>
      <c r="E277" s="56">
        <v>84</v>
      </c>
      <c r="F277" s="56">
        <v>87</v>
      </c>
      <c r="G277" s="56">
        <v>64</v>
      </c>
    </row>
    <row r="278" spans="1:7" x14ac:dyDescent="0.35">
      <c r="A278" s="56">
        <v>277</v>
      </c>
      <c r="B278" s="56" t="s">
        <v>959</v>
      </c>
      <c r="C278" s="56" t="s">
        <v>685</v>
      </c>
      <c r="D278" s="56">
        <v>3</v>
      </c>
      <c r="E278" s="56">
        <v>77</v>
      </c>
      <c r="F278" s="56">
        <v>87</v>
      </c>
      <c r="G278" s="56">
        <v>54</v>
      </c>
    </row>
    <row r="279" spans="1:7" x14ac:dyDescent="0.35">
      <c r="A279" s="56">
        <v>278</v>
      </c>
      <c r="B279" s="56" t="s">
        <v>960</v>
      </c>
      <c r="C279" s="56" t="s">
        <v>685</v>
      </c>
      <c r="D279" s="56">
        <v>8</v>
      </c>
      <c r="E279" s="56">
        <v>84</v>
      </c>
      <c r="F279" s="56">
        <v>85</v>
      </c>
      <c r="G279" s="56">
        <v>86</v>
      </c>
    </row>
    <row r="280" spans="1:7" x14ac:dyDescent="0.35">
      <c r="A280" s="56">
        <v>279</v>
      </c>
      <c r="B280" s="56" t="s">
        <v>961</v>
      </c>
      <c r="C280" s="56" t="s">
        <v>685</v>
      </c>
      <c r="D280" s="56">
        <v>3</v>
      </c>
      <c r="E280" s="56">
        <v>84</v>
      </c>
      <c r="F280" s="56">
        <v>85</v>
      </c>
      <c r="G280" s="56">
        <v>68</v>
      </c>
    </row>
    <row r="281" spans="1:7" x14ac:dyDescent="0.35">
      <c r="A281" s="56">
        <v>280</v>
      </c>
      <c r="B281" s="56" t="s">
        <v>962</v>
      </c>
      <c r="C281" s="56" t="s">
        <v>685</v>
      </c>
      <c r="D281" s="56">
        <v>1</v>
      </c>
      <c r="E281" s="56">
        <v>88</v>
      </c>
      <c r="F281" s="56">
        <v>74</v>
      </c>
      <c r="G281" s="56">
        <v>58</v>
      </c>
    </row>
    <row r="282" spans="1:7" x14ac:dyDescent="0.35">
      <c r="A282" s="56">
        <v>281</v>
      </c>
      <c r="B282" s="56" t="s">
        <v>963</v>
      </c>
      <c r="C282" s="56" t="s">
        <v>685</v>
      </c>
      <c r="D282" s="56">
        <v>4</v>
      </c>
      <c r="E282" s="56">
        <v>82</v>
      </c>
      <c r="F282" s="56">
        <v>77</v>
      </c>
      <c r="G282" s="56">
        <v>73</v>
      </c>
    </row>
    <row r="283" spans="1:7" x14ac:dyDescent="0.35">
      <c r="A283" s="56">
        <v>282</v>
      </c>
      <c r="B283" s="56" t="s">
        <v>964</v>
      </c>
      <c r="C283" s="56" t="s">
        <v>685</v>
      </c>
      <c r="D283" s="56">
        <v>3</v>
      </c>
      <c r="E283" s="56">
        <v>87</v>
      </c>
      <c r="F283" s="56">
        <v>68</v>
      </c>
      <c r="G283" s="56">
        <v>64</v>
      </c>
    </row>
    <row r="284" spans="1:7" x14ac:dyDescent="0.35">
      <c r="A284" s="56">
        <v>283</v>
      </c>
      <c r="B284" s="56" t="s">
        <v>965</v>
      </c>
      <c r="C284" s="56" t="s">
        <v>685</v>
      </c>
      <c r="D284" s="56">
        <v>6</v>
      </c>
      <c r="E284" s="56">
        <v>83</v>
      </c>
      <c r="F284" s="56">
        <v>77</v>
      </c>
      <c r="G284" s="56">
        <v>70</v>
      </c>
    </row>
    <row r="285" spans="1:7" x14ac:dyDescent="0.35">
      <c r="A285" s="56">
        <v>284</v>
      </c>
      <c r="B285" s="56" t="s">
        <v>966</v>
      </c>
      <c r="C285" s="56" t="s">
        <v>685</v>
      </c>
      <c r="D285" s="56">
        <v>8</v>
      </c>
      <c r="E285" s="56">
        <v>83</v>
      </c>
      <c r="F285" s="56">
        <v>100</v>
      </c>
      <c r="G285" s="56">
        <v>60</v>
      </c>
    </row>
    <row r="286" spans="1:7" x14ac:dyDescent="0.35">
      <c r="A286" s="56">
        <v>285</v>
      </c>
      <c r="B286" s="56" t="s">
        <v>967</v>
      </c>
      <c r="C286" s="56" t="s">
        <v>685</v>
      </c>
      <c r="D286" s="56">
        <v>9</v>
      </c>
      <c r="E286" s="56">
        <v>99</v>
      </c>
      <c r="F286" s="56">
        <v>86</v>
      </c>
      <c r="G286" s="56">
        <v>66</v>
      </c>
    </row>
    <row r="287" spans="1:7" x14ac:dyDescent="0.35">
      <c r="A287" s="56">
        <v>286</v>
      </c>
      <c r="B287" s="56" t="s">
        <v>968</v>
      </c>
      <c r="C287" s="56" t="s">
        <v>685</v>
      </c>
      <c r="D287" s="56">
        <v>6</v>
      </c>
      <c r="E287" s="56">
        <v>90</v>
      </c>
      <c r="F287" s="56">
        <v>97</v>
      </c>
      <c r="G287" s="56">
        <v>88</v>
      </c>
    </row>
    <row r="288" spans="1:7" x14ac:dyDescent="0.35">
      <c r="A288" s="56">
        <v>287</v>
      </c>
      <c r="B288" s="56" t="s">
        <v>969</v>
      </c>
      <c r="C288" s="56" t="s">
        <v>685</v>
      </c>
      <c r="D288" s="56">
        <v>1</v>
      </c>
      <c r="E288" s="56">
        <v>91</v>
      </c>
      <c r="F288" s="56">
        <v>81</v>
      </c>
      <c r="G288" s="56">
        <v>63</v>
      </c>
    </row>
    <row r="289" spans="1:7" x14ac:dyDescent="0.35">
      <c r="A289" s="56">
        <v>288</v>
      </c>
      <c r="B289" s="56" t="s">
        <v>970</v>
      </c>
      <c r="C289" s="56" t="s">
        <v>685</v>
      </c>
      <c r="D289" s="56">
        <v>5</v>
      </c>
      <c r="E289" s="56">
        <v>81</v>
      </c>
      <c r="F289" s="56">
        <v>96</v>
      </c>
      <c r="G289" s="56">
        <v>92</v>
      </c>
    </row>
    <row r="290" spans="1:7" x14ac:dyDescent="0.35">
      <c r="A290" s="56">
        <v>289</v>
      </c>
      <c r="B290" s="56" t="s">
        <v>971</v>
      </c>
      <c r="C290" s="56" t="s">
        <v>685</v>
      </c>
      <c r="D290" s="56">
        <v>4</v>
      </c>
      <c r="E290" s="56">
        <v>78</v>
      </c>
      <c r="F290" s="56">
        <v>63</v>
      </c>
      <c r="G290" s="56">
        <v>77</v>
      </c>
    </row>
    <row r="291" spans="1:7" x14ac:dyDescent="0.35">
      <c r="A291" s="56">
        <v>290</v>
      </c>
      <c r="B291" s="56" t="s">
        <v>972</v>
      </c>
      <c r="C291" s="56" t="s">
        <v>685</v>
      </c>
      <c r="D291" s="56">
        <v>9</v>
      </c>
      <c r="E291" s="56">
        <v>92</v>
      </c>
      <c r="F291" s="56">
        <v>82</v>
      </c>
      <c r="G291" s="56">
        <v>61</v>
      </c>
    </row>
    <row r="292" spans="1:7" x14ac:dyDescent="0.35">
      <c r="A292" s="56">
        <v>291</v>
      </c>
      <c r="B292" s="56" t="s">
        <v>973</v>
      </c>
      <c r="C292" s="56" t="s">
        <v>685</v>
      </c>
      <c r="D292" s="56">
        <v>3</v>
      </c>
      <c r="E292" s="56">
        <v>86</v>
      </c>
      <c r="F292" s="56">
        <v>86</v>
      </c>
      <c r="G292" s="56">
        <v>56</v>
      </c>
    </row>
    <row r="293" spans="1:7" x14ac:dyDescent="0.35">
      <c r="A293" s="56">
        <v>292</v>
      </c>
      <c r="B293" s="56" t="s">
        <v>974</v>
      </c>
      <c r="C293" s="56" t="s">
        <v>685</v>
      </c>
      <c r="D293" s="56">
        <v>2</v>
      </c>
      <c r="E293" s="56">
        <v>83</v>
      </c>
      <c r="F293" s="56">
        <v>66</v>
      </c>
      <c r="G293" s="56">
        <v>63</v>
      </c>
    </row>
    <row r="294" spans="1:7" x14ac:dyDescent="0.35">
      <c r="A294" s="56">
        <v>293</v>
      </c>
      <c r="B294" s="56" t="s">
        <v>975</v>
      </c>
      <c r="C294" s="56" t="s">
        <v>685</v>
      </c>
      <c r="D294" s="56">
        <v>3</v>
      </c>
      <c r="E294" s="56">
        <v>93</v>
      </c>
      <c r="F294" s="56">
        <v>49</v>
      </c>
      <c r="G294" s="56">
        <v>67</v>
      </c>
    </row>
    <row r="295" spans="1:7" x14ac:dyDescent="0.35">
      <c r="A295" s="56">
        <v>294</v>
      </c>
      <c r="B295" s="56" t="s">
        <v>976</v>
      </c>
      <c r="C295" s="56" t="s">
        <v>685</v>
      </c>
      <c r="D295" s="56">
        <v>8</v>
      </c>
      <c r="E295" s="56">
        <v>82</v>
      </c>
      <c r="F295" s="56">
        <v>82</v>
      </c>
      <c r="G295" s="56">
        <v>80</v>
      </c>
    </row>
    <row r="296" spans="1:7" x14ac:dyDescent="0.35">
      <c r="A296" s="56">
        <v>295</v>
      </c>
      <c r="B296" s="56" t="s">
        <v>977</v>
      </c>
      <c r="C296" s="56" t="s">
        <v>685</v>
      </c>
      <c r="D296" s="56">
        <v>3</v>
      </c>
      <c r="E296" s="56">
        <v>80</v>
      </c>
      <c r="F296" s="56">
        <v>73</v>
      </c>
      <c r="G296" s="56">
        <v>69</v>
      </c>
    </row>
    <row r="297" spans="1:7" x14ac:dyDescent="0.35">
      <c r="A297" s="56">
        <v>296</v>
      </c>
      <c r="B297" s="56" t="s">
        <v>978</v>
      </c>
      <c r="C297" s="56" t="s">
        <v>685</v>
      </c>
      <c r="D297" s="56">
        <v>6</v>
      </c>
      <c r="E297" s="56">
        <v>92</v>
      </c>
      <c r="F297" s="56">
        <v>98</v>
      </c>
      <c r="G297" s="56">
        <v>62</v>
      </c>
    </row>
    <row r="298" spans="1:7" x14ac:dyDescent="0.35">
      <c r="A298" s="56">
        <v>297</v>
      </c>
      <c r="B298" s="56" t="s">
        <v>979</v>
      </c>
      <c r="C298" s="56" t="s">
        <v>685</v>
      </c>
      <c r="D298" s="56">
        <v>7</v>
      </c>
      <c r="E298" s="56">
        <v>77</v>
      </c>
      <c r="F298" s="56">
        <v>79</v>
      </c>
      <c r="G298" s="56">
        <v>72</v>
      </c>
    </row>
    <row r="299" spans="1:7" x14ac:dyDescent="0.35">
      <c r="A299" s="56">
        <v>298</v>
      </c>
      <c r="B299" s="56" t="s">
        <v>980</v>
      </c>
      <c r="C299" s="56" t="s">
        <v>685</v>
      </c>
      <c r="D299" s="56">
        <v>2</v>
      </c>
      <c r="E299" s="56">
        <v>91</v>
      </c>
      <c r="F299" s="56">
        <v>82</v>
      </c>
      <c r="G299" s="56">
        <v>77</v>
      </c>
    </row>
    <row r="300" spans="1:7" x14ac:dyDescent="0.35">
      <c r="A300" s="56">
        <v>299</v>
      </c>
      <c r="B300" s="56" t="s">
        <v>981</v>
      </c>
      <c r="C300" s="56" t="s">
        <v>685</v>
      </c>
      <c r="D300" s="56">
        <v>7</v>
      </c>
      <c r="E300" s="56">
        <v>99</v>
      </c>
      <c r="F300" s="56">
        <v>72</v>
      </c>
      <c r="G300" s="56">
        <v>60</v>
      </c>
    </row>
    <row r="301" spans="1:7" x14ac:dyDescent="0.35">
      <c r="A301" s="56">
        <v>300</v>
      </c>
      <c r="B301" s="56" t="s">
        <v>982</v>
      </c>
      <c r="C301" s="56" t="s">
        <v>685</v>
      </c>
      <c r="D301" s="56">
        <v>7</v>
      </c>
      <c r="E301" s="56">
        <v>94</v>
      </c>
      <c r="F301" s="56">
        <v>82</v>
      </c>
      <c r="G301" s="56">
        <v>98</v>
      </c>
    </row>
    <row r="302" spans="1:7" x14ac:dyDescent="0.35">
      <c r="A302" s="56">
        <v>301</v>
      </c>
      <c r="B302" s="56" t="s">
        <v>983</v>
      </c>
      <c r="C302" s="56" t="s">
        <v>685</v>
      </c>
      <c r="D302" s="56">
        <v>8</v>
      </c>
      <c r="E302" s="56">
        <v>93</v>
      </c>
      <c r="F302" s="56">
        <v>75</v>
      </c>
      <c r="G302" s="56">
        <v>81</v>
      </c>
    </row>
    <row r="303" spans="1:7" x14ac:dyDescent="0.35">
      <c r="A303" s="56">
        <v>302</v>
      </c>
      <c r="B303" s="56" t="s">
        <v>984</v>
      </c>
      <c r="C303" s="56" t="s">
        <v>685</v>
      </c>
      <c r="D303" s="56">
        <v>9</v>
      </c>
      <c r="E303" s="56">
        <v>97</v>
      </c>
      <c r="F303" s="56">
        <v>78</v>
      </c>
      <c r="G303" s="56">
        <v>52</v>
      </c>
    </row>
    <row r="304" spans="1:7" x14ac:dyDescent="0.35">
      <c r="A304" s="56">
        <v>303</v>
      </c>
      <c r="B304" s="56" t="s">
        <v>985</v>
      </c>
      <c r="C304" s="56" t="s">
        <v>685</v>
      </c>
      <c r="D304" s="56">
        <v>8</v>
      </c>
      <c r="E304" s="56">
        <v>97</v>
      </c>
      <c r="F304" s="56">
        <v>89</v>
      </c>
      <c r="G304" s="56">
        <v>61</v>
      </c>
    </row>
    <row r="305" spans="1:7" x14ac:dyDescent="0.35">
      <c r="A305" s="56">
        <v>304</v>
      </c>
      <c r="B305" s="56" t="s">
        <v>986</v>
      </c>
      <c r="C305" s="56" t="s">
        <v>685</v>
      </c>
      <c r="D305" s="56">
        <v>5</v>
      </c>
      <c r="E305" s="56">
        <v>86</v>
      </c>
      <c r="F305" s="56">
        <v>90</v>
      </c>
      <c r="G305" s="56">
        <v>63</v>
      </c>
    </row>
    <row r="306" spans="1:7" x14ac:dyDescent="0.35">
      <c r="A306" s="56">
        <v>305</v>
      </c>
      <c r="B306" s="56" t="s">
        <v>987</v>
      </c>
      <c r="C306" s="56" t="s">
        <v>685</v>
      </c>
      <c r="D306" s="56">
        <v>9</v>
      </c>
      <c r="E306" s="56">
        <v>85</v>
      </c>
      <c r="F306" s="56">
        <v>94</v>
      </c>
      <c r="G306" s="56">
        <v>75</v>
      </c>
    </row>
    <row r="307" spans="1:7" x14ac:dyDescent="0.35">
      <c r="A307" s="56">
        <v>306</v>
      </c>
      <c r="B307" s="56" t="s">
        <v>988</v>
      </c>
      <c r="C307" s="56" t="s">
        <v>685</v>
      </c>
      <c r="D307" s="56">
        <v>3</v>
      </c>
      <c r="E307" s="56">
        <v>79</v>
      </c>
      <c r="F307" s="56">
        <v>71</v>
      </c>
      <c r="G307" s="56">
        <v>63</v>
      </c>
    </row>
    <row r="308" spans="1:7" x14ac:dyDescent="0.35">
      <c r="A308" s="56">
        <v>307</v>
      </c>
      <c r="B308" s="56" t="s">
        <v>989</v>
      </c>
      <c r="C308" s="56" t="s">
        <v>685</v>
      </c>
      <c r="D308" s="56">
        <v>8</v>
      </c>
      <c r="E308" s="56">
        <v>91</v>
      </c>
      <c r="F308" s="56">
        <v>95</v>
      </c>
      <c r="G308" s="56">
        <v>60</v>
      </c>
    </row>
    <row r="309" spans="1:7" x14ac:dyDescent="0.35">
      <c r="A309" s="56">
        <v>308</v>
      </c>
      <c r="B309" s="56" t="s">
        <v>990</v>
      </c>
      <c r="C309" s="56" t="s">
        <v>685</v>
      </c>
      <c r="D309" s="56">
        <v>4</v>
      </c>
      <c r="E309" s="56">
        <v>71</v>
      </c>
      <c r="F309" s="56">
        <v>93</v>
      </c>
      <c r="G309" s="56">
        <v>80</v>
      </c>
    </row>
    <row r="310" spans="1:7" x14ac:dyDescent="0.35">
      <c r="A310" s="56">
        <v>309</v>
      </c>
      <c r="B310" s="56" t="s">
        <v>991</v>
      </c>
      <c r="C310" s="56" t="s">
        <v>685</v>
      </c>
      <c r="D310" s="56">
        <v>1</v>
      </c>
      <c r="E310" s="56">
        <v>87</v>
      </c>
      <c r="F310" s="56">
        <v>76</v>
      </c>
      <c r="G310" s="56">
        <v>67</v>
      </c>
    </row>
    <row r="311" spans="1:7" x14ac:dyDescent="0.35">
      <c r="A311" s="56">
        <v>310</v>
      </c>
      <c r="B311" s="56" t="s">
        <v>992</v>
      </c>
      <c r="C311" s="56" t="s">
        <v>685</v>
      </c>
      <c r="D311" s="56">
        <v>3</v>
      </c>
      <c r="E311" s="56">
        <v>91</v>
      </c>
      <c r="F311" s="56">
        <v>81</v>
      </c>
      <c r="G311" s="56">
        <v>74</v>
      </c>
    </row>
    <row r="312" spans="1:7" x14ac:dyDescent="0.35">
      <c r="A312" s="56">
        <v>311</v>
      </c>
      <c r="B312" s="56" t="s">
        <v>993</v>
      </c>
      <c r="C312" s="56" t="s">
        <v>685</v>
      </c>
      <c r="D312" s="56">
        <v>6</v>
      </c>
      <c r="E312" s="56">
        <v>85</v>
      </c>
      <c r="F312" s="56">
        <v>100</v>
      </c>
      <c r="G312" s="56">
        <v>56</v>
      </c>
    </row>
    <row r="313" spans="1:7" x14ac:dyDescent="0.35">
      <c r="A313" s="56">
        <v>312</v>
      </c>
      <c r="B313" s="56" t="s">
        <v>994</v>
      </c>
      <c r="C313" s="56" t="s">
        <v>685</v>
      </c>
      <c r="D313" s="56">
        <v>2</v>
      </c>
      <c r="E313" s="56">
        <v>78</v>
      </c>
      <c r="F313" s="56">
        <v>87</v>
      </c>
      <c r="G313" s="56">
        <v>72</v>
      </c>
    </row>
    <row r="314" spans="1:7" x14ac:dyDescent="0.35">
      <c r="A314" s="56">
        <v>313</v>
      </c>
      <c r="B314" s="56" t="s">
        <v>995</v>
      </c>
      <c r="C314" s="56" t="s">
        <v>685</v>
      </c>
      <c r="D314" s="56">
        <v>3</v>
      </c>
      <c r="E314" s="56">
        <v>85</v>
      </c>
      <c r="F314" s="56">
        <v>92</v>
      </c>
      <c r="G314" s="56">
        <v>69</v>
      </c>
    </row>
    <row r="315" spans="1:7" x14ac:dyDescent="0.35">
      <c r="A315" s="56">
        <v>314</v>
      </c>
      <c r="B315" s="56" t="s">
        <v>996</v>
      </c>
      <c r="C315" s="56" t="s">
        <v>685</v>
      </c>
      <c r="D315" s="56">
        <v>4</v>
      </c>
      <c r="E315" s="56">
        <v>90</v>
      </c>
      <c r="F315" s="56">
        <v>73</v>
      </c>
      <c r="G315" s="56">
        <v>72</v>
      </c>
    </row>
    <row r="316" spans="1:7" x14ac:dyDescent="0.35">
      <c r="A316" s="56">
        <v>315</v>
      </c>
      <c r="B316" s="56" t="s">
        <v>997</v>
      </c>
      <c r="C316" s="56" t="s">
        <v>685</v>
      </c>
      <c r="D316" s="56">
        <v>5</v>
      </c>
      <c r="E316" s="56">
        <v>81</v>
      </c>
      <c r="F316" s="56">
        <v>88</v>
      </c>
      <c r="G316" s="56">
        <v>65</v>
      </c>
    </row>
    <row r="317" spans="1:7" x14ac:dyDescent="0.35">
      <c r="A317" s="56">
        <v>316</v>
      </c>
      <c r="B317" s="56" t="s">
        <v>998</v>
      </c>
      <c r="C317" s="56" t="s">
        <v>685</v>
      </c>
      <c r="D317" s="56">
        <v>6</v>
      </c>
      <c r="E317" s="56">
        <v>84</v>
      </c>
      <c r="F317" s="56">
        <v>93</v>
      </c>
      <c r="G317" s="56">
        <v>76</v>
      </c>
    </row>
    <row r="318" spans="1:7" x14ac:dyDescent="0.35">
      <c r="A318" s="56">
        <v>317</v>
      </c>
      <c r="B318" s="56" t="s">
        <v>999</v>
      </c>
      <c r="C318" s="56" t="s">
        <v>685</v>
      </c>
      <c r="D318" s="56">
        <v>8</v>
      </c>
      <c r="E318" s="56">
        <v>91</v>
      </c>
      <c r="F318" s="56">
        <v>82</v>
      </c>
      <c r="G318" s="56">
        <v>72</v>
      </c>
    </row>
    <row r="319" spans="1:7" x14ac:dyDescent="0.35">
      <c r="A319" s="56">
        <v>318</v>
      </c>
      <c r="B319" s="56" t="s">
        <v>1000</v>
      </c>
      <c r="C319" s="56" t="s">
        <v>685</v>
      </c>
      <c r="D319" s="56">
        <v>4</v>
      </c>
      <c r="E319" s="56">
        <v>88</v>
      </c>
      <c r="F319" s="56">
        <v>94</v>
      </c>
      <c r="G319" s="56">
        <v>79</v>
      </c>
    </row>
    <row r="320" spans="1:7" x14ac:dyDescent="0.35">
      <c r="A320" s="56">
        <v>319</v>
      </c>
      <c r="B320" s="56" t="s">
        <v>1001</v>
      </c>
      <c r="C320" s="56" t="s">
        <v>685</v>
      </c>
      <c r="D320" s="56">
        <v>5</v>
      </c>
      <c r="E320" s="56">
        <v>83</v>
      </c>
      <c r="F320" s="56">
        <v>95</v>
      </c>
      <c r="G320" s="56">
        <v>76</v>
      </c>
    </row>
    <row r="321" spans="1:7" x14ac:dyDescent="0.35">
      <c r="A321" s="56">
        <v>320</v>
      </c>
      <c r="B321" s="56" t="s">
        <v>1002</v>
      </c>
      <c r="C321" s="56" t="s">
        <v>685</v>
      </c>
      <c r="D321" s="56">
        <v>2</v>
      </c>
      <c r="E321" s="56">
        <v>90</v>
      </c>
      <c r="F321" s="56">
        <v>70</v>
      </c>
      <c r="G321" s="56">
        <v>74</v>
      </c>
    </row>
    <row r="322" spans="1:7" x14ac:dyDescent="0.35">
      <c r="A322" s="56">
        <v>321</v>
      </c>
      <c r="B322" s="56" t="s">
        <v>1003</v>
      </c>
      <c r="C322" s="56" t="s">
        <v>685</v>
      </c>
      <c r="D322" s="56">
        <v>2</v>
      </c>
      <c r="E322" s="56">
        <v>78</v>
      </c>
      <c r="F322" s="56">
        <v>81</v>
      </c>
      <c r="G322" s="56">
        <v>70</v>
      </c>
    </row>
    <row r="323" spans="1:7" x14ac:dyDescent="0.35">
      <c r="A323" s="56">
        <v>322</v>
      </c>
      <c r="B323" s="56" t="s">
        <v>1004</v>
      </c>
      <c r="C323" s="56" t="s">
        <v>685</v>
      </c>
      <c r="D323" s="56">
        <v>3</v>
      </c>
      <c r="E323" s="56">
        <v>91</v>
      </c>
      <c r="F323" s="56">
        <v>58</v>
      </c>
      <c r="G323" s="56">
        <v>71</v>
      </c>
    </row>
    <row r="324" spans="1:7" x14ac:dyDescent="0.35">
      <c r="A324" s="56">
        <v>323</v>
      </c>
      <c r="B324" s="56" t="s">
        <v>1005</v>
      </c>
      <c r="C324" s="56" t="s">
        <v>685</v>
      </c>
      <c r="D324" s="56">
        <v>4</v>
      </c>
      <c r="E324" s="56">
        <v>91</v>
      </c>
      <c r="F324" s="56">
        <v>80</v>
      </c>
      <c r="G324" s="56">
        <v>67</v>
      </c>
    </row>
    <row r="325" spans="1:7" x14ac:dyDescent="0.35">
      <c r="A325" s="56">
        <v>324</v>
      </c>
      <c r="B325" s="56" t="s">
        <v>1006</v>
      </c>
      <c r="C325" s="56" t="s">
        <v>685</v>
      </c>
      <c r="D325" s="56">
        <v>7</v>
      </c>
      <c r="E325" s="56">
        <v>91</v>
      </c>
      <c r="F325" s="56">
        <v>78</v>
      </c>
      <c r="G325" s="56">
        <v>87</v>
      </c>
    </row>
    <row r="326" spans="1:7" x14ac:dyDescent="0.35">
      <c r="A326" s="56">
        <v>325</v>
      </c>
      <c r="B326" s="56" t="s">
        <v>1007</v>
      </c>
      <c r="C326" s="56" t="s">
        <v>685</v>
      </c>
      <c r="D326" s="56">
        <v>9</v>
      </c>
      <c r="E326" s="56">
        <v>89</v>
      </c>
      <c r="F326" s="56">
        <v>78</v>
      </c>
      <c r="G326" s="56">
        <v>62</v>
      </c>
    </row>
    <row r="327" spans="1:7" x14ac:dyDescent="0.35">
      <c r="A327" s="56">
        <v>326</v>
      </c>
      <c r="B327" s="56" t="s">
        <v>1008</v>
      </c>
      <c r="C327" s="56" t="s">
        <v>685</v>
      </c>
      <c r="D327" s="56">
        <v>3</v>
      </c>
      <c r="E327" s="56">
        <v>83</v>
      </c>
      <c r="F327" s="56">
        <v>78</v>
      </c>
      <c r="G327" s="56">
        <v>66</v>
      </c>
    </row>
    <row r="328" spans="1:7" x14ac:dyDescent="0.35">
      <c r="A328" s="56">
        <v>327</v>
      </c>
      <c r="B328" s="56" t="s">
        <v>1009</v>
      </c>
      <c r="C328" s="56" t="s">
        <v>685</v>
      </c>
      <c r="D328" s="56">
        <v>4</v>
      </c>
      <c r="E328" s="56">
        <v>81</v>
      </c>
      <c r="F328" s="56">
        <v>67</v>
      </c>
      <c r="G328" s="56">
        <v>71</v>
      </c>
    </row>
    <row r="329" spans="1:7" x14ac:dyDescent="0.35">
      <c r="A329" s="56">
        <v>328</v>
      </c>
      <c r="B329" s="56" t="s">
        <v>1010</v>
      </c>
      <c r="C329" s="56" t="s">
        <v>685</v>
      </c>
      <c r="D329" s="56">
        <v>7</v>
      </c>
      <c r="E329" s="56">
        <v>89</v>
      </c>
      <c r="F329" s="56">
        <v>99</v>
      </c>
      <c r="G329" s="56">
        <v>90</v>
      </c>
    </row>
    <row r="330" spans="1:7" x14ac:dyDescent="0.35">
      <c r="A330" s="56">
        <v>329</v>
      </c>
      <c r="B330" s="56" t="s">
        <v>1011</v>
      </c>
      <c r="C330" s="56" t="s">
        <v>685</v>
      </c>
      <c r="D330" s="56">
        <v>4</v>
      </c>
      <c r="E330" s="56">
        <v>88</v>
      </c>
      <c r="F330" s="56">
        <v>63</v>
      </c>
      <c r="G330" s="56">
        <v>68</v>
      </c>
    </row>
    <row r="331" spans="1:7" x14ac:dyDescent="0.35">
      <c r="A331" s="56">
        <v>330</v>
      </c>
      <c r="B331" s="56" t="s">
        <v>1012</v>
      </c>
      <c r="C331" s="56" t="s">
        <v>685</v>
      </c>
      <c r="D331" s="56">
        <v>1</v>
      </c>
      <c r="E331" s="56">
        <v>92</v>
      </c>
      <c r="F331" s="56">
        <v>68</v>
      </c>
      <c r="G331" s="56">
        <v>67</v>
      </c>
    </row>
    <row r="332" spans="1:7" x14ac:dyDescent="0.35">
      <c r="A332" s="56">
        <v>331</v>
      </c>
      <c r="B332" s="56" t="s">
        <v>1013</v>
      </c>
      <c r="C332" s="56" t="s">
        <v>685</v>
      </c>
      <c r="D332" s="56">
        <v>7</v>
      </c>
      <c r="E332" s="56">
        <v>90</v>
      </c>
      <c r="F332" s="56">
        <v>84</v>
      </c>
      <c r="G332" s="56">
        <v>93</v>
      </c>
    </row>
    <row r="333" spans="1:7" x14ac:dyDescent="0.35">
      <c r="A333" s="56">
        <v>332</v>
      </c>
      <c r="B333" s="56" t="s">
        <v>1014</v>
      </c>
      <c r="C333" s="56" t="s">
        <v>685</v>
      </c>
      <c r="D333" s="56">
        <v>5</v>
      </c>
      <c r="E333" s="56">
        <v>87</v>
      </c>
      <c r="F333" s="56">
        <v>66</v>
      </c>
      <c r="G333" s="56">
        <v>65</v>
      </c>
    </row>
    <row r="334" spans="1:7" x14ac:dyDescent="0.35">
      <c r="A334" s="56">
        <v>333</v>
      </c>
      <c r="B334" s="56" t="s">
        <v>1015</v>
      </c>
      <c r="C334" s="56" t="s">
        <v>685</v>
      </c>
      <c r="D334" s="56">
        <v>3</v>
      </c>
      <c r="E334" s="56">
        <v>88</v>
      </c>
      <c r="F334" s="56">
        <v>80</v>
      </c>
      <c r="G334" s="56">
        <v>78</v>
      </c>
    </row>
    <row r="335" spans="1:7" x14ac:dyDescent="0.35">
      <c r="A335" s="56">
        <v>334</v>
      </c>
      <c r="B335" s="56" t="s">
        <v>1016</v>
      </c>
      <c r="C335" s="56" t="s">
        <v>685</v>
      </c>
      <c r="D335" s="56">
        <v>9</v>
      </c>
      <c r="E335" s="56">
        <v>93</v>
      </c>
      <c r="F335" s="56">
        <v>67</v>
      </c>
      <c r="G335" s="56">
        <v>78</v>
      </c>
    </row>
    <row r="336" spans="1:7" x14ac:dyDescent="0.35">
      <c r="A336" s="56">
        <v>335</v>
      </c>
      <c r="B336" s="56" t="s">
        <v>1017</v>
      </c>
      <c r="C336" s="56" t="s">
        <v>685</v>
      </c>
      <c r="D336" s="56">
        <v>4</v>
      </c>
      <c r="E336" s="56">
        <v>87</v>
      </c>
      <c r="F336" s="56">
        <v>67</v>
      </c>
      <c r="G336" s="56">
        <v>62</v>
      </c>
    </row>
    <row r="337" spans="1:7" x14ac:dyDescent="0.35">
      <c r="A337" s="56">
        <v>336</v>
      </c>
      <c r="B337" s="56" t="s">
        <v>1018</v>
      </c>
      <c r="C337" s="56" t="s">
        <v>685</v>
      </c>
      <c r="D337" s="56">
        <v>1</v>
      </c>
      <c r="E337" s="56">
        <v>80</v>
      </c>
      <c r="F337" s="56">
        <v>71</v>
      </c>
      <c r="G337" s="56">
        <v>73</v>
      </c>
    </row>
    <row r="338" spans="1:7" x14ac:dyDescent="0.35">
      <c r="A338" s="56">
        <v>337</v>
      </c>
      <c r="B338" s="56" t="s">
        <v>1019</v>
      </c>
      <c r="C338" s="56" t="s">
        <v>685</v>
      </c>
      <c r="D338" s="56">
        <v>5</v>
      </c>
      <c r="E338" s="56">
        <v>89</v>
      </c>
      <c r="F338" s="56">
        <v>62</v>
      </c>
      <c r="G338" s="56">
        <v>69</v>
      </c>
    </row>
    <row r="339" spans="1:7" x14ac:dyDescent="0.35">
      <c r="A339" s="56">
        <v>338</v>
      </c>
      <c r="B339" s="56" t="s">
        <v>1020</v>
      </c>
      <c r="C339" s="56" t="s">
        <v>685</v>
      </c>
      <c r="D339" s="56">
        <v>6</v>
      </c>
      <c r="E339" s="56">
        <v>80</v>
      </c>
      <c r="F339" s="56">
        <v>86</v>
      </c>
      <c r="G339" s="56">
        <v>63</v>
      </c>
    </row>
    <row r="340" spans="1:7" x14ac:dyDescent="0.35">
      <c r="A340" s="56">
        <v>339</v>
      </c>
      <c r="B340" s="56" t="s">
        <v>1021</v>
      </c>
      <c r="C340" s="56" t="s">
        <v>685</v>
      </c>
      <c r="D340" s="56">
        <v>2</v>
      </c>
      <c r="E340" s="56">
        <v>80</v>
      </c>
      <c r="F340" s="56">
        <v>89</v>
      </c>
      <c r="G340" s="56">
        <v>63</v>
      </c>
    </row>
    <row r="341" spans="1:7" x14ac:dyDescent="0.35">
      <c r="A341" s="56">
        <v>340</v>
      </c>
      <c r="B341" s="56" t="s">
        <v>1022</v>
      </c>
      <c r="C341" s="56" t="s">
        <v>685</v>
      </c>
      <c r="D341" s="56">
        <v>5</v>
      </c>
      <c r="E341" s="56">
        <v>89</v>
      </c>
      <c r="F341" s="56">
        <v>93</v>
      </c>
      <c r="G341" s="56">
        <v>70</v>
      </c>
    </row>
    <row r="342" spans="1:7" x14ac:dyDescent="0.35">
      <c r="A342" s="56">
        <v>341</v>
      </c>
      <c r="B342" s="56" t="s">
        <v>1023</v>
      </c>
      <c r="C342" s="56" t="s">
        <v>685</v>
      </c>
      <c r="D342" s="56">
        <v>2</v>
      </c>
      <c r="E342" s="56">
        <v>72</v>
      </c>
      <c r="F342" s="56">
        <v>75</v>
      </c>
      <c r="G342" s="56">
        <v>71</v>
      </c>
    </row>
    <row r="343" spans="1:7" x14ac:dyDescent="0.35">
      <c r="A343" s="56">
        <v>342</v>
      </c>
      <c r="B343" s="56" t="s">
        <v>1024</v>
      </c>
      <c r="C343" s="56" t="s">
        <v>685</v>
      </c>
      <c r="D343" s="56">
        <v>2</v>
      </c>
      <c r="E343" s="56">
        <v>89</v>
      </c>
      <c r="F343" s="56">
        <v>81</v>
      </c>
      <c r="G343" s="56">
        <v>67</v>
      </c>
    </row>
    <row r="344" spans="1:7" x14ac:dyDescent="0.35">
      <c r="A344" s="56">
        <v>343</v>
      </c>
      <c r="B344" s="56" t="s">
        <v>1025</v>
      </c>
      <c r="C344" s="56" t="s">
        <v>685</v>
      </c>
      <c r="D344" s="56">
        <v>7</v>
      </c>
      <c r="E344" s="56">
        <v>93</v>
      </c>
      <c r="F344" s="56">
        <v>69</v>
      </c>
      <c r="G344" s="56">
        <v>96</v>
      </c>
    </row>
    <row r="345" spans="1:7" x14ac:dyDescent="0.35">
      <c r="A345" s="56">
        <v>344</v>
      </c>
      <c r="B345" s="56" t="s">
        <v>1026</v>
      </c>
      <c r="C345" s="56" t="s">
        <v>685</v>
      </c>
      <c r="D345" s="56">
        <v>9</v>
      </c>
      <c r="E345" s="56">
        <v>86</v>
      </c>
      <c r="F345" s="56">
        <v>87</v>
      </c>
      <c r="G345" s="56">
        <v>64</v>
      </c>
    </row>
    <row r="346" spans="1:7" x14ac:dyDescent="0.35">
      <c r="A346" s="56">
        <v>345</v>
      </c>
      <c r="B346" s="56" t="s">
        <v>1027</v>
      </c>
      <c r="C346" s="56" t="s">
        <v>685</v>
      </c>
      <c r="D346" s="56">
        <v>3</v>
      </c>
      <c r="E346" s="56">
        <v>85</v>
      </c>
      <c r="F346" s="56">
        <v>67</v>
      </c>
      <c r="G346" s="56">
        <v>55</v>
      </c>
    </row>
    <row r="347" spans="1:7" x14ac:dyDescent="0.35">
      <c r="A347" s="56">
        <v>346</v>
      </c>
      <c r="B347" s="56" t="s">
        <v>1028</v>
      </c>
      <c r="C347" s="56" t="s">
        <v>685</v>
      </c>
      <c r="D347" s="56">
        <v>5</v>
      </c>
      <c r="E347" s="56">
        <v>83</v>
      </c>
      <c r="F347" s="56">
        <v>93</v>
      </c>
      <c r="G347" s="56">
        <v>49</v>
      </c>
    </row>
    <row r="348" spans="1:7" x14ac:dyDescent="0.35">
      <c r="A348" s="56">
        <v>347</v>
      </c>
      <c r="B348" s="56" t="s">
        <v>1029</v>
      </c>
      <c r="C348" s="56" t="s">
        <v>685</v>
      </c>
      <c r="D348" s="56">
        <v>3</v>
      </c>
      <c r="E348" s="56">
        <v>93</v>
      </c>
      <c r="F348" s="56">
        <v>78</v>
      </c>
      <c r="G348" s="56">
        <v>72</v>
      </c>
    </row>
    <row r="349" spans="1:7" x14ac:dyDescent="0.35">
      <c r="A349" s="56">
        <v>348</v>
      </c>
      <c r="B349" s="56" t="s">
        <v>1030</v>
      </c>
      <c r="C349" s="56" t="s">
        <v>685</v>
      </c>
      <c r="D349" s="56">
        <v>7</v>
      </c>
      <c r="E349" s="56">
        <v>88</v>
      </c>
      <c r="F349" s="56">
        <v>74</v>
      </c>
      <c r="G349" s="56">
        <v>78</v>
      </c>
    </row>
    <row r="350" spans="1:7" x14ac:dyDescent="0.35">
      <c r="A350" s="56">
        <v>349</v>
      </c>
      <c r="B350" s="56" t="s">
        <v>1031</v>
      </c>
      <c r="C350" s="56" t="s">
        <v>685</v>
      </c>
      <c r="D350" s="56">
        <v>6</v>
      </c>
      <c r="E350" s="56">
        <v>84</v>
      </c>
      <c r="F350" s="56">
        <v>93</v>
      </c>
      <c r="G350" s="56">
        <v>77</v>
      </c>
    </row>
    <row r="351" spans="1:7" x14ac:dyDescent="0.35">
      <c r="A351" s="56">
        <v>350</v>
      </c>
      <c r="B351" s="56" t="s">
        <v>1032</v>
      </c>
      <c r="C351" s="56" t="s">
        <v>685</v>
      </c>
      <c r="D351" s="56">
        <v>4</v>
      </c>
      <c r="E351" s="56">
        <v>80</v>
      </c>
      <c r="F351" s="56">
        <v>90</v>
      </c>
      <c r="G351" s="56">
        <v>70</v>
      </c>
    </row>
    <row r="352" spans="1:7" x14ac:dyDescent="0.35">
      <c r="A352" s="56">
        <v>351</v>
      </c>
      <c r="B352" s="56" t="s">
        <v>1033</v>
      </c>
      <c r="C352" s="56" t="s">
        <v>685</v>
      </c>
      <c r="D352" s="56">
        <v>5</v>
      </c>
      <c r="E352" s="56">
        <v>87</v>
      </c>
      <c r="F352" s="56">
        <v>88</v>
      </c>
      <c r="G352" s="56">
        <v>58</v>
      </c>
    </row>
    <row r="353" spans="1:7" x14ac:dyDescent="0.35">
      <c r="A353" s="56">
        <v>352</v>
      </c>
      <c r="B353" s="56" t="s">
        <v>1034</v>
      </c>
      <c r="C353" s="56" t="s">
        <v>685</v>
      </c>
      <c r="D353" s="56">
        <v>1</v>
      </c>
      <c r="E353" s="56">
        <v>82</v>
      </c>
      <c r="F353" s="56">
        <v>66</v>
      </c>
      <c r="G353" s="56">
        <v>64</v>
      </c>
    </row>
    <row r="354" spans="1:7" x14ac:dyDescent="0.35">
      <c r="A354" s="56">
        <v>353</v>
      </c>
      <c r="B354" s="56" t="s">
        <v>1035</v>
      </c>
      <c r="C354" s="56" t="s">
        <v>685</v>
      </c>
      <c r="D354" s="56">
        <v>1</v>
      </c>
      <c r="E354" s="56">
        <v>91</v>
      </c>
      <c r="F354" s="56">
        <v>65</v>
      </c>
      <c r="G354" s="56">
        <v>67</v>
      </c>
    </row>
    <row r="355" spans="1:7" x14ac:dyDescent="0.35">
      <c r="A355" s="56">
        <v>354</v>
      </c>
      <c r="B355" s="56" t="s">
        <v>1036</v>
      </c>
      <c r="C355" s="56" t="s">
        <v>685</v>
      </c>
      <c r="D355" s="56">
        <v>5</v>
      </c>
      <c r="E355" s="56">
        <v>84</v>
      </c>
      <c r="F355" s="56">
        <v>92</v>
      </c>
      <c r="G355" s="56">
        <v>66</v>
      </c>
    </row>
    <row r="356" spans="1:7" x14ac:dyDescent="0.35">
      <c r="A356" s="56">
        <v>355</v>
      </c>
      <c r="B356" s="56" t="s">
        <v>1037</v>
      </c>
      <c r="C356" s="56" t="s">
        <v>685</v>
      </c>
      <c r="D356" s="56">
        <v>9</v>
      </c>
      <c r="E356" s="56">
        <v>84</v>
      </c>
      <c r="F356" s="56">
        <v>91</v>
      </c>
      <c r="G356" s="56">
        <v>69</v>
      </c>
    </row>
    <row r="357" spans="1:7" x14ac:dyDescent="0.35">
      <c r="A357" s="56">
        <v>356</v>
      </c>
      <c r="B357" s="56" t="s">
        <v>1038</v>
      </c>
      <c r="C357" s="56" t="s">
        <v>685</v>
      </c>
      <c r="D357" s="56">
        <v>9</v>
      </c>
      <c r="E357" s="56">
        <v>79</v>
      </c>
      <c r="F357" s="56">
        <v>70</v>
      </c>
      <c r="G357" s="56">
        <v>74</v>
      </c>
    </row>
    <row r="358" spans="1:7" x14ac:dyDescent="0.35">
      <c r="A358" s="56">
        <v>357</v>
      </c>
      <c r="B358" s="56" t="s">
        <v>1039</v>
      </c>
      <c r="C358" s="56" t="s">
        <v>685</v>
      </c>
      <c r="D358" s="56">
        <v>8</v>
      </c>
      <c r="E358" s="56">
        <v>85</v>
      </c>
      <c r="F358" s="56">
        <v>72</v>
      </c>
      <c r="G358" s="56">
        <v>69</v>
      </c>
    </row>
    <row r="359" spans="1:7" x14ac:dyDescent="0.35">
      <c r="A359" s="56">
        <v>358</v>
      </c>
      <c r="B359" s="56" t="s">
        <v>1040</v>
      </c>
      <c r="C359" s="56" t="s">
        <v>685</v>
      </c>
      <c r="D359" s="56">
        <v>2</v>
      </c>
      <c r="E359" s="56">
        <v>87</v>
      </c>
      <c r="F359" s="56">
        <v>69</v>
      </c>
      <c r="G359" s="56">
        <v>76</v>
      </c>
    </row>
    <row r="360" spans="1:7" x14ac:dyDescent="0.35">
      <c r="A360" s="56">
        <v>359</v>
      </c>
      <c r="B360" s="56" t="s">
        <v>1041</v>
      </c>
      <c r="C360" s="56" t="s">
        <v>685</v>
      </c>
      <c r="D360" s="56">
        <v>5</v>
      </c>
      <c r="E360" s="56">
        <v>87</v>
      </c>
      <c r="F360" s="56">
        <v>68</v>
      </c>
      <c r="G360" s="56">
        <v>66</v>
      </c>
    </row>
    <row r="361" spans="1:7" x14ac:dyDescent="0.35">
      <c r="A361" s="56">
        <v>360</v>
      </c>
      <c r="B361" s="56" t="s">
        <v>1042</v>
      </c>
      <c r="C361" s="56" t="s">
        <v>685</v>
      </c>
      <c r="D361" s="56">
        <v>3</v>
      </c>
      <c r="E361" s="56">
        <v>85</v>
      </c>
      <c r="F361" s="56">
        <v>86</v>
      </c>
      <c r="G361" s="56">
        <v>64</v>
      </c>
    </row>
    <row r="362" spans="1:7" x14ac:dyDescent="0.35">
      <c r="A362" s="56">
        <v>361</v>
      </c>
      <c r="B362" s="56" t="s">
        <v>1043</v>
      </c>
      <c r="C362" s="56" t="s">
        <v>685</v>
      </c>
      <c r="D362" s="56">
        <v>1</v>
      </c>
      <c r="E362" s="56">
        <v>95</v>
      </c>
      <c r="F362" s="56">
        <v>82</v>
      </c>
      <c r="G362" s="56">
        <v>84</v>
      </c>
    </row>
    <row r="363" spans="1:7" x14ac:dyDescent="0.35">
      <c r="A363" s="56">
        <v>362</v>
      </c>
      <c r="B363" s="56" t="s">
        <v>1044</v>
      </c>
      <c r="C363" s="56" t="s">
        <v>685</v>
      </c>
      <c r="D363" s="56">
        <v>6</v>
      </c>
      <c r="E363" s="56">
        <v>88</v>
      </c>
      <c r="F363" s="56">
        <v>85</v>
      </c>
      <c r="G363" s="56">
        <v>73</v>
      </c>
    </row>
    <row r="364" spans="1:7" x14ac:dyDescent="0.35">
      <c r="A364" s="56">
        <v>363</v>
      </c>
      <c r="B364" s="56" t="s">
        <v>1045</v>
      </c>
      <c r="C364" s="56" t="s">
        <v>685</v>
      </c>
      <c r="D364" s="56">
        <v>6</v>
      </c>
      <c r="E364" s="56">
        <v>86</v>
      </c>
      <c r="F364" s="56">
        <v>82</v>
      </c>
      <c r="G364" s="56">
        <v>63</v>
      </c>
    </row>
    <row r="365" spans="1:7" x14ac:dyDescent="0.35">
      <c r="A365" s="56">
        <v>364</v>
      </c>
      <c r="B365" s="56" t="s">
        <v>1046</v>
      </c>
      <c r="C365" s="56" t="s">
        <v>685</v>
      </c>
      <c r="D365" s="56">
        <v>9</v>
      </c>
      <c r="E365" s="56">
        <v>91</v>
      </c>
      <c r="F365" s="56">
        <v>67</v>
      </c>
      <c r="G365" s="56">
        <v>67</v>
      </c>
    </row>
    <row r="366" spans="1:7" x14ac:dyDescent="0.35">
      <c r="A366" s="56">
        <v>365</v>
      </c>
      <c r="B366" s="56" t="s">
        <v>1047</v>
      </c>
      <c r="C366" s="56" t="s">
        <v>685</v>
      </c>
      <c r="D366" s="56">
        <v>1</v>
      </c>
      <c r="E366" s="56">
        <v>98</v>
      </c>
      <c r="F366" s="56">
        <v>61</v>
      </c>
      <c r="G366" s="56">
        <v>64</v>
      </c>
    </row>
    <row r="367" spans="1:7" x14ac:dyDescent="0.35">
      <c r="A367" s="56">
        <v>366</v>
      </c>
      <c r="B367" s="56" t="s">
        <v>1048</v>
      </c>
      <c r="C367" s="56" t="s">
        <v>685</v>
      </c>
      <c r="D367" s="56">
        <v>1</v>
      </c>
      <c r="E367" s="56">
        <v>95</v>
      </c>
      <c r="F367" s="56">
        <v>68</v>
      </c>
      <c r="G367" s="56">
        <v>65</v>
      </c>
    </row>
    <row r="368" spans="1:7" x14ac:dyDescent="0.35">
      <c r="A368" s="56">
        <v>367</v>
      </c>
      <c r="B368" s="56" t="s">
        <v>1049</v>
      </c>
      <c r="C368" s="56" t="s">
        <v>685</v>
      </c>
      <c r="D368" s="56">
        <v>5</v>
      </c>
      <c r="E368" s="56">
        <v>63</v>
      </c>
      <c r="F368" s="56">
        <v>71</v>
      </c>
      <c r="G368" s="56">
        <v>60</v>
      </c>
    </row>
    <row r="369" spans="1:7" x14ac:dyDescent="0.35">
      <c r="A369" s="56">
        <v>368</v>
      </c>
      <c r="B369" s="56" t="s">
        <v>1050</v>
      </c>
      <c r="C369" s="56" t="s">
        <v>685</v>
      </c>
      <c r="D369" s="56">
        <v>9</v>
      </c>
      <c r="E369" s="56">
        <v>75</v>
      </c>
      <c r="F369" s="56">
        <v>74</v>
      </c>
      <c r="G369" s="56">
        <v>67</v>
      </c>
    </row>
    <row r="370" spans="1:7" x14ac:dyDescent="0.35">
      <c r="A370" s="56">
        <v>369</v>
      </c>
      <c r="B370" s="56" t="s">
        <v>1051</v>
      </c>
      <c r="C370" s="56" t="s">
        <v>685</v>
      </c>
      <c r="D370" s="56">
        <v>1</v>
      </c>
      <c r="E370" s="56">
        <v>76</v>
      </c>
      <c r="F370" s="56">
        <v>78</v>
      </c>
      <c r="G370" s="56">
        <v>62</v>
      </c>
    </row>
    <row r="371" spans="1:7" x14ac:dyDescent="0.35">
      <c r="A371" s="56">
        <v>370</v>
      </c>
      <c r="B371" s="56" t="s">
        <v>1052</v>
      </c>
      <c r="C371" s="56" t="s">
        <v>685</v>
      </c>
      <c r="D371" s="56">
        <v>4</v>
      </c>
      <c r="E371" s="56">
        <v>81</v>
      </c>
      <c r="F371" s="56">
        <v>69</v>
      </c>
      <c r="G371" s="56">
        <v>76</v>
      </c>
    </row>
    <row r="372" spans="1:7" x14ac:dyDescent="0.35">
      <c r="A372" s="56">
        <v>371</v>
      </c>
      <c r="B372" s="56" t="s">
        <v>1053</v>
      </c>
      <c r="C372" s="56" t="s">
        <v>685</v>
      </c>
      <c r="D372" s="56">
        <v>6</v>
      </c>
      <c r="E372" s="56">
        <v>85</v>
      </c>
      <c r="F372" s="56">
        <v>74</v>
      </c>
      <c r="G372" s="56">
        <v>72</v>
      </c>
    </row>
    <row r="373" spans="1:7" x14ac:dyDescent="0.35">
      <c r="A373" s="56">
        <v>372</v>
      </c>
      <c r="B373" s="56" t="s">
        <v>1054</v>
      </c>
      <c r="C373" s="56" t="s">
        <v>685</v>
      </c>
      <c r="D373" s="56">
        <v>9</v>
      </c>
      <c r="E373" s="56">
        <v>91</v>
      </c>
      <c r="F373" s="56">
        <v>72</v>
      </c>
      <c r="G373" s="56">
        <v>67</v>
      </c>
    </row>
    <row r="374" spans="1:7" x14ac:dyDescent="0.35">
      <c r="A374" s="56">
        <v>373</v>
      </c>
      <c r="B374" s="56" t="s">
        <v>1055</v>
      </c>
      <c r="C374" s="56" t="s">
        <v>685</v>
      </c>
      <c r="D374" s="56">
        <v>1</v>
      </c>
      <c r="E374" s="56">
        <v>90</v>
      </c>
      <c r="F374" s="56">
        <v>81</v>
      </c>
      <c r="G374" s="56">
        <v>66</v>
      </c>
    </row>
    <row r="375" spans="1:7" x14ac:dyDescent="0.35">
      <c r="A375" s="56">
        <v>374</v>
      </c>
      <c r="B375" s="56" t="s">
        <v>1056</v>
      </c>
      <c r="C375" s="56" t="s">
        <v>685</v>
      </c>
      <c r="D375" s="56">
        <v>1</v>
      </c>
      <c r="E375" s="56">
        <v>76</v>
      </c>
      <c r="F375" s="56">
        <v>91</v>
      </c>
      <c r="G375" s="56">
        <v>60</v>
      </c>
    </row>
    <row r="376" spans="1:7" x14ac:dyDescent="0.35">
      <c r="A376" s="56">
        <v>375</v>
      </c>
      <c r="B376" s="56" t="s">
        <v>1057</v>
      </c>
      <c r="C376" s="56" t="s">
        <v>685</v>
      </c>
      <c r="D376" s="56">
        <v>5</v>
      </c>
      <c r="E376" s="56">
        <v>75</v>
      </c>
      <c r="F376" s="56">
        <v>94</v>
      </c>
      <c r="G376" s="56">
        <v>61</v>
      </c>
    </row>
    <row r="377" spans="1:7" x14ac:dyDescent="0.35">
      <c r="A377" s="56">
        <v>376</v>
      </c>
      <c r="B377" s="56" t="s">
        <v>1058</v>
      </c>
      <c r="C377" s="56" t="s">
        <v>685</v>
      </c>
      <c r="D377" s="56">
        <v>5</v>
      </c>
      <c r="E377" s="56">
        <v>90</v>
      </c>
      <c r="F377" s="56">
        <v>84</v>
      </c>
      <c r="G377" s="56">
        <v>64</v>
      </c>
    </row>
    <row r="378" spans="1:7" x14ac:dyDescent="0.35">
      <c r="A378" s="56">
        <v>377</v>
      </c>
      <c r="B378" s="56" t="s">
        <v>1059</v>
      </c>
      <c r="C378" s="56" t="s">
        <v>685</v>
      </c>
      <c r="D378" s="56">
        <v>3</v>
      </c>
      <c r="E378" s="56">
        <v>74</v>
      </c>
      <c r="F378" s="56">
        <v>92</v>
      </c>
      <c r="G378" s="56">
        <v>54</v>
      </c>
    </row>
    <row r="379" spans="1:7" x14ac:dyDescent="0.35">
      <c r="A379" s="56">
        <v>378</v>
      </c>
      <c r="B379" s="56" t="s">
        <v>1060</v>
      </c>
      <c r="C379" s="56" t="s">
        <v>685</v>
      </c>
      <c r="D379" s="56">
        <v>4</v>
      </c>
      <c r="E379" s="56">
        <v>94</v>
      </c>
      <c r="F379" s="56">
        <v>65</v>
      </c>
      <c r="G379" s="56">
        <v>68</v>
      </c>
    </row>
    <row r="380" spans="1:7" x14ac:dyDescent="0.35">
      <c r="A380" s="56">
        <v>379</v>
      </c>
      <c r="B380" s="56" t="s">
        <v>1061</v>
      </c>
      <c r="C380" s="56" t="s">
        <v>685</v>
      </c>
      <c r="D380" s="56">
        <v>1</v>
      </c>
      <c r="E380" s="56">
        <v>80</v>
      </c>
      <c r="F380" s="56">
        <v>91</v>
      </c>
      <c r="G380" s="56">
        <v>56</v>
      </c>
    </row>
    <row r="381" spans="1:7" x14ac:dyDescent="0.35">
      <c r="A381" s="56">
        <v>380</v>
      </c>
      <c r="B381" s="56" t="s">
        <v>1062</v>
      </c>
      <c r="C381" s="56" t="s">
        <v>685</v>
      </c>
      <c r="D381" s="56">
        <v>2</v>
      </c>
      <c r="E381" s="56">
        <v>80</v>
      </c>
      <c r="F381" s="56">
        <v>92</v>
      </c>
      <c r="G381" s="56">
        <v>65</v>
      </c>
    </row>
    <row r="382" spans="1:7" x14ac:dyDescent="0.35">
      <c r="A382" s="56">
        <v>381</v>
      </c>
      <c r="B382" s="56" t="s">
        <v>1063</v>
      </c>
      <c r="C382" s="56" t="s">
        <v>685</v>
      </c>
      <c r="D382" s="56">
        <v>6</v>
      </c>
      <c r="E382" s="56">
        <v>81</v>
      </c>
      <c r="F382" s="56">
        <v>93</v>
      </c>
      <c r="G382" s="56">
        <v>48</v>
      </c>
    </row>
    <row r="383" spans="1:7" x14ac:dyDescent="0.35">
      <c r="A383" s="56">
        <v>382</v>
      </c>
      <c r="B383" s="56" t="s">
        <v>1064</v>
      </c>
      <c r="C383" s="56" t="s">
        <v>685</v>
      </c>
      <c r="D383" s="56">
        <v>7</v>
      </c>
      <c r="E383" s="56">
        <v>98</v>
      </c>
      <c r="F383" s="56">
        <v>61</v>
      </c>
      <c r="G383" s="56">
        <v>71</v>
      </c>
    </row>
    <row r="384" spans="1:7" x14ac:dyDescent="0.35">
      <c r="A384" s="56">
        <v>383</v>
      </c>
      <c r="B384" s="56" t="s">
        <v>1065</v>
      </c>
      <c r="C384" s="56" t="s">
        <v>685</v>
      </c>
      <c r="D384" s="56">
        <v>8</v>
      </c>
      <c r="E384" s="56">
        <v>79</v>
      </c>
      <c r="F384" s="56">
        <v>81</v>
      </c>
      <c r="G384" s="56">
        <v>59</v>
      </c>
    </row>
    <row r="385" spans="1:7" x14ac:dyDescent="0.35">
      <c r="A385" s="56">
        <v>384</v>
      </c>
      <c r="B385" s="56" t="s">
        <v>1066</v>
      </c>
      <c r="C385" s="56" t="s">
        <v>685</v>
      </c>
      <c r="D385" s="56">
        <v>5</v>
      </c>
      <c r="E385" s="56">
        <v>89</v>
      </c>
      <c r="F385" s="56">
        <v>80</v>
      </c>
      <c r="G385" s="56">
        <v>65</v>
      </c>
    </row>
    <row r="386" spans="1:7" x14ac:dyDescent="0.35">
      <c r="A386" s="56">
        <v>385</v>
      </c>
      <c r="B386" s="56" t="s">
        <v>1067</v>
      </c>
      <c r="C386" s="56" t="s">
        <v>685</v>
      </c>
      <c r="D386" s="56">
        <v>8</v>
      </c>
      <c r="E386" s="56">
        <v>94</v>
      </c>
      <c r="F386" s="56">
        <v>63</v>
      </c>
      <c r="G386" s="56">
        <v>59</v>
      </c>
    </row>
    <row r="387" spans="1:7" x14ac:dyDescent="0.35">
      <c r="A387" s="56">
        <v>386</v>
      </c>
      <c r="B387" s="56" t="s">
        <v>1068</v>
      </c>
      <c r="C387" s="56" t="s">
        <v>685</v>
      </c>
      <c r="D387" s="56">
        <v>6</v>
      </c>
      <c r="E387" s="56">
        <v>72</v>
      </c>
      <c r="F387" s="56">
        <v>85</v>
      </c>
      <c r="G387" s="56">
        <v>69</v>
      </c>
    </row>
    <row r="388" spans="1:7" x14ac:dyDescent="0.35">
      <c r="A388" s="56">
        <v>387</v>
      </c>
      <c r="B388" s="56" t="s">
        <v>1069</v>
      </c>
      <c r="C388" s="56" t="s">
        <v>685</v>
      </c>
      <c r="D388" s="56">
        <v>9</v>
      </c>
      <c r="E388" s="56">
        <v>68</v>
      </c>
      <c r="F388" s="56">
        <v>78</v>
      </c>
      <c r="G388" s="56">
        <v>64</v>
      </c>
    </row>
    <row r="389" spans="1:7" x14ac:dyDescent="0.35">
      <c r="A389" s="56">
        <v>388</v>
      </c>
      <c r="B389" s="56" t="s">
        <v>1070</v>
      </c>
      <c r="C389" s="56" t="s">
        <v>685</v>
      </c>
      <c r="D389" s="56">
        <v>9</v>
      </c>
      <c r="E389" s="56">
        <v>76</v>
      </c>
      <c r="F389" s="56">
        <v>91</v>
      </c>
      <c r="G389" s="56">
        <v>63</v>
      </c>
    </row>
    <row r="390" spans="1:7" x14ac:dyDescent="0.35">
      <c r="A390" s="56">
        <v>389</v>
      </c>
      <c r="B390" s="56" t="s">
        <v>1071</v>
      </c>
      <c r="C390" s="56" t="s">
        <v>685</v>
      </c>
      <c r="D390" s="56">
        <v>7</v>
      </c>
      <c r="E390" s="56">
        <v>92</v>
      </c>
      <c r="F390" s="56">
        <v>84</v>
      </c>
      <c r="G390" s="56">
        <v>65</v>
      </c>
    </row>
    <row r="391" spans="1:7" x14ac:dyDescent="0.35">
      <c r="A391" s="56">
        <v>390</v>
      </c>
      <c r="B391" s="56" t="s">
        <v>1072</v>
      </c>
      <c r="C391" s="56" t="s">
        <v>685</v>
      </c>
      <c r="D391" s="56">
        <v>6</v>
      </c>
      <c r="E391" s="56">
        <v>76</v>
      </c>
      <c r="F391" s="56">
        <v>84</v>
      </c>
      <c r="G391" s="56">
        <v>75</v>
      </c>
    </row>
    <row r="392" spans="1:7" x14ac:dyDescent="0.35">
      <c r="A392" s="56">
        <v>391</v>
      </c>
      <c r="B392" s="56" t="s">
        <v>1073</v>
      </c>
      <c r="C392" s="56" t="s">
        <v>685</v>
      </c>
      <c r="D392" s="56">
        <v>6</v>
      </c>
      <c r="E392" s="56">
        <v>99</v>
      </c>
      <c r="F392" s="56">
        <v>54</v>
      </c>
      <c r="G392" s="56">
        <v>65</v>
      </c>
    </row>
    <row r="393" spans="1:7" x14ac:dyDescent="0.35">
      <c r="A393" s="56">
        <v>392</v>
      </c>
      <c r="B393" s="56" t="s">
        <v>1074</v>
      </c>
      <c r="C393" s="56" t="s">
        <v>685</v>
      </c>
      <c r="D393" s="56">
        <v>9</v>
      </c>
      <c r="E393" s="56">
        <v>85</v>
      </c>
      <c r="F393" s="56">
        <v>78</v>
      </c>
      <c r="G393" s="56">
        <v>68</v>
      </c>
    </row>
    <row r="394" spans="1:7" x14ac:dyDescent="0.35">
      <c r="A394" s="56">
        <v>393</v>
      </c>
      <c r="B394" s="56" t="s">
        <v>1075</v>
      </c>
      <c r="C394" s="56" t="s">
        <v>685</v>
      </c>
      <c r="D394" s="56">
        <v>5</v>
      </c>
      <c r="E394" s="56">
        <v>79</v>
      </c>
      <c r="F394" s="56">
        <v>71</v>
      </c>
      <c r="G394" s="56">
        <v>79</v>
      </c>
    </row>
    <row r="395" spans="1:7" x14ac:dyDescent="0.35">
      <c r="A395" s="56">
        <v>394</v>
      </c>
      <c r="B395" s="56" t="s">
        <v>1076</v>
      </c>
      <c r="C395" s="56" t="s">
        <v>685</v>
      </c>
      <c r="D395" s="56">
        <v>5</v>
      </c>
      <c r="E395" s="56">
        <v>84</v>
      </c>
      <c r="F395" s="56">
        <v>73</v>
      </c>
      <c r="G395" s="56">
        <v>64</v>
      </c>
    </row>
    <row r="396" spans="1:7" x14ac:dyDescent="0.35">
      <c r="A396" s="56">
        <v>395</v>
      </c>
      <c r="B396" s="56" t="s">
        <v>1077</v>
      </c>
      <c r="C396" s="56" t="s">
        <v>685</v>
      </c>
      <c r="D396" s="56">
        <v>6</v>
      </c>
      <c r="E396" s="56">
        <v>66</v>
      </c>
      <c r="F396" s="56">
        <v>76</v>
      </c>
      <c r="G396" s="56">
        <v>63</v>
      </c>
    </row>
    <row r="397" spans="1:7" x14ac:dyDescent="0.35">
      <c r="A397" s="56">
        <v>396</v>
      </c>
      <c r="B397" s="56" t="s">
        <v>1078</v>
      </c>
      <c r="C397" s="56" t="s">
        <v>685</v>
      </c>
      <c r="D397" s="56">
        <v>7</v>
      </c>
      <c r="E397" s="56">
        <v>82</v>
      </c>
      <c r="F397" s="56">
        <v>64</v>
      </c>
      <c r="G397" s="56">
        <v>76</v>
      </c>
    </row>
    <row r="398" spans="1:7" x14ac:dyDescent="0.35">
      <c r="A398" s="56">
        <v>397</v>
      </c>
      <c r="B398" s="56" t="s">
        <v>1079</v>
      </c>
      <c r="C398" s="56" t="s">
        <v>685</v>
      </c>
      <c r="D398" s="56">
        <v>4</v>
      </c>
      <c r="E398" s="56">
        <v>75</v>
      </c>
      <c r="F398" s="56">
        <v>73</v>
      </c>
      <c r="G398" s="56">
        <v>67</v>
      </c>
    </row>
    <row r="399" spans="1:7" x14ac:dyDescent="0.35">
      <c r="A399" s="56">
        <v>398</v>
      </c>
      <c r="B399" s="56" t="s">
        <v>1080</v>
      </c>
      <c r="C399" s="56" t="s">
        <v>685</v>
      </c>
      <c r="D399" s="56">
        <v>1</v>
      </c>
      <c r="E399" s="56">
        <v>89</v>
      </c>
      <c r="F399" s="56">
        <v>81</v>
      </c>
      <c r="G399" s="56">
        <v>81</v>
      </c>
    </row>
    <row r="400" spans="1:7" x14ac:dyDescent="0.35">
      <c r="A400" s="56">
        <v>399</v>
      </c>
      <c r="B400" s="56" t="s">
        <v>1081</v>
      </c>
      <c r="C400" s="56" t="s">
        <v>685</v>
      </c>
      <c r="D400" s="56">
        <v>2</v>
      </c>
      <c r="E400" s="56">
        <v>81</v>
      </c>
      <c r="F400" s="56">
        <v>91</v>
      </c>
      <c r="G400" s="56">
        <v>64</v>
      </c>
    </row>
    <row r="401" spans="1:7" x14ac:dyDescent="0.35">
      <c r="A401" s="56">
        <v>400</v>
      </c>
      <c r="B401" s="56" t="s">
        <v>1082</v>
      </c>
      <c r="C401" s="56" t="s">
        <v>685</v>
      </c>
      <c r="D401" s="56">
        <v>7</v>
      </c>
      <c r="E401" s="56">
        <v>73</v>
      </c>
      <c r="F401" s="56">
        <v>87</v>
      </c>
      <c r="G401" s="56">
        <v>54</v>
      </c>
    </row>
    <row r="402" spans="1:7" x14ac:dyDescent="0.35">
      <c r="A402" s="56">
        <v>401</v>
      </c>
      <c r="B402" s="56" t="s">
        <v>1083</v>
      </c>
      <c r="C402" s="56" t="s">
        <v>685</v>
      </c>
      <c r="D402" s="56">
        <v>2</v>
      </c>
      <c r="E402" s="56">
        <v>81</v>
      </c>
      <c r="F402" s="56">
        <v>67</v>
      </c>
      <c r="G402" s="56">
        <v>75</v>
      </c>
    </row>
    <row r="403" spans="1:7" x14ac:dyDescent="0.35">
      <c r="A403" s="56">
        <v>402</v>
      </c>
      <c r="B403" s="56" t="s">
        <v>1084</v>
      </c>
      <c r="C403" s="56" t="s">
        <v>685</v>
      </c>
      <c r="D403" s="56">
        <v>2</v>
      </c>
      <c r="E403" s="56">
        <v>77</v>
      </c>
      <c r="F403" s="56">
        <v>72</v>
      </c>
      <c r="G403" s="56">
        <v>67</v>
      </c>
    </row>
    <row r="404" spans="1:7" x14ac:dyDescent="0.35">
      <c r="A404" s="56">
        <v>403</v>
      </c>
      <c r="B404" s="56" t="s">
        <v>1085</v>
      </c>
      <c r="C404" s="56" t="s">
        <v>685</v>
      </c>
      <c r="D404" s="56">
        <v>4</v>
      </c>
      <c r="E404" s="56">
        <v>72</v>
      </c>
      <c r="F404" s="56">
        <v>93</v>
      </c>
      <c r="G404" s="56">
        <v>63</v>
      </c>
    </row>
    <row r="405" spans="1:7" x14ac:dyDescent="0.35">
      <c r="A405" s="56">
        <v>404</v>
      </c>
      <c r="B405" s="56" t="s">
        <v>1086</v>
      </c>
      <c r="C405" s="56" t="s">
        <v>685</v>
      </c>
      <c r="D405" s="56">
        <v>7</v>
      </c>
      <c r="E405" s="56">
        <v>95</v>
      </c>
      <c r="F405" s="56">
        <v>80</v>
      </c>
      <c r="G405" s="56">
        <v>86</v>
      </c>
    </row>
    <row r="406" spans="1:7" x14ac:dyDescent="0.35">
      <c r="A406" s="56">
        <v>405</v>
      </c>
      <c r="B406" s="56" t="s">
        <v>1087</v>
      </c>
      <c r="C406" s="56" t="s">
        <v>685</v>
      </c>
      <c r="D406" s="56">
        <v>1</v>
      </c>
      <c r="E406" s="56">
        <v>94</v>
      </c>
      <c r="F406" s="56">
        <v>81</v>
      </c>
      <c r="G406" s="56">
        <v>57</v>
      </c>
    </row>
    <row r="407" spans="1:7" x14ac:dyDescent="0.35">
      <c r="A407" s="56">
        <v>406</v>
      </c>
      <c r="B407" s="56" t="s">
        <v>1088</v>
      </c>
      <c r="C407" s="56" t="s">
        <v>685</v>
      </c>
      <c r="D407" s="56">
        <v>8</v>
      </c>
      <c r="E407" s="56">
        <v>87</v>
      </c>
      <c r="F407" s="56">
        <v>88</v>
      </c>
      <c r="G407" s="56">
        <v>63</v>
      </c>
    </row>
    <row r="408" spans="1:7" x14ac:dyDescent="0.35">
      <c r="A408" s="56">
        <v>407</v>
      </c>
      <c r="B408" s="56" t="s">
        <v>1089</v>
      </c>
      <c r="C408" s="56" t="s">
        <v>685</v>
      </c>
      <c r="D408" s="56">
        <v>7</v>
      </c>
      <c r="E408" s="56">
        <v>84</v>
      </c>
      <c r="F408" s="56">
        <v>85</v>
      </c>
      <c r="G408" s="56">
        <v>79</v>
      </c>
    </row>
    <row r="409" spans="1:7" x14ac:dyDescent="0.35">
      <c r="A409" s="56">
        <v>408</v>
      </c>
      <c r="B409" s="56" t="s">
        <v>1090</v>
      </c>
      <c r="C409" s="56" t="s">
        <v>685</v>
      </c>
      <c r="D409" s="56">
        <v>3</v>
      </c>
      <c r="E409" s="56">
        <v>77</v>
      </c>
      <c r="F409" s="56">
        <v>57</v>
      </c>
      <c r="G409" s="56">
        <v>55</v>
      </c>
    </row>
    <row r="410" spans="1:7" x14ac:dyDescent="0.35">
      <c r="A410" s="56">
        <v>409</v>
      </c>
      <c r="B410" s="56" t="s">
        <v>1091</v>
      </c>
      <c r="C410" s="56" t="s">
        <v>685</v>
      </c>
      <c r="D410" s="56">
        <v>3</v>
      </c>
      <c r="E410" s="56">
        <v>78</v>
      </c>
      <c r="F410" s="56">
        <v>61</v>
      </c>
      <c r="G410" s="56">
        <v>65</v>
      </c>
    </row>
    <row r="411" spans="1:7" x14ac:dyDescent="0.35">
      <c r="A411" s="56">
        <v>410</v>
      </c>
      <c r="B411" s="56" t="s">
        <v>1092</v>
      </c>
      <c r="C411" s="56" t="s">
        <v>685</v>
      </c>
      <c r="D411" s="56">
        <v>6</v>
      </c>
      <c r="E411" s="56">
        <v>80</v>
      </c>
      <c r="F411" s="56">
        <v>91</v>
      </c>
      <c r="G411" s="56">
        <v>57</v>
      </c>
    </row>
    <row r="412" spans="1:7" x14ac:dyDescent="0.35">
      <c r="A412" s="56">
        <v>411</v>
      </c>
      <c r="B412" s="56" t="s">
        <v>1093</v>
      </c>
      <c r="C412" s="56" t="s">
        <v>685</v>
      </c>
      <c r="D412" s="56">
        <v>9</v>
      </c>
      <c r="E412" s="56">
        <v>85</v>
      </c>
      <c r="F412" s="56">
        <v>68</v>
      </c>
      <c r="G412" s="56">
        <v>73</v>
      </c>
    </row>
    <row r="413" spans="1:7" x14ac:dyDescent="0.35">
      <c r="A413" s="56">
        <v>412</v>
      </c>
      <c r="B413" s="56" t="s">
        <v>1094</v>
      </c>
      <c r="C413" s="56" t="s">
        <v>685</v>
      </c>
      <c r="D413" s="56">
        <v>3</v>
      </c>
      <c r="E413" s="56">
        <v>89</v>
      </c>
      <c r="F413" s="56">
        <v>55</v>
      </c>
      <c r="G413" s="56">
        <v>61</v>
      </c>
    </row>
    <row r="414" spans="1:7" x14ac:dyDescent="0.35">
      <c r="A414" s="56">
        <v>413</v>
      </c>
      <c r="B414" s="56" t="s">
        <v>1095</v>
      </c>
      <c r="C414" s="56" t="s">
        <v>685</v>
      </c>
      <c r="D414" s="56">
        <v>7</v>
      </c>
      <c r="E414" s="56">
        <v>77</v>
      </c>
      <c r="F414" s="56">
        <v>72</v>
      </c>
      <c r="G414" s="56">
        <v>50</v>
      </c>
    </row>
    <row r="415" spans="1:7" x14ac:dyDescent="0.35">
      <c r="A415" s="56">
        <v>414</v>
      </c>
      <c r="B415" s="56" t="s">
        <v>1096</v>
      </c>
      <c r="C415" s="56" t="s">
        <v>685</v>
      </c>
      <c r="D415" s="56">
        <v>6</v>
      </c>
      <c r="E415" s="56">
        <v>87</v>
      </c>
      <c r="F415" s="56">
        <v>63</v>
      </c>
      <c r="G415" s="56">
        <v>67</v>
      </c>
    </row>
    <row r="416" spans="1:7" x14ac:dyDescent="0.35">
      <c r="A416" s="56">
        <v>415</v>
      </c>
      <c r="B416" s="56" t="s">
        <v>1097</v>
      </c>
      <c r="C416" s="56" t="s">
        <v>685</v>
      </c>
      <c r="D416" s="56">
        <v>1</v>
      </c>
      <c r="E416" s="56">
        <v>85</v>
      </c>
      <c r="F416" s="56">
        <v>67</v>
      </c>
      <c r="G416" s="56">
        <v>66</v>
      </c>
    </row>
    <row r="417" spans="1:7" x14ac:dyDescent="0.35">
      <c r="A417" s="56">
        <v>416</v>
      </c>
      <c r="B417" s="56" t="s">
        <v>1098</v>
      </c>
      <c r="C417" s="56" t="s">
        <v>685</v>
      </c>
      <c r="D417" s="56">
        <v>5</v>
      </c>
      <c r="E417" s="56">
        <v>81</v>
      </c>
      <c r="F417" s="56">
        <v>86</v>
      </c>
      <c r="G417" s="56">
        <v>66</v>
      </c>
    </row>
    <row r="418" spans="1:7" x14ac:dyDescent="0.35">
      <c r="A418" s="56">
        <v>417</v>
      </c>
      <c r="B418" s="56" t="s">
        <v>1099</v>
      </c>
      <c r="C418" s="56" t="s">
        <v>685</v>
      </c>
      <c r="D418" s="56">
        <v>9</v>
      </c>
      <c r="E418" s="56">
        <v>77</v>
      </c>
      <c r="F418" s="56">
        <v>66</v>
      </c>
      <c r="G418" s="56">
        <v>58</v>
      </c>
    </row>
    <row r="419" spans="1:7" x14ac:dyDescent="0.35">
      <c r="A419" s="56">
        <v>418</v>
      </c>
      <c r="B419" s="56" t="s">
        <v>1100</v>
      </c>
      <c r="C419" s="56" t="s">
        <v>685</v>
      </c>
      <c r="D419" s="56">
        <v>9</v>
      </c>
      <c r="E419" s="56">
        <v>74</v>
      </c>
      <c r="F419" s="56">
        <v>66</v>
      </c>
      <c r="G419" s="56">
        <v>69</v>
      </c>
    </row>
    <row r="420" spans="1:7" x14ac:dyDescent="0.35">
      <c r="A420" s="56">
        <v>419</v>
      </c>
      <c r="B420" s="56" t="s">
        <v>1101</v>
      </c>
      <c r="C420" s="56" t="s">
        <v>685</v>
      </c>
      <c r="D420" s="56">
        <v>7</v>
      </c>
      <c r="E420" s="56">
        <v>88</v>
      </c>
      <c r="F420" s="56">
        <v>90</v>
      </c>
      <c r="G420" s="56">
        <v>74</v>
      </c>
    </row>
    <row r="421" spans="1:7" x14ac:dyDescent="0.35">
      <c r="A421" s="56">
        <v>420</v>
      </c>
      <c r="B421" s="56" t="s">
        <v>1102</v>
      </c>
      <c r="C421" s="56" t="s">
        <v>685</v>
      </c>
      <c r="D421" s="56">
        <v>6</v>
      </c>
      <c r="E421" s="56">
        <v>92</v>
      </c>
      <c r="F421" s="56">
        <v>61</v>
      </c>
      <c r="G421" s="56">
        <v>71</v>
      </c>
    </row>
    <row r="422" spans="1:7" x14ac:dyDescent="0.35">
      <c r="A422" s="56">
        <v>421</v>
      </c>
      <c r="B422" s="56" t="s">
        <v>1103</v>
      </c>
      <c r="C422" s="56" t="s">
        <v>685</v>
      </c>
      <c r="D422" s="56">
        <v>8</v>
      </c>
      <c r="E422" s="56">
        <v>87</v>
      </c>
      <c r="F422" s="56">
        <v>74</v>
      </c>
      <c r="G422" s="56">
        <v>55</v>
      </c>
    </row>
    <row r="423" spans="1:7" x14ac:dyDescent="0.35">
      <c r="A423" s="56">
        <v>422</v>
      </c>
      <c r="B423" s="56" t="s">
        <v>1104</v>
      </c>
      <c r="C423" s="56" t="s">
        <v>685</v>
      </c>
      <c r="D423" s="56">
        <v>4</v>
      </c>
      <c r="E423" s="56">
        <v>83</v>
      </c>
      <c r="F423" s="56">
        <v>63</v>
      </c>
      <c r="G423" s="56">
        <v>77</v>
      </c>
    </row>
    <row r="424" spans="1:7" x14ac:dyDescent="0.35">
      <c r="A424" s="56">
        <v>423</v>
      </c>
      <c r="B424" s="56" t="s">
        <v>1105</v>
      </c>
      <c r="C424" s="56" t="s">
        <v>685</v>
      </c>
      <c r="D424" s="56">
        <v>8</v>
      </c>
      <c r="E424" s="56">
        <v>88</v>
      </c>
      <c r="F424" s="56">
        <v>86</v>
      </c>
      <c r="G424" s="56">
        <v>67</v>
      </c>
    </row>
    <row r="425" spans="1:7" x14ac:dyDescent="0.35">
      <c r="A425" s="56">
        <v>424</v>
      </c>
      <c r="B425" s="56" t="s">
        <v>1106</v>
      </c>
      <c r="C425" s="56" t="s">
        <v>685</v>
      </c>
      <c r="D425" s="56">
        <v>9</v>
      </c>
      <c r="E425" s="56">
        <v>74</v>
      </c>
      <c r="F425" s="56">
        <v>99</v>
      </c>
      <c r="G425" s="56">
        <v>59</v>
      </c>
    </row>
    <row r="426" spans="1:7" x14ac:dyDescent="0.35">
      <c r="A426" s="56">
        <v>425</v>
      </c>
      <c r="B426" s="56" t="s">
        <v>1107</v>
      </c>
      <c r="C426" s="56" t="s">
        <v>685</v>
      </c>
      <c r="D426" s="56">
        <v>1</v>
      </c>
      <c r="E426" s="56">
        <v>81</v>
      </c>
      <c r="F426" s="56">
        <v>65</v>
      </c>
      <c r="G426" s="56">
        <v>49</v>
      </c>
    </row>
    <row r="427" spans="1:7" x14ac:dyDescent="0.35">
      <c r="A427" s="56">
        <v>426</v>
      </c>
      <c r="B427" s="56" t="s">
        <v>1108</v>
      </c>
      <c r="C427" s="56" t="s">
        <v>685</v>
      </c>
      <c r="D427" s="56">
        <v>3</v>
      </c>
      <c r="E427" s="56">
        <v>73</v>
      </c>
      <c r="F427" s="56">
        <v>72</v>
      </c>
      <c r="G427" s="56">
        <v>61</v>
      </c>
    </row>
    <row r="428" spans="1:7" x14ac:dyDescent="0.35">
      <c r="A428" s="56">
        <v>427</v>
      </c>
      <c r="B428" s="56" t="s">
        <v>1109</v>
      </c>
      <c r="C428" s="56" t="s">
        <v>685</v>
      </c>
      <c r="D428" s="56">
        <v>3</v>
      </c>
      <c r="E428" s="56">
        <v>89</v>
      </c>
      <c r="F428" s="56">
        <v>77</v>
      </c>
      <c r="G428" s="56">
        <v>56</v>
      </c>
    </row>
    <row r="429" spans="1:7" x14ac:dyDescent="0.35">
      <c r="A429" s="56">
        <v>428</v>
      </c>
      <c r="B429" s="56" t="s">
        <v>1110</v>
      </c>
      <c r="C429" s="56" t="s">
        <v>685</v>
      </c>
      <c r="D429" s="56">
        <v>1</v>
      </c>
      <c r="E429" s="56">
        <v>89</v>
      </c>
      <c r="F429" s="56">
        <v>65</v>
      </c>
      <c r="G429" s="56">
        <v>67</v>
      </c>
    </row>
    <row r="430" spans="1:7" x14ac:dyDescent="0.35">
      <c r="A430" s="56">
        <v>429</v>
      </c>
      <c r="B430" s="56" t="s">
        <v>1111</v>
      </c>
      <c r="C430" s="56" t="s">
        <v>685</v>
      </c>
      <c r="D430" s="56">
        <v>4</v>
      </c>
      <c r="E430" s="56">
        <v>87</v>
      </c>
      <c r="F430" s="56">
        <v>49</v>
      </c>
      <c r="G430" s="56">
        <v>60</v>
      </c>
    </row>
    <row r="431" spans="1:7" x14ac:dyDescent="0.35">
      <c r="A431" s="56">
        <v>430</v>
      </c>
      <c r="B431" s="56" t="s">
        <v>1112</v>
      </c>
      <c r="C431" s="56" t="s">
        <v>685</v>
      </c>
      <c r="D431" s="56">
        <v>1</v>
      </c>
      <c r="E431" s="56">
        <v>88</v>
      </c>
      <c r="F431" s="56">
        <v>82</v>
      </c>
      <c r="G431" s="56">
        <v>69</v>
      </c>
    </row>
    <row r="432" spans="1:7" x14ac:dyDescent="0.35">
      <c r="A432" s="56">
        <v>431</v>
      </c>
      <c r="B432" s="56" t="s">
        <v>1113</v>
      </c>
      <c r="C432" s="56" t="s">
        <v>685</v>
      </c>
      <c r="D432" s="56">
        <v>5</v>
      </c>
      <c r="E432" s="56">
        <v>80</v>
      </c>
      <c r="F432" s="56">
        <v>74</v>
      </c>
      <c r="G432" s="56">
        <v>57</v>
      </c>
    </row>
    <row r="433" spans="1:7" x14ac:dyDescent="0.35">
      <c r="A433" s="56">
        <v>432</v>
      </c>
      <c r="B433" s="56" t="s">
        <v>1114</v>
      </c>
      <c r="C433" s="56" t="s">
        <v>685</v>
      </c>
      <c r="D433" s="56">
        <v>3</v>
      </c>
      <c r="E433" s="56">
        <v>76</v>
      </c>
      <c r="F433" s="56">
        <v>70</v>
      </c>
      <c r="G433" s="56">
        <v>70</v>
      </c>
    </row>
    <row r="434" spans="1:7" x14ac:dyDescent="0.35">
      <c r="A434" s="56">
        <v>433</v>
      </c>
      <c r="B434" s="56" t="s">
        <v>1115</v>
      </c>
      <c r="C434" s="56" t="s">
        <v>685</v>
      </c>
      <c r="D434" s="56">
        <v>4</v>
      </c>
      <c r="E434" s="56">
        <v>71</v>
      </c>
      <c r="F434" s="56">
        <v>63</v>
      </c>
      <c r="G434" s="56">
        <v>70</v>
      </c>
    </row>
    <row r="435" spans="1:7" x14ac:dyDescent="0.35">
      <c r="A435" s="56">
        <v>434</v>
      </c>
      <c r="B435" s="56" t="s">
        <v>1116</v>
      </c>
      <c r="C435" s="56" t="s">
        <v>685</v>
      </c>
      <c r="D435" s="56">
        <v>8</v>
      </c>
      <c r="E435" s="56">
        <v>73</v>
      </c>
      <c r="F435" s="56">
        <v>99</v>
      </c>
      <c r="G435" s="56">
        <v>56</v>
      </c>
    </row>
    <row r="436" spans="1:7" x14ac:dyDescent="0.35">
      <c r="A436" s="56">
        <v>435</v>
      </c>
      <c r="B436" s="56" t="s">
        <v>1117</v>
      </c>
      <c r="C436" s="56" t="s">
        <v>685</v>
      </c>
      <c r="D436" s="56">
        <v>7</v>
      </c>
      <c r="E436" s="56">
        <v>82</v>
      </c>
      <c r="F436" s="56">
        <v>86</v>
      </c>
      <c r="G436" s="56">
        <v>74</v>
      </c>
    </row>
    <row r="437" spans="1:7" x14ac:dyDescent="0.35">
      <c r="A437" s="56">
        <v>436</v>
      </c>
      <c r="B437" s="56" t="s">
        <v>1118</v>
      </c>
      <c r="C437" s="56" t="s">
        <v>685</v>
      </c>
      <c r="D437" s="56">
        <v>2</v>
      </c>
      <c r="E437" s="56">
        <v>82</v>
      </c>
      <c r="F437" s="56">
        <v>60</v>
      </c>
      <c r="G437" s="56">
        <v>64</v>
      </c>
    </row>
    <row r="438" spans="1:7" x14ac:dyDescent="0.35">
      <c r="A438" s="56">
        <v>437</v>
      </c>
      <c r="B438" s="56" t="s">
        <v>1119</v>
      </c>
      <c r="C438" s="56" t="s">
        <v>685</v>
      </c>
      <c r="D438" s="56">
        <v>3</v>
      </c>
      <c r="E438" s="56">
        <v>78</v>
      </c>
      <c r="F438" s="56">
        <v>80</v>
      </c>
      <c r="G438" s="56">
        <v>60</v>
      </c>
    </row>
    <row r="439" spans="1:7" x14ac:dyDescent="0.35">
      <c r="A439" s="56">
        <v>438</v>
      </c>
      <c r="B439" s="56" t="s">
        <v>1120</v>
      </c>
      <c r="C439" s="56" t="s">
        <v>685</v>
      </c>
      <c r="D439" s="56">
        <v>2</v>
      </c>
      <c r="E439" s="56">
        <v>92</v>
      </c>
      <c r="F439" s="56">
        <v>74</v>
      </c>
      <c r="G439" s="56">
        <v>55</v>
      </c>
    </row>
    <row r="440" spans="1:7" x14ac:dyDescent="0.35">
      <c r="A440" s="56">
        <v>439</v>
      </c>
      <c r="B440" s="56" t="s">
        <v>1121</v>
      </c>
      <c r="C440" s="56" t="s">
        <v>685</v>
      </c>
      <c r="D440" s="56">
        <v>8</v>
      </c>
      <c r="E440" s="56">
        <v>90</v>
      </c>
      <c r="F440" s="56">
        <v>69</v>
      </c>
      <c r="G440" s="56">
        <v>63</v>
      </c>
    </row>
    <row r="441" spans="1:7" x14ac:dyDescent="0.35">
      <c r="A441" s="56">
        <v>440</v>
      </c>
      <c r="B441" s="56" t="s">
        <v>1122</v>
      </c>
      <c r="C441" s="56" t="s">
        <v>685</v>
      </c>
      <c r="D441" s="56">
        <v>6</v>
      </c>
      <c r="E441" s="56">
        <v>78</v>
      </c>
      <c r="F441" s="56">
        <v>74</v>
      </c>
      <c r="G441" s="56">
        <v>60</v>
      </c>
    </row>
    <row r="442" spans="1:7" x14ac:dyDescent="0.35">
      <c r="A442" s="56">
        <v>441</v>
      </c>
      <c r="B442" s="56" t="s">
        <v>1123</v>
      </c>
      <c r="C442" s="56" t="s">
        <v>685</v>
      </c>
      <c r="D442" s="56">
        <v>8</v>
      </c>
      <c r="E442" s="56">
        <v>78</v>
      </c>
      <c r="F442" s="56">
        <v>77</v>
      </c>
      <c r="G442" s="56">
        <v>64</v>
      </c>
    </row>
    <row r="443" spans="1:7" x14ac:dyDescent="0.35">
      <c r="A443" s="56">
        <v>442</v>
      </c>
      <c r="B443" s="56" t="s">
        <v>1124</v>
      </c>
      <c r="C443" s="56" t="s">
        <v>685</v>
      </c>
      <c r="D443" s="56">
        <v>4</v>
      </c>
      <c r="E443" s="56">
        <v>66</v>
      </c>
      <c r="F443" s="56">
        <v>69</v>
      </c>
      <c r="G443" s="56">
        <v>60</v>
      </c>
    </row>
    <row r="444" spans="1:7" x14ac:dyDescent="0.35">
      <c r="A444" s="56">
        <v>443</v>
      </c>
      <c r="B444" s="56" t="s">
        <v>1125</v>
      </c>
      <c r="C444" s="56" t="s">
        <v>685</v>
      </c>
      <c r="D444" s="56">
        <v>1</v>
      </c>
      <c r="E444" s="56">
        <v>71</v>
      </c>
      <c r="F444" s="56">
        <v>57</v>
      </c>
      <c r="G444" s="56">
        <v>56</v>
      </c>
    </row>
    <row r="445" spans="1:7" x14ac:dyDescent="0.35">
      <c r="A445" s="56">
        <v>444</v>
      </c>
      <c r="B445" s="56" t="s">
        <v>1126</v>
      </c>
      <c r="C445" s="56" t="s">
        <v>685</v>
      </c>
      <c r="D445" s="56">
        <v>3</v>
      </c>
      <c r="E445" s="56">
        <v>75</v>
      </c>
      <c r="F445" s="56">
        <v>63</v>
      </c>
      <c r="G445" s="56">
        <v>53</v>
      </c>
    </row>
    <row r="446" spans="1:7" x14ac:dyDescent="0.35">
      <c r="A446" s="56">
        <v>445</v>
      </c>
      <c r="B446" s="56" t="s">
        <v>1127</v>
      </c>
      <c r="C446" s="56" t="s">
        <v>685</v>
      </c>
      <c r="D446" s="56">
        <v>3</v>
      </c>
      <c r="E446" s="56">
        <v>80</v>
      </c>
      <c r="F446" s="56">
        <v>70</v>
      </c>
      <c r="G446" s="56">
        <v>67</v>
      </c>
    </row>
    <row r="447" spans="1:7" x14ac:dyDescent="0.35">
      <c r="A447" s="56">
        <v>446</v>
      </c>
      <c r="B447" s="56" t="s">
        <v>1128</v>
      </c>
      <c r="C447" s="56" t="s">
        <v>685</v>
      </c>
      <c r="D447" s="56">
        <v>5</v>
      </c>
      <c r="E447" s="56">
        <v>86</v>
      </c>
      <c r="F447" s="56">
        <v>63</v>
      </c>
      <c r="G447" s="56">
        <v>80</v>
      </c>
    </row>
    <row r="448" spans="1:7" x14ac:dyDescent="0.35">
      <c r="A448" s="56">
        <v>447</v>
      </c>
      <c r="B448" s="56" t="s">
        <v>1129</v>
      </c>
      <c r="C448" s="56" t="s">
        <v>685</v>
      </c>
      <c r="D448" s="56">
        <v>6</v>
      </c>
      <c r="E448" s="56">
        <v>70</v>
      </c>
      <c r="F448" s="56">
        <v>82</v>
      </c>
      <c r="G448" s="56">
        <v>63</v>
      </c>
    </row>
    <row r="449" spans="1:7" x14ac:dyDescent="0.35">
      <c r="A449" s="56">
        <v>448</v>
      </c>
      <c r="B449" s="56" t="s">
        <v>1130</v>
      </c>
      <c r="C449" s="56" t="s">
        <v>685</v>
      </c>
      <c r="D449" s="56">
        <v>2</v>
      </c>
      <c r="E449" s="56">
        <v>90</v>
      </c>
      <c r="F449" s="56">
        <v>60</v>
      </c>
      <c r="G449" s="56">
        <v>68</v>
      </c>
    </row>
    <row r="450" spans="1:7" x14ac:dyDescent="0.35">
      <c r="A450" s="56">
        <v>449</v>
      </c>
      <c r="B450" s="56" t="s">
        <v>1131</v>
      </c>
      <c r="C450" s="56" t="s">
        <v>685</v>
      </c>
      <c r="D450" s="56">
        <v>8</v>
      </c>
      <c r="E450" s="56">
        <v>95</v>
      </c>
      <c r="F450" s="56">
        <v>66</v>
      </c>
      <c r="G450" s="56">
        <v>62</v>
      </c>
    </row>
    <row r="451" spans="1:7" x14ac:dyDescent="0.35">
      <c r="A451" s="56">
        <v>450</v>
      </c>
      <c r="B451" s="56" t="s">
        <v>1132</v>
      </c>
      <c r="C451" s="56" t="s">
        <v>685</v>
      </c>
      <c r="D451" s="56">
        <v>4</v>
      </c>
      <c r="E451" s="56">
        <v>84</v>
      </c>
      <c r="F451" s="56">
        <v>86</v>
      </c>
      <c r="G451" s="56">
        <v>78</v>
      </c>
    </row>
    <row r="452" spans="1:7" x14ac:dyDescent="0.35">
      <c r="A452" s="56">
        <v>451</v>
      </c>
      <c r="B452" s="56" t="s">
        <v>1133</v>
      </c>
      <c r="C452" s="56" t="s">
        <v>685</v>
      </c>
      <c r="D452" s="56">
        <v>3</v>
      </c>
      <c r="E452" s="56">
        <v>76</v>
      </c>
      <c r="F452" s="56">
        <v>75</v>
      </c>
      <c r="G452" s="56">
        <v>56</v>
      </c>
    </row>
    <row r="453" spans="1:7" x14ac:dyDescent="0.35">
      <c r="A453" s="56">
        <v>452</v>
      </c>
      <c r="B453" s="56" t="s">
        <v>1134</v>
      </c>
      <c r="C453" s="56" t="s">
        <v>685</v>
      </c>
      <c r="D453" s="56">
        <v>9</v>
      </c>
      <c r="E453" s="56">
        <v>91</v>
      </c>
      <c r="F453" s="56">
        <v>66</v>
      </c>
      <c r="G453" s="56">
        <v>59</v>
      </c>
    </row>
    <row r="454" spans="1:7" x14ac:dyDescent="0.35">
      <c r="A454" s="56">
        <v>453</v>
      </c>
      <c r="B454" s="56" t="s">
        <v>1135</v>
      </c>
      <c r="C454" s="56" t="s">
        <v>685</v>
      </c>
      <c r="D454" s="56">
        <v>8</v>
      </c>
      <c r="E454" s="56">
        <v>74</v>
      </c>
      <c r="F454" s="56">
        <v>97</v>
      </c>
      <c r="G454" s="56">
        <v>64</v>
      </c>
    </row>
    <row r="455" spans="1:7" x14ac:dyDescent="0.35">
      <c r="A455" s="56">
        <v>454</v>
      </c>
      <c r="B455" s="56" t="s">
        <v>1136</v>
      </c>
      <c r="C455" s="56" t="s">
        <v>685</v>
      </c>
      <c r="D455" s="56">
        <v>2</v>
      </c>
      <c r="E455" s="56">
        <v>78</v>
      </c>
      <c r="F455" s="56">
        <v>77</v>
      </c>
      <c r="G455" s="56">
        <v>63</v>
      </c>
    </row>
    <row r="456" spans="1:7" x14ac:dyDescent="0.35">
      <c r="A456" s="56">
        <v>455</v>
      </c>
      <c r="B456" s="56" t="s">
        <v>1137</v>
      </c>
      <c r="C456" s="56" t="s">
        <v>685</v>
      </c>
      <c r="D456" s="56">
        <v>7</v>
      </c>
      <c r="E456" s="56">
        <v>75</v>
      </c>
      <c r="F456" s="56">
        <v>94</v>
      </c>
      <c r="G456" s="56">
        <v>56</v>
      </c>
    </row>
    <row r="457" spans="1:7" x14ac:dyDescent="0.35">
      <c r="A457" s="56">
        <v>456</v>
      </c>
      <c r="B457" s="56" t="s">
        <v>1138</v>
      </c>
      <c r="C457" s="56" t="s">
        <v>685</v>
      </c>
      <c r="D457" s="56">
        <v>9</v>
      </c>
      <c r="E457" s="56">
        <v>68</v>
      </c>
      <c r="F457" s="56">
        <v>66</v>
      </c>
      <c r="G457" s="56">
        <v>51</v>
      </c>
    </row>
    <row r="458" spans="1:7" x14ac:dyDescent="0.35">
      <c r="A458" s="56">
        <v>457</v>
      </c>
      <c r="B458" s="56" t="s">
        <v>1139</v>
      </c>
      <c r="C458" s="56" t="s">
        <v>685</v>
      </c>
      <c r="D458" s="56">
        <v>9</v>
      </c>
      <c r="E458" s="56">
        <v>76</v>
      </c>
      <c r="F458" s="56">
        <v>76</v>
      </c>
      <c r="G458" s="56">
        <v>70</v>
      </c>
    </row>
    <row r="459" spans="1:7" x14ac:dyDescent="0.35">
      <c r="A459" s="56">
        <v>458</v>
      </c>
      <c r="B459" s="56" t="s">
        <v>1140</v>
      </c>
      <c r="C459" s="56" t="s">
        <v>685</v>
      </c>
      <c r="D459" s="56">
        <v>6</v>
      </c>
      <c r="E459" s="56">
        <v>74</v>
      </c>
      <c r="F459" s="56">
        <v>82</v>
      </c>
      <c r="G459" s="56">
        <v>64</v>
      </c>
    </row>
    <row r="460" spans="1:7" x14ac:dyDescent="0.35">
      <c r="A460" s="56">
        <v>459</v>
      </c>
      <c r="B460" s="56" t="s">
        <v>1141</v>
      </c>
      <c r="C460" s="56" t="s">
        <v>685</v>
      </c>
      <c r="D460" s="56">
        <v>2</v>
      </c>
      <c r="E460" s="56">
        <v>69</v>
      </c>
      <c r="F460" s="56">
        <v>64</v>
      </c>
      <c r="G460" s="56">
        <v>68</v>
      </c>
    </row>
    <row r="461" spans="1:7" x14ac:dyDescent="0.35">
      <c r="A461" s="56">
        <v>460</v>
      </c>
      <c r="B461" s="56" t="s">
        <v>1142</v>
      </c>
      <c r="C461" s="56" t="s">
        <v>685</v>
      </c>
      <c r="D461" s="56">
        <v>6</v>
      </c>
      <c r="E461" s="56">
        <v>82</v>
      </c>
      <c r="F461" s="56">
        <v>68</v>
      </c>
      <c r="G461" s="56">
        <v>54</v>
      </c>
    </row>
    <row r="462" spans="1:7" x14ac:dyDescent="0.35">
      <c r="A462" s="56">
        <v>461</v>
      </c>
      <c r="B462" s="56" t="s">
        <v>1143</v>
      </c>
      <c r="C462" s="56" t="s">
        <v>685</v>
      </c>
      <c r="D462" s="56">
        <v>9</v>
      </c>
      <c r="E462" s="56">
        <v>84</v>
      </c>
      <c r="F462" s="56">
        <v>59</v>
      </c>
      <c r="G462" s="56">
        <v>53</v>
      </c>
    </row>
    <row r="463" spans="1:7" x14ac:dyDescent="0.35">
      <c r="A463" s="56">
        <v>462</v>
      </c>
      <c r="B463" s="56" t="s">
        <v>1144</v>
      </c>
      <c r="C463" s="56" t="s">
        <v>685</v>
      </c>
      <c r="D463" s="56">
        <v>1</v>
      </c>
      <c r="E463" s="56">
        <v>79</v>
      </c>
      <c r="F463" s="56">
        <v>66</v>
      </c>
      <c r="G463" s="56">
        <v>63</v>
      </c>
    </row>
    <row r="464" spans="1:7" x14ac:dyDescent="0.35">
      <c r="A464" s="56">
        <v>463</v>
      </c>
      <c r="B464" s="56" t="s">
        <v>1145</v>
      </c>
      <c r="C464" s="56" t="s">
        <v>685</v>
      </c>
      <c r="D464" s="56">
        <v>6</v>
      </c>
      <c r="E464" s="56">
        <v>80</v>
      </c>
      <c r="F464" s="56">
        <v>80</v>
      </c>
      <c r="G464" s="56">
        <v>73</v>
      </c>
    </row>
    <row r="465" spans="1:7" x14ac:dyDescent="0.35">
      <c r="A465" s="56">
        <v>464</v>
      </c>
      <c r="B465" s="56" t="s">
        <v>1146</v>
      </c>
      <c r="C465" s="56" t="s">
        <v>685</v>
      </c>
      <c r="D465" s="56">
        <v>7</v>
      </c>
      <c r="E465" s="56">
        <v>80</v>
      </c>
      <c r="F465" s="56">
        <v>77</v>
      </c>
      <c r="G465" s="56">
        <v>58</v>
      </c>
    </row>
    <row r="466" spans="1:7" x14ac:dyDescent="0.35">
      <c r="A466" s="56">
        <v>465</v>
      </c>
      <c r="B466" s="56" t="s">
        <v>1147</v>
      </c>
      <c r="C466" s="56" t="s">
        <v>685</v>
      </c>
      <c r="D466" s="56">
        <v>8</v>
      </c>
      <c r="E466" s="56">
        <v>78</v>
      </c>
      <c r="F466" s="56">
        <v>87</v>
      </c>
      <c r="G466" s="56">
        <v>65</v>
      </c>
    </row>
    <row r="467" spans="1:7" x14ac:dyDescent="0.35">
      <c r="A467" s="56">
        <v>466</v>
      </c>
      <c r="B467" s="56" t="s">
        <v>1148</v>
      </c>
      <c r="C467" s="56" t="s">
        <v>685</v>
      </c>
      <c r="D467" s="56">
        <v>4</v>
      </c>
      <c r="E467" s="56">
        <v>61</v>
      </c>
      <c r="F467" s="56">
        <v>59</v>
      </c>
      <c r="G467" s="56">
        <v>76</v>
      </c>
    </row>
    <row r="468" spans="1:7" x14ac:dyDescent="0.35">
      <c r="A468" s="56">
        <v>467</v>
      </c>
      <c r="B468" s="56" t="s">
        <v>1149</v>
      </c>
      <c r="C468" s="56" t="s">
        <v>685</v>
      </c>
      <c r="D468" s="56">
        <v>8</v>
      </c>
      <c r="E468" s="56">
        <v>68</v>
      </c>
      <c r="F468" s="56">
        <v>77</v>
      </c>
      <c r="G468" s="56">
        <v>72</v>
      </c>
    </row>
    <row r="469" spans="1:7" x14ac:dyDescent="0.35">
      <c r="A469" s="56">
        <v>468</v>
      </c>
      <c r="B469" s="56" t="s">
        <v>1150</v>
      </c>
      <c r="C469" s="56" t="s">
        <v>685</v>
      </c>
      <c r="D469" s="56">
        <v>4</v>
      </c>
      <c r="E469" s="56">
        <v>71</v>
      </c>
      <c r="F469" s="56">
        <v>68</v>
      </c>
      <c r="G469" s="56">
        <v>58</v>
      </c>
    </row>
    <row r="470" spans="1:7" x14ac:dyDescent="0.35">
      <c r="A470" s="56">
        <v>469</v>
      </c>
      <c r="B470" s="56" t="s">
        <v>1151</v>
      </c>
      <c r="C470" s="56" t="s">
        <v>685</v>
      </c>
      <c r="D470" s="56">
        <v>4</v>
      </c>
      <c r="E470" s="56">
        <v>68</v>
      </c>
      <c r="F470" s="56">
        <v>71</v>
      </c>
      <c r="G470" s="56">
        <v>71</v>
      </c>
    </row>
    <row r="471" spans="1:7" x14ac:dyDescent="0.35">
      <c r="A471" s="56">
        <v>470</v>
      </c>
      <c r="B471" s="56" t="s">
        <v>1152</v>
      </c>
      <c r="C471" s="56" t="s">
        <v>685</v>
      </c>
      <c r="D471" s="56">
        <v>5</v>
      </c>
      <c r="E471" s="56">
        <v>93</v>
      </c>
      <c r="F471" s="56">
        <v>55</v>
      </c>
      <c r="G471" s="56">
        <v>68</v>
      </c>
    </row>
    <row r="472" spans="1:7" x14ac:dyDescent="0.35">
      <c r="A472" s="56">
        <v>471</v>
      </c>
      <c r="B472" s="56" t="s">
        <v>1153</v>
      </c>
      <c r="C472" s="56" t="s">
        <v>685</v>
      </c>
      <c r="D472" s="56">
        <v>2</v>
      </c>
      <c r="E472" s="56">
        <v>76</v>
      </c>
      <c r="F472" s="56">
        <v>55</v>
      </c>
      <c r="G472" s="56">
        <v>77</v>
      </c>
    </row>
    <row r="473" spans="1:7" x14ac:dyDescent="0.35">
      <c r="A473" s="56">
        <v>472</v>
      </c>
      <c r="B473" s="56" t="s">
        <v>1154</v>
      </c>
      <c r="C473" s="56" t="s">
        <v>685</v>
      </c>
      <c r="D473" s="56">
        <v>1</v>
      </c>
      <c r="E473" s="56">
        <v>75</v>
      </c>
      <c r="F473" s="56">
        <v>83</v>
      </c>
      <c r="G473" s="56">
        <v>62</v>
      </c>
    </row>
    <row r="474" spans="1:7" x14ac:dyDescent="0.35">
      <c r="A474" s="56">
        <v>473</v>
      </c>
      <c r="B474" s="56" t="s">
        <v>1155</v>
      </c>
      <c r="C474" s="56" t="s">
        <v>685</v>
      </c>
      <c r="D474" s="56">
        <v>7</v>
      </c>
      <c r="E474" s="56">
        <v>91</v>
      </c>
      <c r="F474" s="56">
        <v>61</v>
      </c>
      <c r="G474" s="56">
        <v>69</v>
      </c>
    </row>
    <row r="475" spans="1:7" x14ac:dyDescent="0.35">
      <c r="A475" s="56">
        <v>474</v>
      </c>
      <c r="B475" s="56" t="s">
        <v>1156</v>
      </c>
      <c r="C475" s="56" t="s">
        <v>685</v>
      </c>
      <c r="D475" s="56">
        <v>2</v>
      </c>
      <c r="E475" s="56">
        <v>82</v>
      </c>
      <c r="F475" s="56">
        <v>65</v>
      </c>
      <c r="G475" s="56">
        <v>54</v>
      </c>
    </row>
    <row r="476" spans="1:7" x14ac:dyDescent="0.35">
      <c r="A476" s="56">
        <v>475</v>
      </c>
      <c r="B476" s="56" t="s">
        <v>1157</v>
      </c>
      <c r="C476" s="56" t="s">
        <v>685</v>
      </c>
      <c r="D476" s="56">
        <v>6</v>
      </c>
      <c r="E476" s="56">
        <v>88</v>
      </c>
      <c r="F476" s="56">
        <v>90</v>
      </c>
      <c r="G476" s="56">
        <v>52</v>
      </c>
    </row>
    <row r="477" spans="1:7" x14ac:dyDescent="0.35">
      <c r="A477" s="56">
        <v>476</v>
      </c>
      <c r="B477" s="56" t="s">
        <v>1158</v>
      </c>
      <c r="C477" s="56" t="s">
        <v>685</v>
      </c>
      <c r="D477" s="56">
        <v>1</v>
      </c>
      <c r="E477" s="56">
        <v>90</v>
      </c>
      <c r="F477" s="56">
        <v>73</v>
      </c>
      <c r="G477" s="56">
        <v>59</v>
      </c>
    </row>
    <row r="478" spans="1:7" x14ac:dyDescent="0.35">
      <c r="A478" s="56">
        <v>477</v>
      </c>
      <c r="B478" s="56" t="s">
        <v>1159</v>
      </c>
      <c r="C478" s="56" t="s">
        <v>685</v>
      </c>
      <c r="D478" s="56">
        <v>4</v>
      </c>
      <c r="E478" s="56">
        <v>85</v>
      </c>
      <c r="F478" s="56">
        <v>57</v>
      </c>
      <c r="G478" s="56">
        <v>62</v>
      </c>
    </row>
    <row r="479" spans="1:7" x14ac:dyDescent="0.35">
      <c r="A479" s="56">
        <v>478</v>
      </c>
      <c r="B479" s="56" t="s">
        <v>1160</v>
      </c>
      <c r="C479" s="56" t="s">
        <v>685</v>
      </c>
      <c r="D479" s="56">
        <v>6</v>
      </c>
      <c r="E479" s="56">
        <v>68</v>
      </c>
      <c r="F479" s="56">
        <v>68</v>
      </c>
      <c r="G479" s="56">
        <v>67</v>
      </c>
    </row>
    <row r="480" spans="1:7" x14ac:dyDescent="0.35">
      <c r="A480" s="56">
        <v>479</v>
      </c>
      <c r="B480" s="56" t="s">
        <v>1161</v>
      </c>
      <c r="C480" s="56" t="s">
        <v>685</v>
      </c>
      <c r="D480" s="56">
        <v>7</v>
      </c>
      <c r="E480" s="56">
        <v>81</v>
      </c>
      <c r="F480" s="56">
        <v>67</v>
      </c>
      <c r="G480" s="56">
        <v>92</v>
      </c>
    </row>
    <row r="481" spans="1:7" x14ac:dyDescent="0.35">
      <c r="A481" s="56">
        <v>480</v>
      </c>
      <c r="B481" s="56" t="s">
        <v>1162</v>
      </c>
      <c r="C481" s="56" t="s">
        <v>685</v>
      </c>
      <c r="D481" s="56">
        <v>6</v>
      </c>
      <c r="E481" s="56">
        <v>55</v>
      </c>
      <c r="F481" s="56">
        <v>88</v>
      </c>
      <c r="G481" s="56">
        <v>56</v>
      </c>
    </row>
    <row r="482" spans="1:7" x14ac:dyDescent="0.35">
      <c r="A482" s="56">
        <v>481</v>
      </c>
      <c r="B482" s="56" t="s">
        <v>1163</v>
      </c>
      <c r="C482" s="56" t="s">
        <v>685</v>
      </c>
      <c r="D482" s="56">
        <v>8</v>
      </c>
      <c r="E482" s="56">
        <v>80</v>
      </c>
      <c r="F482" s="56">
        <v>49</v>
      </c>
      <c r="G482" s="56">
        <v>60</v>
      </c>
    </row>
    <row r="483" spans="1:7" x14ac:dyDescent="0.35">
      <c r="A483" s="56">
        <v>482</v>
      </c>
      <c r="B483" s="56" t="s">
        <v>1164</v>
      </c>
      <c r="C483" s="56" t="s">
        <v>685</v>
      </c>
      <c r="D483" s="56">
        <v>5</v>
      </c>
      <c r="E483" s="56">
        <v>76</v>
      </c>
      <c r="F483" s="56">
        <v>60</v>
      </c>
      <c r="G483" s="56">
        <v>59</v>
      </c>
    </row>
    <row r="484" spans="1:7" x14ac:dyDescent="0.35">
      <c r="A484" s="56">
        <v>483</v>
      </c>
      <c r="B484" s="56" t="s">
        <v>1165</v>
      </c>
      <c r="C484" s="56" t="s">
        <v>685</v>
      </c>
      <c r="D484" s="56">
        <v>2</v>
      </c>
      <c r="E484" s="56">
        <v>75</v>
      </c>
      <c r="F484" s="56">
        <v>86</v>
      </c>
      <c r="G484" s="56">
        <v>59</v>
      </c>
    </row>
    <row r="485" spans="1:7" x14ac:dyDescent="0.35">
      <c r="A485" s="56">
        <v>484</v>
      </c>
      <c r="B485" s="56" t="s">
        <v>1166</v>
      </c>
      <c r="C485" s="56" t="s">
        <v>685</v>
      </c>
      <c r="D485" s="56">
        <v>6</v>
      </c>
      <c r="E485" s="56">
        <v>65</v>
      </c>
      <c r="F485" s="56">
        <v>79</v>
      </c>
      <c r="G485" s="56">
        <v>58</v>
      </c>
    </row>
    <row r="486" spans="1:7" x14ac:dyDescent="0.35">
      <c r="A486" s="56">
        <v>485</v>
      </c>
      <c r="B486" s="56" t="s">
        <v>1167</v>
      </c>
      <c r="C486" s="56" t="s">
        <v>685</v>
      </c>
      <c r="D486" s="56">
        <v>7</v>
      </c>
      <c r="E486" s="56">
        <v>76</v>
      </c>
      <c r="F486" s="56">
        <v>67</v>
      </c>
      <c r="G486" s="56">
        <v>73</v>
      </c>
    </row>
    <row r="487" spans="1:7" x14ac:dyDescent="0.35">
      <c r="A487" s="56">
        <v>486</v>
      </c>
      <c r="B487" s="56" t="s">
        <v>1168</v>
      </c>
      <c r="C487" s="56" t="s">
        <v>685</v>
      </c>
      <c r="D487" s="56">
        <v>4</v>
      </c>
      <c r="E487" s="56">
        <v>81</v>
      </c>
      <c r="F487" s="56">
        <v>58</v>
      </c>
      <c r="G487" s="56">
        <v>65</v>
      </c>
    </row>
    <row r="488" spans="1:7" x14ac:dyDescent="0.35">
      <c r="A488" s="56">
        <v>487</v>
      </c>
      <c r="B488" s="56" t="s">
        <v>1169</v>
      </c>
      <c r="C488" s="56" t="s">
        <v>685</v>
      </c>
      <c r="D488" s="56">
        <v>9</v>
      </c>
      <c r="E488" s="56">
        <v>65</v>
      </c>
      <c r="F488" s="56">
        <v>74</v>
      </c>
      <c r="G488" s="56">
        <v>58</v>
      </c>
    </row>
    <row r="489" spans="1:7" x14ac:dyDescent="0.35">
      <c r="A489" s="56">
        <v>488</v>
      </c>
      <c r="B489" s="56" t="s">
        <v>1170</v>
      </c>
      <c r="C489" s="56" t="s">
        <v>685</v>
      </c>
      <c r="D489" s="56">
        <v>9</v>
      </c>
      <c r="E489" s="56">
        <v>91</v>
      </c>
      <c r="F489" s="56">
        <v>51</v>
      </c>
      <c r="G489" s="56">
        <v>64</v>
      </c>
    </row>
    <row r="490" spans="1:7" x14ac:dyDescent="0.35">
      <c r="A490" s="56">
        <v>489</v>
      </c>
      <c r="B490" s="56" t="s">
        <v>1171</v>
      </c>
      <c r="C490" s="56" t="s">
        <v>685</v>
      </c>
      <c r="D490" s="56">
        <v>8</v>
      </c>
      <c r="E490" s="56">
        <v>76</v>
      </c>
      <c r="F490" s="56">
        <v>65</v>
      </c>
      <c r="G490" s="56">
        <v>66</v>
      </c>
    </row>
    <row r="491" spans="1:7" x14ac:dyDescent="0.35">
      <c r="A491" s="56">
        <v>490</v>
      </c>
      <c r="B491" s="56" t="s">
        <v>1172</v>
      </c>
      <c r="C491" s="56" t="s">
        <v>685</v>
      </c>
      <c r="D491" s="56">
        <v>3</v>
      </c>
      <c r="E491" s="56">
        <v>62</v>
      </c>
      <c r="F491" s="56">
        <v>63</v>
      </c>
      <c r="G491" s="56">
        <v>52</v>
      </c>
    </row>
    <row r="492" spans="1:7" x14ac:dyDescent="0.35">
      <c r="A492" s="56">
        <v>491</v>
      </c>
      <c r="B492" s="56" t="s">
        <v>1173</v>
      </c>
      <c r="C492" s="56" t="s">
        <v>685</v>
      </c>
      <c r="D492" s="56">
        <v>3</v>
      </c>
      <c r="E492" s="56">
        <v>70</v>
      </c>
      <c r="F492" s="56">
        <v>61</v>
      </c>
      <c r="G492" s="56">
        <v>58</v>
      </c>
    </row>
    <row r="493" spans="1:7" x14ac:dyDescent="0.35">
      <c r="A493" s="56">
        <v>492</v>
      </c>
      <c r="B493" s="56" t="s">
        <v>1174</v>
      </c>
      <c r="C493" s="56" t="s">
        <v>685</v>
      </c>
      <c r="D493" s="56">
        <v>1</v>
      </c>
      <c r="E493" s="56">
        <v>77</v>
      </c>
      <c r="F493" s="56">
        <v>68</v>
      </c>
      <c r="G493" s="56">
        <v>68</v>
      </c>
    </row>
    <row r="494" spans="1:7" x14ac:dyDescent="0.35">
      <c r="A494" s="56">
        <v>493</v>
      </c>
      <c r="B494" s="56" t="s">
        <v>1175</v>
      </c>
      <c r="C494" s="56" t="s">
        <v>685</v>
      </c>
      <c r="D494" s="56">
        <v>2</v>
      </c>
      <c r="E494" s="56">
        <v>67</v>
      </c>
      <c r="F494" s="56">
        <v>75</v>
      </c>
      <c r="G494" s="56">
        <v>53</v>
      </c>
    </row>
    <row r="495" spans="1:7" x14ac:dyDescent="0.35">
      <c r="A495" s="56">
        <v>494</v>
      </c>
      <c r="B495" s="56" t="s">
        <v>1176</v>
      </c>
      <c r="C495" s="56" t="s">
        <v>685</v>
      </c>
      <c r="D495" s="56">
        <v>9</v>
      </c>
      <c r="E495" s="56">
        <v>74</v>
      </c>
      <c r="F495" s="56">
        <v>65</v>
      </c>
      <c r="G495" s="56">
        <v>56</v>
      </c>
    </row>
    <row r="496" spans="1:7" x14ac:dyDescent="0.35">
      <c r="A496" s="56">
        <v>495</v>
      </c>
      <c r="B496" s="56" t="s">
        <v>1177</v>
      </c>
      <c r="C496" s="56" t="s">
        <v>685</v>
      </c>
      <c r="D496" s="56">
        <v>7</v>
      </c>
      <c r="E496" s="56">
        <v>92</v>
      </c>
      <c r="F496" s="56">
        <v>82</v>
      </c>
      <c r="G496" s="56">
        <v>58</v>
      </c>
    </row>
    <row r="497" spans="1:7" x14ac:dyDescent="0.35">
      <c r="A497" s="56">
        <v>496</v>
      </c>
      <c r="B497" s="56" t="s">
        <v>1178</v>
      </c>
      <c r="C497" s="56" t="s">
        <v>685</v>
      </c>
      <c r="D497" s="56">
        <v>3</v>
      </c>
      <c r="E497" s="56">
        <v>64</v>
      </c>
      <c r="F497" s="56">
        <v>56</v>
      </c>
      <c r="G497" s="56">
        <v>53</v>
      </c>
    </row>
    <row r="498" spans="1:7" x14ac:dyDescent="0.35">
      <c r="A498" s="56">
        <v>497</v>
      </c>
      <c r="B498" s="56" t="s">
        <v>1179</v>
      </c>
      <c r="C498" s="56" t="s">
        <v>685</v>
      </c>
      <c r="D498" s="56">
        <v>5</v>
      </c>
      <c r="E498" s="56">
        <v>77</v>
      </c>
      <c r="F498" s="56">
        <v>70</v>
      </c>
      <c r="G498" s="56">
        <v>63</v>
      </c>
    </row>
    <row r="499" spans="1:7" x14ac:dyDescent="0.35">
      <c r="A499" s="56">
        <v>498</v>
      </c>
      <c r="B499" s="56" t="s">
        <v>1180</v>
      </c>
      <c r="C499" s="56" t="s">
        <v>685</v>
      </c>
      <c r="D499" s="56">
        <v>9</v>
      </c>
      <c r="E499" s="56">
        <v>72</v>
      </c>
      <c r="F499" s="56">
        <v>64</v>
      </c>
      <c r="G499" s="56">
        <v>62</v>
      </c>
    </row>
    <row r="500" spans="1:7" x14ac:dyDescent="0.35">
      <c r="A500" s="56">
        <v>499</v>
      </c>
      <c r="B500" s="56" t="s">
        <v>1181</v>
      </c>
      <c r="C500" s="56" t="s">
        <v>685</v>
      </c>
      <c r="D500" s="56">
        <v>7</v>
      </c>
      <c r="E500" s="56">
        <v>80</v>
      </c>
      <c r="F500" s="56">
        <v>81</v>
      </c>
      <c r="G500" s="56">
        <v>58</v>
      </c>
    </row>
    <row r="501" spans="1:7" x14ac:dyDescent="0.35">
      <c r="A501" s="56">
        <v>500</v>
      </c>
      <c r="B501" s="56" t="s">
        <v>1182</v>
      </c>
      <c r="C501" s="56" t="s">
        <v>685</v>
      </c>
      <c r="D501" s="56">
        <v>1</v>
      </c>
      <c r="E501" s="56">
        <v>90</v>
      </c>
      <c r="F501" s="56">
        <v>74</v>
      </c>
      <c r="G501" s="56">
        <v>58</v>
      </c>
    </row>
    <row r="502" spans="1:7" ht="16.5" x14ac:dyDescent="0.35">
      <c r="A502" s="38"/>
      <c r="B502" s="38"/>
      <c r="C502" s="38"/>
      <c r="D502" s="38"/>
      <c r="E502" s="38"/>
      <c r="F502" s="38"/>
      <c r="G502" s="38"/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B8A43-5887-494A-941D-7D8383C516D4}">
  <sheetPr codeName="Sheet14"/>
  <dimension ref="A1:D41"/>
  <sheetViews>
    <sheetView topLeftCell="A22" workbookViewId="0">
      <selection activeCell="C7" sqref="C7"/>
    </sheetView>
  </sheetViews>
  <sheetFormatPr defaultRowHeight="13.5" x14ac:dyDescent="0.15"/>
  <cols>
    <col min="1" max="1" width="3.5" bestFit="1" customWidth="1"/>
    <col min="2" max="2" width="125.625" bestFit="1" customWidth="1"/>
    <col min="3" max="3" width="12.75" bestFit="1" customWidth="1"/>
    <col min="4" max="4" width="72.625" bestFit="1" customWidth="1"/>
  </cols>
  <sheetData>
    <row r="1" spans="1:3" x14ac:dyDescent="0.15">
      <c r="A1" t="s">
        <v>1966</v>
      </c>
      <c r="B1" t="s">
        <v>1967</v>
      </c>
      <c r="C1" t="s">
        <v>1517</v>
      </c>
    </row>
    <row r="2" spans="1:3" x14ac:dyDescent="0.15">
      <c r="A2">
        <v>1</v>
      </c>
      <c r="B2" t="s">
        <v>1937</v>
      </c>
    </row>
    <row r="3" spans="1:3" x14ac:dyDescent="0.15">
      <c r="A3">
        <v>2</v>
      </c>
      <c r="B3" t="s">
        <v>1938</v>
      </c>
    </row>
    <row r="4" spans="1:3" x14ac:dyDescent="0.15">
      <c r="A4">
        <v>3</v>
      </c>
      <c r="B4" s="121" t="s">
        <v>1939</v>
      </c>
    </row>
    <row r="5" spans="1:3" x14ac:dyDescent="0.15">
      <c r="A5">
        <v>4</v>
      </c>
      <c r="B5" t="s">
        <v>1940</v>
      </c>
    </row>
    <row r="6" spans="1:3" x14ac:dyDescent="0.15">
      <c r="A6">
        <v>5</v>
      </c>
      <c r="B6" s="121" t="s">
        <v>1941</v>
      </c>
    </row>
    <row r="7" spans="1:3" x14ac:dyDescent="0.15">
      <c r="A7">
        <v>6</v>
      </c>
      <c r="B7" t="s">
        <v>1942</v>
      </c>
      <c r="C7" t="s">
        <v>1943</v>
      </c>
    </row>
    <row r="8" spans="1:3" x14ac:dyDescent="0.15">
      <c r="A8">
        <v>7</v>
      </c>
      <c r="B8" t="s">
        <v>1944</v>
      </c>
    </row>
    <row r="9" spans="1:3" x14ac:dyDescent="0.15">
      <c r="A9">
        <v>8</v>
      </c>
      <c r="B9" s="121" t="s">
        <v>1945</v>
      </c>
    </row>
    <row r="10" spans="1:3" ht="40.5" x14ac:dyDescent="0.15">
      <c r="A10">
        <v>9</v>
      </c>
      <c r="B10" s="121" t="s">
        <v>1946</v>
      </c>
    </row>
    <row r="11" spans="1:3" ht="67.5" x14ac:dyDescent="0.15">
      <c r="A11">
        <v>10</v>
      </c>
      <c r="B11" s="121" t="s">
        <v>1947</v>
      </c>
    </row>
    <row r="12" spans="1:3" ht="54" x14ac:dyDescent="0.15">
      <c r="A12">
        <v>11</v>
      </c>
      <c r="B12" s="121" t="s">
        <v>1948</v>
      </c>
    </row>
    <row r="13" spans="1:3" ht="81" x14ac:dyDescent="0.15">
      <c r="A13">
        <v>12</v>
      </c>
      <c r="B13" s="121" t="s">
        <v>1949</v>
      </c>
    </row>
    <row r="14" spans="1:3" ht="27" x14ac:dyDescent="0.15">
      <c r="A14">
        <v>13</v>
      </c>
      <c r="B14" s="121" t="s">
        <v>1950</v>
      </c>
    </row>
    <row r="15" spans="1:3" ht="94.5" x14ac:dyDescent="0.15">
      <c r="A15">
        <v>14</v>
      </c>
      <c r="B15" s="121" t="s">
        <v>1951</v>
      </c>
    </row>
    <row r="16" spans="1:3" x14ac:dyDescent="0.15">
      <c r="A16">
        <v>15</v>
      </c>
      <c r="B16" s="121" t="s">
        <v>1952</v>
      </c>
    </row>
    <row r="17" spans="1:4" x14ac:dyDescent="0.15">
      <c r="A17">
        <v>16</v>
      </c>
      <c r="B17" t="s">
        <v>1953</v>
      </c>
    </row>
    <row r="18" spans="1:4" ht="27" x14ac:dyDescent="0.15">
      <c r="A18">
        <v>17</v>
      </c>
      <c r="B18" s="121" t="s">
        <v>1954</v>
      </c>
      <c r="C18" s="60"/>
    </row>
    <row r="19" spans="1:4" ht="40.5" x14ac:dyDescent="0.15">
      <c r="A19">
        <v>18</v>
      </c>
      <c r="B19" s="121" t="s">
        <v>1955</v>
      </c>
    </row>
    <row r="20" spans="1:4" ht="54" x14ac:dyDescent="0.15">
      <c r="A20">
        <v>19</v>
      </c>
      <c r="B20" s="121" t="s">
        <v>1956</v>
      </c>
    </row>
    <row r="21" spans="1:4" ht="54" x14ac:dyDescent="0.15">
      <c r="A21">
        <v>20</v>
      </c>
      <c r="B21" s="121" t="s">
        <v>1957</v>
      </c>
    </row>
    <row r="22" spans="1:4" ht="81" x14ac:dyDescent="0.15">
      <c r="A22">
        <v>21</v>
      </c>
      <c r="B22" s="121" t="s">
        <v>1958</v>
      </c>
      <c r="D22" s="60"/>
    </row>
    <row r="23" spans="1:4" x14ac:dyDescent="0.15">
      <c r="A23">
        <v>22</v>
      </c>
      <c r="B23" s="121" t="s">
        <v>1959</v>
      </c>
      <c r="D23" s="60"/>
    </row>
    <row r="24" spans="1:4" ht="27" x14ac:dyDescent="0.15">
      <c r="A24">
        <v>23</v>
      </c>
      <c r="B24" s="121" t="s">
        <v>1960</v>
      </c>
      <c r="D24" s="60"/>
    </row>
    <row r="25" spans="1:4" x14ac:dyDescent="0.15">
      <c r="A25">
        <v>24</v>
      </c>
      <c r="B25" s="121" t="s">
        <v>1961</v>
      </c>
      <c r="D25" s="60"/>
    </row>
    <row r="26" spans="1:4" x14ac:dyDescent="0.15">
      <c r="A26">
        <v>25</v>
      </c>
      <c r="B26" s="121" t="s">
        <v>1962</v>
      </c>
      <c r="D26" s="60"/>
    </row>
    <row r="27" spans="1:4" ht="27" x14ac:dyDescent="0.15">
      <c r="A27">
        <v>26</v>
      </c>
      <c r="B27" s="121" t="s">
        <v>1963</v>
      </c>
      <c r="D27" s="60"/>
    </row>
    <row r="28" spans="1:4" ht="40.5" x14ac:dyDescent="0.15">
      <c r="A28">
        <v>27</v>
      </c>
      <c r="B28" s="121" t="s">
        <v>1964</v>
      </c>
      <c r="D28" s="60"/>
    </row>
    <row r="29" spans="1:4" x14ac:dyDescent="0.15">
      <c r="A29">
        <v>28</v>
      </c>
      <c r="B29" s="121" t="s">
        <v>1965</v>
      </c>
    </row>
    <row r="30" spans="1:4" ht="27" x14ac:dyDescent="0.15">
      <c r="A30">
        <v>29</v>
      </c>
      <c r="B30" s="121" t="s">
        <v>1931</v>
      </c>
    </row>
    <row r="31" spans="1:4" x14ac:dyDescent="0.15">
      <c r="A31">
        <v>30</v>
      </c>
      <c r="B31" s="121" t="s">
        <v>1932</v>
      </c>
    </row>
    <row r="32" spans="1:4" ht="67.5" x14ac:dyDescent="0.15">
      <c r="A32">
        <v>31</v>
      </c>
      <c r="B32" s="121" t="s">
        <v>1933</v>
      </c>
    </row>
    <row r="33" spans="1:4" ht="135" x14ac:dyDescent="0.15">
      <c r="A33">
        <v>32</v>
      </c>
      <c r="B33" s="121" t="s">
        <v>1934</v>
      </c>
    </row>
    <row r="34" spans="1:4" ht="54" x14ac:dyDescent="0.15">
      <c r="A34">
        <v>33</v>
      </c>
      <c r="B34" s="121" t="s">
        <v>1935</v>
      </c>
      <c r="D34" t="s">
        <v>1936</v>
      </c>
    </row>
    <row r="35" spans="1:4" x14ac:dyDescent="0.15">
      <c r="A35">
        <v>34</v>
      </c>
      <c r="B35" t="s">
        <v>1924</v>
      </c>
    </row>
    <row r="36" spans="1:4" x14ac:dyDescent="0.15">
      <c r="A36">
        <v>35</v>
      </c>
      <c r="B36" s="121" t="s">
        <v>1925</v>
      </c>
    </row>
    <row r="37" spans="1:4" x14ac:dyDescent="0.15">
      <c r="A37">
        <v>36</v>
      </c>
      <c r="B37" t="s">
        <v>1926</v>
      </c>
    </row>
    <row r="38" spans="1:4" x14ac:dyDescent="0.15">
      <c r="A38">
        <v>37</v>
      </c>
      <c r="B38" t="s">
        <v>1927</v>
      </c>
    </row>
    <row r="39" spans="1:4" ht="27" x14ac:dyDescent="0.15">
      <c r="A39">
        <v>38</v>
      </c>
      <c r="B39" s="121" t="s">
        <v>1928</v>
      </c>
    </row>
    <row r="40" spans="1:4" x14ac:dyDescent="0.15">
      <c r="A40">
        <v>39</v>
      </c>
      <c r="B40" s="121" t="s">
        <v>1929</v>
      </c>
    </row>
    <row r="41" spans="1:4" x14ac:dyDescent="0.15">
      <c r="A41">
        <v>40</v>
      </c>
      <c r="B41" t="s">
        <v>1930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C236"/>
  <sheetViews>
    <sheetView zoomScaleNormal="100" workbookViewId="0">
      <pane xSplit="1" ySplit="5" topLeftCell="V124" activePane="bottomRight" state="frozen"/>
      <selection pane="topRight" activeCell="B1" sqref="B1"/>
      <selection pane="bottomLeft" activeCell="A3" sqref="A3"/>
      <selection pane="bottomRight" activeCell="A158" sqref="A158"/>
    </sheetView>
  </sheetViews>
  <sheetFormatPr defaultRowHeight="13.5" x14ac:dyDescent="0.15"/>
  <cols>
    <col min="1" max="1" width="23.875" bestFit="1" customWidth="1"/>
    <col min="2" max="2" width="12.875" bestFit="1" customWidth="1"/>
    <col min="3" max="4" width="10.5" customWidth="1"/>
    <col min="5" max="5" width="7.5" customWidth="1"/>
    <col min="6" max="19" width="12.75" bestFit="1" customWidth="1"/>
    <col min="20" max="20" width="13.875" customWidth="1"/>
    <col min="21" max="23" width="12.75" bestFit="1" customWidth="1"/>
    <col min="24" max="24" width="7.5" bestFit="1" customWidth="1"/>
    <col min="25" max="25" width="12.75" bestFit="1" customWidth="1"/>
    <col min="26" max="26" width="12.75" hidden="1" customWidth="1"/>
    <col min="27" max="27" width="7.125" customWidth="1"/>
    <col min="28" max="28" width="12.75" hidden="1" customWidth="1"/>
    <col min="29" max="29" width="5.5" bestFit="1" customWidth="1"/>
  </cols>
  <sheetData>
    <row r="1" spans="1:29" x14ac:dyDescent="0.15">
      <c r="A1" s="4" t="s">
        <v>121</v>
      </c>
      <c r="B1" s="9" t="s">
        <v>122</v>
      </c>
      <c r="AA1" s="4" t="s">
        <v>108</v>
      </c>
      <c r="AB1" s="4" t="s">
        <v>109</v>
      </c>
    </row>
    <row r="2" spans="1:29" x14ac:dyDescent="0.15">
      <c r="AA2" s="4"/>
      <c r="AB2" s="4"/>
    </row>
    <row r="3" spans="1:29" x14ac:dyDescent="0.15">
      <c r="AA3" s="4"/>
      <c r="AB3" s="4"/>
    </row>
    <row r="4" spans="1:29" x14ac:dyDescent="0.15">
      <c r="AA4" s="4"/>
      <c r="AB4" s="4"/>
    </row>
    <row r="5" spans="1:29" x14ac:dyDescent="0.15">
      <c r="B5" t="s">
        <v>26</v>
      </c>
      <c r="C5" t="s">
        <v>28</v>
      </c>
      <c r="D5" t="s">
        <v>30</v>
      </c>
      <c r="E5" t="s">
        <v>38</v>
      </c>
      <c r="F5" t="s">
        <v>32</v>
      </c>
      <c r="G5" t="s">
        <v>34</v>
      </c>
      <c r="H5" t="s">
        <v>36</v>
      </c>
      <c r="I5" t="s">
        <v>40</v>
      </c>
      <c r="J5" t="s">
        <v>42</v>
      </c>
      <c r="K5" t="s">
        <v>44</v>
      </c>
      <c r="L5" t="s">
        <v>46</v>
      </c>
      <c r="M5" t="s">
        <v>48</v>
      </c>
      <c r="N5" t="s">
        <v>50</v>
      </c>
      <c r="O5" t="s">
        <v>52</v>
      </c>
      <c r="P5" t="s">
        <v>54</v>
      </c>
      <c r="Q5" t="s">
        <v>56</v>
      </c>
      <c r="R5" t="s">
        <v>58</v>
      </c>
      <c r="S5" t="s">
        <v>60</v>
      </c>
      <c r="T5" t="s">
        <v>62</v>
      </c>
      <c r="U5" t="s">
        <v>64</v>
      </c>
      <c r="V5" t="s">
        <v>66</v>
      </c>
      <c r="W5" t="s">
        <v>68</v>
      </c>
      <c r="X5" t="s">
        <v>70</v>
      </c>
      <c r="Y5" t="s">
        <v>72</v>
      </c>
      <c r="Z5" s="4" t="s">
        <v>111</v>
      </c>
      <c r="AA5" s="4" t="s">
        <v>107</v>
      </c>
      <c r="AB5" s="4" t="s">
        <v>110</v>
      </c>
      <c r="AC5" s="4" t="s">
        <v>117</v>
      </c>
    </row>
    <row r="6" spans="1:29" x14ac:dyDescent="0.15">
      <c r="A6" t="s">
        <v>73</v>
      </c>
      <c r="B6">
        <v>90</v>
      </c>
      <c r="C6">
        <v>89</v>
      </c>
      <c r="D6">
        <v>90</v>
      </c>
      <c r="E6">
        <v>81</v>
      </c>
      <c r="F6">
        <v>87</v>
      </c>
      <c r="G6">
        <v>81</v>
      </c>
      <c r="H6">
        <v>91</v>
      </c>
      <c r="I6">
        <v>87</v>
      </c>
      <c r="J6">
        <v>80</v>
      </c>
      <c r="K6">
        <v>93</v>
      </c>
      <c r="L6">
        <v>88</v>
      </c>
      <c r="M6">
        <v>83</v>
      </c>
      <c r="N6">
        <v>92</v>
      </c>
      <c r="O6">
        <v>74</v>
      </c>
      <c r="P6">
        <v>72</v>
      </c>
      <c r="Q6">
        <v>89</v>
      </c>
      <c r="R6">
        <v>86</v>
      </c>
      <c r="S6">
        <v>94</v>
      </c>
      <c r="T6">
        <v>78</v>
      </c>
      <c r="U6">
        <v>99</v>
      </c>
      <c r="V6">
        <v>70</v>
      </c>
      <c r="W6">
        <v>68</v>
      </c>
      <c r="X6">
        <v>59</v>
      </c>
      <c r="Y6">
        <v>85</v>
      </c>
      <c r="Z6" s="6">
        <f>AVERAGE(B6:Y6)</f>
        <v>83.583333333333329</v>
      </c>
      <c r="AA6">
        <v>84</v>
      </c>
      <c r="AB6" s="6" t="str">
        <f>IF((AA6-ROUND(Z6,0)=0),$AA$1,AA6-Z6)</f>
        <v>Y</v>
      </c>
      <c r="AC6">
        <f>RANK(AA6,AA$6:AA$39,0)</f>
        <v>1</v>
      </c>
    </row>
    <row r="7" spans="1:29" x14ac:dyDescent="0.15">
      <c r="A7" t="s">
        <v>74</v>
      </c>
      <c r="B7">
        <v>88</v>
      </c>
      <c r="C7">
        <v>94</v>
      </c>
      <c r="D7">
        <v>86</v>
      </c>
      <c r="E7">
        <v>87</v>
      </c>
      <c r="F7">
        <v>69</v>
      </c>
      <c r="G7">
        <v>91</v>
      </c>
      <c r="H7">
        <v>86</v>
      </c>
      <c r="I7">
        <v>81</v>
      </c>
      <c r="J7">
        <v>77</v>
      </c>
      <c r="K7">
        <v>80</v>
      </c>
      <c r="L7">
        <v>84</v>
      </c>
      <c r="M7">
        <v>77</v>
      </c>
      <c r="N7">
        <v>74</v>
      </c>
      <c r="O7">
        <v>74</v>
      </c>
      <c r="P7">
        <v>73</v>
      </c>
      <c r="Q7">
        <v>78</v>
      </c>
      <c r="R7">
        <v>73</v>
      </c>
      <c r="S7">
        <v>71</v>
      </c>
      <c r="T7">
        <v>54</v>
      </c>
      <c r="U7">
        <v>62</v>
      </c>
      <c r="V7">
        <v>57</v>
      </c>
      <c r="W7">
        <v>81</v>
      </c>
      <c r="X7">
        <v>95</v>
      </c>
      <c r="Y7">
        <v>88</v>
      </c>
      <c r="Z7" s="6">
        <f t="shared" ref="Z7:Z39" si="0">AVERAGE(B7:Y7)</f>
        <v>78.333333333333329</v>
      </c>
      <c r="AA7">
        <v>78</v>
      </c>
      <c r="AB7" s="6" t="str">
        <f t="shared" ref="AB7:AB39" si="1">IF((AA7-ROUND(Z7,0)=0),$AA$1,AA7-Z7)</f>
        <v>Y</v>
      </c>
      <c r="AC7">
        <f t="shared" ref="AC7:AC42" si="2">RANK(AA7,AA$6:AA$39,0)</f>
        <v>2</v>
      </c>
    </row>
    <row r="8" spans="1:29" x14ac:dyDescent="0.15">
      <c r="A8" t="s">
        <v>75</v>
      </c>
      <c r="B8">
        <v>90</v>
      </c>
      <c r="C8">
        <v>94</v>
      </c>
      <c r="D8">
        <v>74</v>
      </c>
      <c r="E8">
        <v>92</v>
      </c>
      <c r="F8">
        <v>58</v>
      </c>
      <c r="G8">
        <v>93</v>
      </c>
      <c r="H8">
        <v>57</v>
      </c>
      <c r="I8">
        <v>63</v>
      </c>
      <c r="J8">
        <v>57</v>
      </c>
      <c r="K8">
        <v>70</v>
      </c>
      <c r="L8">
        <v>74</v>
      </c>
      <c r="M8">
        <v>61</v>
      </c>
      <c r="N8">
        <v>66</v>
      </c>
      <c r="O8">
        <v>73</v>
      </c>
      <c r="P8">
        <v>81</v>
      </c>
      <c r="Q8">
        <v>58</v>
      </c>
      <c r="R8">
        <v>61</v>
      </c>
      <c r="S8">
        <v>57</v>
      </c>
      <c r="T8">
        <v>43</v>
      </c>
      <c r="U8">
        <v>62</v>
      </c>
      <c r="V8">
        <v>72</v>
      </c>
      <c r="W8">
        <v>90</v>
      </c>
      <c r="X8">
        <v>54</v>
      </c>
      <c r="Y8">
        <v>94</v>
      </c>
      <c r="Z8" s="6">
        <f t="shared" si="0"/>
        <v>70.583333333333329</v>
      </c>
      <c r="AA8">
        <v>71</v>
      </c>
      <c r="AB8" s="6" t="str">
        <f t="shared" si="1"/>
        <v>Y</v>
      </c>
      <c r="AC8">
        <f t="shared" si="2"/>
        <v>3</v>
      </c>
    </row>
    <row r="9" spans="1:29" x14ac:dyDescent="0.15">
      <c r="A9" t="s">
        <v>76</v>
      </c>
      <c r="B9">
        <v>76</v>
      </c>
      <c r="C9">
        <v>91</v>
      </c>
      <c r="D9">
        <v>85</v>
      </c>
      <c r="E9">
        <v>76</v>
      </c>
      <c r="F9">
        <v>61</v>
      </c>
      <c r="G9">
        <v>84</v>
      </c>
      <c r="H9">
        <v>75</v>
      </c>
      <c r="I9">
        <v>77</v>
      </c>
      <c r="J9">
        <v>65</v>
      </c>
      <c r="K9">
        <v>70</v>
      </c>
      <c r="L9">
        <v>68</v>
      </c>
      <c r="M9">
        <v>74</v>
      </c>
      <c r="N9">
        <v>78</v>
      </c>
      <c r="O9">
        <v>91</v>
      </c>
      <c r="P9">
        <v>75</v>
      </c>
      <c r="Q9">
        <v>68</v>
      </c>
      <c r="R9">
        <v>73</v>
      </c>
      <c r="S9">
        <v>56</v>
      </c>
      <c r="T9">
        <v>31</v>
      </c>
      <c r="U9">
        <v>52</v>
      </c>
      <c r="V9">
        <v>51</v>
      </c>
      <c r="W9">
        <v>98</v>
      </c>
      <c r="X9">
        <v>44</v>
      </c>
      <c r="Y9">
        <v>48</v>
      </c>
      <c r="Z9" s="6">
        <f t="shared" si="0"/>
        <v>69.458333333333329</v>
      </c>
      <c r="AA9">
        <v>70</v>
      </c>
      <c r="AB9" s="6">
        <f t="shared" si="1"/>
        <v>0.5416666666666714</v>
      </c>
      <c r="AC9">
        <f t="shared" si="2"/>
        <v>4</v>
      </c>
    </row>
    <row r="10" spans="1:29" x14ac:dyDescent="0.15">
      <c r="A10" t="s">
        <v>77</v>
      </c>
      <c r="B10">
        <v>82</v>
      </c>
      <c r="C10">
        <v>79</v>
      </c>
      <c r="D10">
        <v>70</v>
      </c>
      <c r="E10">
        <v>71</v>
      </c>
      <c r="F10">
        <v>71</v>
      </c>
      <c r="G10">
        <v>73</v>
      </c>
      <c r="H10">
        <v>68</v>
      </c>
      <c r="I10">
        <v>74</v>
      </c>
      <c r="J10">
        <v>70</v>
      </c>
      <c r="K10">
        <v>96</v>
      </c>
      <c r="L10">
        <v>69</v>
      </c>
      <c r="M10">
        <v>74</v>
      </c>
      <c r="N10">
        <v>79</v>
      </c>
      <c r="O10">
        <v>58</v>
      </c>
      <c r="P10">
        <v>72</v>
      </c>
      <c r="Q10">
        <v>62</v>
      </c>
      <c r="R10">
        <v>68</v>
      </c>
      <c r="S10">
        <v>70</v>
      </c>
      <c r="T10">
        <v>63</v>
      </c>
      <c r="U10">
        <v>60</v>
      </c>
      <c r="V10">
        <v>46</v>
      </c>
      <c r="W10">
        <v>62</v>
      </c>
      <c r="X10">
        <v>63</v>
      </c>
      <c r="Y10">
        <v>68</v>
      </c>
      <c r="Z10" s="6">
        <f t="shared" si="0"/>
        <v>69.5</v>
      </c>
      <c r="AA10">
        <v>70</v>
      </c>
      <c r="AB10" s="6" t="str">
        <f t="shared" si="1"/>
        <v>Y</v>
      </c>
      <c r="AC10">
        <f t="shared" si="2"/>
        <v>4</v>
      </c>
    </row>
    <row r="11" spans="1:29" x14ac:dyDescent="0.15">
      <c r="A11" t="s">
        <v>78</v>
      </c>
      <c r="B11">
        <v>86</v>
      </c>
      <c r="C11">
        <v>68</v>
      </c>
      <c r="D11">
        <v>74</v>
      </c>
      <c r="E11">
        <v>62</v>
      </c>
      <c r="F11">
        <v>67</v>
      </c>
      <c r="G11">
        <v>67</v>
      </c>
      <c r="H11">
        <v>80</v>
      </c>
      <c r="I11">
        <v>79</v>
      </c>
      <c r="J11">
        <v>58</v>
      </c>
      <c r="K11">
        <v>87</v>
      </c>
      <c r="L11">
        <v>79</v>
      </c>
      <c r="M11">
        <v>81</v>
      </c>
      <c r="N11">
        <v>82</v>
      </c>
      <c r="O11">
        <v>44</v>
      </c>
      <c r="P11">
        <v>45</v>
      </c>
      <c r="Q11">
        <v>70</v>
      </c>
      <c r="R11">
        <v>74</v>
      </c>
      <c r="S11">
        <v>98</v>
      </c>
      <c r="T11">
        <v>56</v>
      </c>
      <c r="U11">
        <v>87</v>
      </c>
      <c r="V11">
        <v>36</v>
      </c>
      <c r="W11">
        <v>39</v>
      </c>
      <c r="X11">
        <v>38</v>
      </c>
      <c r="Y11">
        <v>64</v>
      </c>
      <c r="Z11" s="6">
        <f t="shared" si="0"/>
        <v>67.541666666666671</v>
      </c>
      <c r="AA11">
        <v>68</v>
      </c>
      <c r="AB11" s="6" t="str">
        <f t="shared" si="1"/>
        <v>Y</v>
      </c>
      <c r="AC11">
        <f t="shared" si="2"/>
        <v>6</v>
      </c>
    </row>
    <row r="12" spans="1:29" x14ac:dyDescent="0.15">
      <c r="A12" t="s">
        <v>79</v>
      </c>
      <c r="B12">
        <v>93</v>
      </c>
      <c r="C12">
        <v>83</v>
      </c>
      <c r="D12">
        <v>68</v>
      </c>
      <c r="E12">
        <v>76</v>
      </c>
      <c r="F12">
        <v>75</v>
      </c>
      <c r="G12">
        <v>62</v>
      </c>
      <c r="H12">
        <v>70</v>
      </c>
      <c r="I12">
        <v>69</v>
      </c>
      <c r="J12">
        <v>75</v>
      </c>
      <c r="K12">
        <v>56</v>
      </c>
      <c r="L12">
        <v>91</v>
      </c>
      <c r="M12">
        <v>68</v>
      </c>
      <c r="N12">
        <v>63</v>
      </c>
      <c r="O12">
        <v>65</v>
      </c>
      <c r="P12">
        <v>71</v>
      </c>
      <c r="Q12">
        <v>53</v>
      </c>
      <c r="R12">
        <v>70</v>
      </c>
      <c r="S12">
        <v>49</v>
      </c>
      <c r="T12">
        <v>66</v>
      </c>
      <c r="U12">
        <v>54</v>
      </c>
      <c r="V12">
        <v>66</v>
      </c>
      <c r="W12">
        <v>73</v>
      </c>
      <c r="X12">
        <v>51</v>
      </c>
      <c r="Y12">
        <v>57</v>
      </c>
      <c r="Z12" s="6">
        <f t="shared" si="0"/>
        <v>67.666666666666671</v>
      </c>
      <c r="AA12">
        <v>68</v>
      </c>
      <c r="AB12" s="6" t="str">
        <f t="shared" si="1"/>
        <v>Y</v>
      </c>
      <c r="AC12">
        <f t="shared" si="2"/>
        <v>6</v>
      </c>
    </row>
    <row r="13" spans="1:29" x14ac:dyDescent="0.15">
      <c r="A13" t="s">
        <v>80</v>
      </c>
      <c r="B13">
        <v>85</v>
      </c>
      <c r="C13">
        <v>72</v>
      </c>
      <c r="D13">
        <v>77</v>
      </c>
      <c r="E13">
        <v>62</v>
      </c>
      <c r="F13">
        <v>71</v>
      </c>
      <c r="G13">
        <v>54</v>
      </c>
      <c r="H13">
        <v>76</v>
      </c>
      <c r="I13">
        <v>81</v>
      </c>
      <c r="J13">
        <v>70</v>
      </c>
      <c r="K13">
        <v>78</v>
      </c>
      <c r="L13">
        <v>86</v>
      </c>
      <c r="M13">
        <v>84</v>
      </c>
      <c r="N13">
        <v>77</v>
      </c>
      <c r="O13">
        <v>51</v>
      </c>
      <c r="P13">
        <v>46</v>
      </c>
      <c r="Q13">
        <v>71</v>
      </c>
      <c r="R13">
        <v>78</v>
      </c>
      <c r="S13">
        <v>72</v>
      </c>
      <c r="T13">
        <v>64</v>
      </c>
      <c r="U13">
        <v>77</v>
      </c>
      <c r="V13">
        <v>38</v>
      </c>
      <c r="W13">
        <v>54</v>
      </c>
      <c r="X13">
        <v>42</v>
      </c>
      <c r="Y13">
        <v>51</v>
      </c>
      <c r="Z13" s="6">
        <f t="shared" si="0"/>
        <v>67.375</v>
      </c>
      <c r="AA13">
        <v>67</v>
      </c>
      <c r="AB13" s="6" t="str">
        <f t="shared" si="1"/>
        <v>Y</v>
      </c>
      <c r="AC13">
        <f t="shared" si="2"/>
        <v>8</v>
      </c>
    </row>
    <row r="14" spans="1:29" x14ac:dyDescent="0.15">
      <c r="A14" t="s">
        <v>81</v>
      </c>
      <c r="B14">
        <v>55</v>
      </c>
      <c r="C14">
        <v>77</v>
      </c>
      <c r="D14">
        <v>74</v>
      </c>
      <c r="E14">
        <v>60</v>
      </c>
      <c r="F14">
        <v>71</v>
      </c>
      <c r="G14">
        <v>48</v>
      </c>
      <c r="H14">
        <v>84</v>
      </c>
      <c r="I14">
        <v>71</v>
      </c>
      <c r="J14">
        <v>93</v>
      </c>
      <c r="K14">
        <v>71</v>
      </c>
      <c r="L14">
        <v>55</v>
      </c>
      <c r="M14">
        <v>75</v>
      </c>
      <c r="N14">
        <v>67</v>
      </c>
      <c r="O14">
        <v>70</v>
      </c>
      <c r="P14">
        <v>44</v>
      </c>
      <c r="Q14">
        <v>62</v>
      </c>
      <c r="R14">
        <v>67</v>
      </c>
      <c r="S14">
        <v>52</v>
      </c>
      <c r="T14">
        <v>76</v>
      </c>
      <c r="U14">
        <v>57</v>
      </c>
      <c r="V14">
        <v>49</v>
      </c>
      <c r="W14">
        <v>27</v>
      </c>
      <c r="X14">
        <v>26</v>
      </c>
      <c r="Y14">
        <v>63</v>
      </c>
      <c r="Z14" s="6">
        <f t="shared" si="0"/>
        <v>62.25</v>
      </c>
      <c r="AA14">
        <v>62</v>
      </c>
      <c r="AB14" s="6" t="str">
        <f t="shared" si="1"/>
        <v>Y</v>
      </c>
      <c r="AC14">
        <f t="shared" si="2"/>
        <v>9</v>
      </c>
    </row>
    <row r="15" spans="1:29" x14ac:dyDescent="0.15">
      <c r="A15" t="s">
        <v>82</v>
      </c>
      <c r="B15">
        <v>61</v>
      </c>
      <c r="C15">
        <v>63</v>
      </c>
      <c r="D15">
        <v>71</v>
      </c>
      <c r="E15">
        <v>49</v>
      </c>
      <c r="F15">
        <v>77</v>
      </c>
      <c r="G15">
        <v>45</v>
      </c>
      <c r="H15">
        <v>67</v>
      </c>
      <c r="I15">
        <v>68</v>
      </c>
      <c r="J15">
        <v>56</v>
      </c>
      <c r="K15">
        <v>62</v>
      </c>
      <c r="L15">
        <v>43</v>
      </c>
      <c r="M15">
        <v>62</v>
      </c>
      <c r="N15">
        <v>65</v>
      </c>
      <c r="O15">
        <v>58</v>
      </c>
      <c r="P15">
        <v>47</v>
      </c>
      <c r="Q15">
        <v>64</v>
      </c>
      <c r="R15">
        <v>50</v>
      </c>
      <c r="S15">
        <v>53</v>
      </c>
      <c r="T15">
        <v>85</v>
      </c>
      <c r="U15">
        <v>47</v>
      </c>
      <c r="V15">
        <v>65</v>
      </c>
      <c r="W15">
        <v>32</v>
      </c>
      <c r="X15">
        <v>47</v>
      </c>
      <c r="Y15">
        <v>39</v>
      </c>
      <c r="Z15" s="6">
        <f t="shared" si="0"/>
        <v>57.333333333333336</v>
      </c>
      <c r="AA15">
        <v>57</v>
      </c>
      <c r="AB15" s="6" t="str">
        <f t="shared" si="1"/>
        <v>Y</v>
      </c>
      <c r="AC15">
        <f t="shared" si="2"/>
        <v>10</v>
      </c>
    </row>
    <row r="16" spans="1:29" x14ac:dyDescent="0.15">
      <c r="A16" t="s">
        <v>83</v>
      </c>
      <c r="B16">
        <v>87</v>
      </c>
      <c r="C16">
        <v>86</v>
      </c>
      <c r="D16">
        <v>66</v>
      </c>
      <c r="E16">
        <v>74</v>
      </c>
      <c r="F16">
        <v>50</v>
      </c>
      <c r="G16">
        <v>78</v>
      </c>
      <c r="H16">
        <v>43</v>
      </c>
      <c r="I16">
        <v>45</v>
      </c>
      <c r="J16">
        <v>42</v>
      </c>
      <c r="K16">
        <v>45</v>
      </c>
      <c r="L16">
        <v>58</v>
      </c>
      <c r="M16">
        <v>43</v>
      </c>
      <c r="N16">
        <v>48</v>
      </c>
      <c r="O16">
        <v>66</v>
      </c>
      <c r="P16">
        <v>81</v>
      </c>
      <c r="Q16">
        <v>45</v>
      </c>
      <c r="R16">
        <v>32</v>
      </c>
      <c r="S16">
        <v>36</v>
      </c>
      <c r="T16">
        <v>29</v>
      </c>
      <c r="U16">
        <v>32</v>
      </c>
      <c r="V16">
        <v>63</v>
      </c>
      <c r="W16">
        <v>78</v>
      </c>
      <c r="X16">
        <v>52</v>
      </c>
      <c r="Y16">
        <v>66</v>
      </c>
      <c r="Z16" s="6">
        <f t="shared" si="0"/>
        <v>56.041666666666664</v>
      </c>
      <c r="AA16">
        <v>56</v>
      </c>
      <c r="AB16" s="6" t="str">
        <f t="shared" si="1"/>
        <v>Y</v>
      </c>
      <c r="AC16">
        <f t="shared" si="2"/>
        <v>11</v>
      </c>
    </row>
    <row r="17" spans="1:29" x14ac:dyDescent="0.15">
      <c r="A17" t="s">
        <v>84</v>
      </c>
      <c r="B17">
        <v>57</v>
      </c>
      <c r="C17">
        <v>49</v>
      </c>
      <c r="D17">
        <v>77</v>
      </c>
      <c r="E17">
        <v>48</v>
      </c>
      <c r="F17">
        <v>55</v>
      </c>
      <c r="G17">
        <v>47</v>
      </c>
      <c r="H17">
        <v>74</v>
      </c>
      <c r="I17">
        <v>77</v>
      </c>
      <c r="J17">
        <v>46</v>
      </c>
      <c r="K17">
        <v>75</v>
      </c>
      <c r="L17">
        <v>69</v>
      </c>
      <c r="M17">
        <v>75</v>
      </c>
      <c r="N17">
        <v>85</v>
      </c>
      <c r="O17">
        <v>31</v>
      </c>
      <c r="P17">
        <v>32</v>
      </c>
      <c r="Q17">
        <v>79</v>
      </c>
      <c r="R17">
        <v>69</v>
      </c>
      <c r="S17">
        <v>62</v>
      </c>
      <c r="T17">
        <v>51</v>
      </c>
      <c r="U17">
        <v>71</v>
      </c>
      <c r="V17">
        <v>27</v>
      </c>
      <c r="W17">
        <v>23</v>
      </c>
      <c r="X17">
        <v>32</v>
      </c>
      <c r="Y17">
        <v>22</v>
      </c>
      <c r="Z17" s="6">
        <f t="shared" si="0"/>
        <v>55.541666666666664</v>
      </c>
      <c r="AA17">
        <v>56</v>
      </c>
      <c r="AB17" s="6" t="str">
        <f t="shared" si="1"/>
        <v>Y</v>
      </c>
      <c r="AC17">
        <f t="shared" si="2"/>
        <v>11</v>
      </c>
    </row>
    <row r="18" spans="1:29" x14ac:dyDescent="0.15">
      <c r="A18" t="s">
        <v>85</v>
      </c>
      <c r="B18">
        <v>66</v>
      </c>
      <c r="C18">
        <v>67</v>
      </c>
      <c r="D18">
        <v>75</v>
      </c>
      <c r="E18">
        <v>63</v>
      </c>
      <c r="F18">
        <v>39</v>
      </c>
      <c r="G18">
        <v>77</v>
      </c>
      <c r="H18">
        <v>53</v>
      </c>
      <c r="I18">
        <v>55</v>
      </c>
      <c r="J18">
        <v>42</v>
      </c>
      <c r="K18">
        <v>74</v>
      </c>
      <c r="L18">
        <v>59</v>
      </c>
      <c r="M18">
        <v>56</v>
      </c>
      <c r="N18">
        <v>54</v>
      </c>
      <c r="O18">
        <v>45</v>
      </c>
      <c r="P18">
        <v>96</v>
      </c>
      <c r="Q18">
        <v>57</v>
      </c>
      <c r="R18">
        <v>63</v>
      </c>
      <c r="S18">
        <v>38</v>
      </c>
      <c r="T18">
        <v>18</v>
      </c>
      <c r="U18">
        <v>36</v>
      </c>
      <c r="V18">
        <v>34</v>
      </c>
      <c r="W18">
        <v>67</v>
      </c>
      <c r="X18">
        <v>37</v>
      </c>
      <c r="Y18">
        <v>44</v>
      </c>
      <c r="Z18" s="6">
        <f t="shared" si="0"/>
        <v>54.791666666666664</v>
      </c>
      <c r="AA18">
        <v>55</v>
      </c>
      <c r="AB18" s="6" t="str">
        <f t="shared" si="1"/>
        <v>Y</v>
      </c>
      <c r="AC18">
        <f t="shared" si="2"/>
        <v>13</v>
      </c>
    </row>
    <row r="19" spans="1:29" x14ac:dyDescent="0.15">
      <c r="A19" t="s">
        <v>86</v>
      </c>
      <c r="B19">
        <v>80</v>
      </c>
      <c r="C19">
        <v>91</v>
      </c>
      <c r="D19">
        <v>68</v>
      </c>
      <c r="E19">
        <v>78</v>
      </c>
      <c r="F19">
        <v>45</v>
      </c>
      <c r="G19">
        <v>93</v>
      </c>
      <c r="H19">
        <v>60</v>
      </c>
      <c r="I19">
        <v>38</v>
      </c>
      <c r="J19">
        <v>51</v>
      </c>
      <c r="K19">
        <v>44</v>
      </c>
      <c r="L19">
        <v>50</v>
      </c>
      <c r="M19">
        <v>37</v>
      </c>
      <c r="N19">
        <v>29</v>
      </c>
      <c r="O19">
        <v>54</v>
      </c>
      <c r="P19">
        <v>68</v>
      </c>
      <c r="Q19">
        <v>39</v>
      </c>
      <c r="R19">
        <v>33</v>
      </c>
      <c r="S19">
        <v>38</v>
      </c>
      <c r="T19">
        <v>22</v>
      </c>
      <c r="U19">
        <v>35</v>
      </c>
      <c r="V19">
        <v>47</v>
      </c>
      <c r="W19">
        <v>68</v>
      </c>
      <c r="X19">
        <v>68</v>
      </c>
      <c r="Y19">
        <v>53</v>
      </c>
      <c r="Z19" s="6">
        <f t="shared" si="0"/>
        <v>53.708333333333336</v>
      </c>
      <c r="AA19">
        <v>54</v>
      </c>
      <c r="AB19" s="6" t="str">
        <f t="shared" si="1"/>
        <v>Y</v>
      </c>
      <c r="AC19">
        <f t="shared" si="2"/>
        <v>14</v>
      </c>
    </row>
    <row r="20" spans="1:29" x14ac:dyDescent="0.15">
      <c r="A20" t="s">
        <v>87</v>
      </c>
      <c r="B20">
        <v>59</v>
      </c>
      <c r="C20">
        <v>64</v>
      </c>
      <c r="D20">
        <v>63</v>
      </c>
      <c r="E20">
        <v>62</v>
      </c>
      <c r="F20">
        <v>47</v>
      </c>
      <c r="G20">
        <v>65</v>
      </c>
      <c r="H20">
        <v>51</v>
      </c>
      <c r="I20">
        <v>63</v>
      </c>
      <c r="J20">
        <v>49</v>
      </c>
      <c r="K20">
        <v>51</v>
      </c>
      <c r="L20">
        <v>63</v>
      </c>
      <c r="M20">
        <v>52</v>
      </c>
      <c r="N20">
        <v>57</v>
      </c>
      <c r="O20">
        <v>35</v>
      </c>
      <c r="P20">
        <v>51</v>
      </c>
      <c r="Q20">
        <v>87</v>
      </c>
      <c r="R20">
        <v>37</v>
      </c>
      <c r="S20">
        <v>43</v>
      </c>
      <c r="T20">
        <v>38</v>
      </c>
      <c r="U20">
        <v>40</v>
      </c>
      <c r="V20">
        <v>37</v>
      </c>
      <c r="W20">
        <v>54</v>
      </c>
      <c r="X20">
        <v>45</v>
      </c>
      <c r="Y20">
        <v>46</v>
      </c>
      <c r="Z20" s="6">
        <f t="shared" si="0"/>
        <v>52.458333333333336</v>
      </c>
      <c r="AA20">
        <v>52</v>
      </c>
      <c r="AB20" s="6" t="str">
        <f t="shared" si="1"/>
        <v>Y</v>
      </c>
      <c r="AC20">
        <f t="shared" si="2"/>
        <v>15</v>
      </c>
    </row>
    <row r="21" spans="1:29" x14ac:dyDescent="0.15">
      <c r="A21" t="s">
        <v>88</v>
      </c>
      <c r="B21">
        <v>70</v>
      </c>
      <c r="C21">
        <v>76</v>
      </c>
      <c r="D21">
        <v>71</v>
      </c>
      <c r="E21">
        <v>50</v>
      </c>
      <c r="F21">
        <v>63</v>
      </c>
      <c r="G21">
        <v>61</v>
      </c>
      <c r="H21">
        <v>91</v>
      </c>
      <c r="I21">
        <v>49</v>
      </c>
      <c r="J21">
        <v>68</v>
      </c>
      <c r="K21">
        <v>28</v>
      </c>
      <c r="L21">
        <v>49</v>
      </c>
      <c r="M21">
        <v>45</v>
      </c>
      <c r="N21">
        <v>35</v>
      </c>
      <c r="O21">
        <v>65</v>
      </c>
      <c r="P21">
        <v>61</v>
      </c>
      <c r="Q21">
        <v>25</v>
      </c>
      <c r="R21">
        <v>27</v>
      </c>
      <c r="S21">
        <v>26</v>
      </c>
      <c r="T21">
        <v>52</v>
      </c>
      <c r="U21">
        <v>32</v>
      </c>
      <c r="V21">
        <v>58</v>
      </c>
      <c r="W21">
        <v>44</v>
      </c>
      <c r="X21">
        <v>43</v>
      </c>
      <c r="Y21">
        <v>20</v>
      </c>
      <c r="Z21" s="6">
        <f t="shared" si="0"/>
        <v>50.375</v>
      </c>
      <c r="AA21">
        <v>50</v>
      </c>
      <c r="AB21" s="6" t="str">
        <f t="shared" si="1"/>
        <v>Y</v>
      </c>
      <c r="AC21">
        <f t="shared" si="2"/>
        <v>16</v>
      </c>
    </row>
    <row r="22" spans="1:29" x14ac:dyDescent="0.15">
      <c r="A22" t="s">
        <v>89</v>
      </c>
      <c r="B22">
        <v>68</v>
      </c>
      <c r="C22">
        <v>87</v>
      </c>
      <c r="D22">
        <v>59</v>
      </c>
      <c r="E22">
        <v>96</v>
      </c>
      <c r="F22">
        <v>42</v>
      </c>
      <c r="G22">
        <v>88</v>
      </c>
      <c r="H22">
        <v>37</v>
      </c>
      <c r="I22">
        <v>37</v>
      </c>
      <c r="J22">
        <v>42</v>
      </c>
      <c r="K22">
        <v>46</v>
      </c>
      <c r="L22">
        <v>48</v>
      </c>
      <c r="M22">
        <v>31</v>
      </c>
      <c r="N22">
        <v>25</v>
      </c>
      <c r="O22">
        <v>49</v>
      </c>
      <c r="P22">
        <v>62</v>
      </c>
      <c r="Q22">
        <v>41</v>
      </c>
      <c r="R22">
        <v>28</v>
      </c>
      <c r="S22">
        <v>36</v>
      </c>
      <c r="T22">
        <v>24</v>
      </c>
      <c r="U22">
        <v>32</v>
      </c>
      <c r="V22">
        <v>40</v>
      </c>
      <c r="W22">
        <v>54</v>
      </c>
      <c r="X22">
        <v>64</v>
      </c>
      <c r="Y22">
        <v>66</v>
      </c>
      <c r="Z22" s="6">
        <f t="shared" si="0"/>
        <v>50.083333333333336</v>
      </c>
      <c r="AA22">
        <v>50</v>
      </c>
      <c r="AB22" s="6" t="str">
        <f t="shared" si="1"/>
        <v>Y</v>
      </c>
      <c r="AC22">
        <f t="shared" si="2"/>
        <v>16</v>
      </c>
    </row>
    <row r="23" spans="1:29" x14ac:dyDescent="0.15">
      <c r="A23" t="s">
        <v>90</v>
      </c>
      <c r="B23">
        <v>72</v>
      </c>
      <c r="C23">
        <v>96</v>
      </c>
      <c r="D23">
        <v>75</v>
      </c>
      <c r="E23">
        <v>68</v>
      </c>
      <c r="F23">
        <v>53</v>
      </c>
      <c r="G23">
        <v>73</v>
      </c>
      <c r="H23">
        <v>55</v>
      </c>
      <c r="I23">
        <v>31</v>
      </c>
      <c r="J23">
        <v>62</v>
      </c>
      <c r="K23">
        <v>31</v>
      </c>
      <c r="L23">
        <v>34</v>
      </c>
      <c r="M23">
        <v>34</v>
      </c>
      <c r="N23">
        <v>24</v>
      </c>
      <c r="O23">
        <v>74</v>
      </c>
      <c r="P23">
        <v>64</v>
      </c>
      <c r="Q23">
        <v>33</v>
      </c>
      <c r="R23">
        <v>29</v>
      </c>
      <c r="S23">
        <v>27</v>
      </c>
      <c r="T23">
        <v>26</v>
      </c>
      <c r="U23">
        <v>29</v>
      </c>
      <c r="V23">
        <v>55</v>
      </c>
      <c r="W23">
        <v>52</v>
      </c>
      <c r="X23">
        <v>54</v>
      </c>
      <c r="Y23">
        <v>33</v>
      </c>
      <c r="Z23" s="6">
        <f t="shared" si="0"/>
        <v>49.333333333333336</v>
      </c>
      <c r="AA23">
        <v>49</v>
      </c>
      <c r="AB23" s="6" t="str">
        <f t="shared" si="1"/>
        <v>Y</v>
      </c>
      <c r="AC23">
        <f t="shared" si="2"/>
        <v>18</v>
      </c>
    </row>
    <row r="24" spans="1:29" x14ac:dyDescent="0.15">
      <c r="A24" t="s">
        <v>91</v>
      </c>
      <c r="B24">
        <v>59</v>
      </c>
      <c r="C24">
        <v>84</v>
      </c>
      <c r="D24">
        <v>71</v>
      </c>
      <c r="E24">
        <v>49</v>
      </c>
      <c r="F24">
        <v>47</v>
      </c>
      <c r="G24">
        <v>46</v>
      </c>
      <c r="H24">
        <v>54</v>
      </c>
      <c r="I24">
        <v>43</v>
      </c>
      <c r="J24">
        <v>48</v>
      </c>
      <c r="K24">
        <v>44</v>
      </c>
      <c r="L24">
        <v>39</v>
      </c>
      <c r="M24">
        <v>43</v>
      </c>
      <c r="N24">
        <v>44</v>
      </c>
      <c r="O24">
        <v>80</v>
      </c>
      <c r="P24">
        <v>39</v>
      </c>
      <c r="Q24">
        <v>50</v>
      </c>
      <c r="R24">
        <v>44</v>
      </c>
      <c r="S24">
        <v>34</v>
      </c>
      <c r="T24">
        <v>46</v>
      </c>
      <c r="U24">
        <v>35</v>
      </c>
      <c r="V24">
        <v>97</v>
      </c>
      <c r="W24">
        <v>26</v>
      </c>
      <c r="X24">
        <v>31</v>
      </c>
      <c r="Y24">
        <v>32</v>
      </c>
      <c r="Z24" s="6">
        <f t="shared" si="0"/>
        <v>49.375</v>
      </c>
      <c r="AA24">
        <v>49</v>
      </c>
      <c r="AB24" s="6" t="str">
        <f t="shared" si="1"/>
        <v>Y</v>
      </c>
      <c r="AC24">
        <f t="shared" si="2"/>
        <v>18</v>
      </c>
    </row>
    <row r="25" spans="1:29" x14ac:dyDescent="0.15">
      <c r="A25" t="s">
        <v>92</v>
      </c>
      <c r="B25">
        <v>65</v>
      </c>
      <c r="C25">
        <v>91</v>
      </c>
      <c r="D25">
        <v>76</v>
      </c>
      <c r="E25">
        <v>61</v>
      </c>
      <c r="F25">
        <v>52</v>
      </c>
      <c r="G25">
        <v>67</v>
      </c>
      <c r="H25">
        <v>58</v>
      </c>
      <c r="I25">
        <v>40</v>
      </c>
      <c r="J25">
        <v>56</v>
      </c>
      <c r="K25">
        <v>35</v>
      </c>
      <c r="L25">
        <v>34</v>
      </c>
      <c r="M25">
        <v>35</v>
      </c>
      <c r="N25">
        <v>30</v>
      </c>
      <c r="O25">
        <v>97</v>
      </c>
      <c r="P25">
        <v>44</v>
      </c>
      <c r="Q25">
        <v>34</v>
      </c>
      <c r="R25">
        <v>32</v>
      </c>
      <c r="S25">
        <v>24</v>
      </c>
      <c r="T25">
        <v>37</v>
      </c>
      <c r="U25">
        <v>21</v>
      </c>
      <c r="V25">
        <v>66</v>
      </c>
      <c r="W25">
        <v>34</v>
      </c>
      <c r="X25">
        <v>41</v>
      </c>
      <c r="Y25">
        <v>25</v>
      </c>
      <c r="Z25" s="6">
        <f t="shared" si="0"/>
        <v>48.125</v>
      </c>
      <c r="AA25">
        <v>48</v>
      </c>
      <c r="AB25" s="6" t="str">
        <f t="shared" si="1"/>
        <v>Y</v>
      </c>
      <c r="AC25">
        <f t="shared" si="2"/>
        <v>20</v>
      </c>
    </row>
    <row r="26" spans="1:29" x14ac:dyDescent="0.15">
      <c r="A26" t="s">
        <v>93</v>
      </c>
      <c r="B26">
        <v>74</v>
      </c>
      <c r="C26">
        <v>74</v>
      </c>
      <c r="D26">
        <v>89</v>
      </c>
      <c r="E26">
        <v>49</v>
      </c>
      <c r="F26">
        <v>52</v>
      </c>
      <c r="G26">
        <v>58</v>
      </c>
      <c r="H26">
        <v>52</v>
      </c>
      <c r="I26">
        <v>47</v>
      </c>
      <c r="J26">
        <v>59</v>
      </c>
      <c r="K26">
        <v>35</v>
      </c>
      <c r="L26">
        <v>43</v>
      </c>
      <c r="M26">
        <v>41</v>
      </c>
      <c r="N26">
        <v>34</v>
      </c>
      <c r="O26">
        <v>54</v>
      </c>
      <c r="P26">
        <v>57</v>
      </c>
      <c r="Q26">
        <v>36</v>
      </c>
      <c r="R26">
        <v>42</v>
      </c>
      <c r="S26">
        <v>27</v>
      </c>
      <c r="T26">
        <v>32</v>
      </c>
      <c r="U26">
        <v>35</v>
      </c>
      <c r="V26">
        <v>41</v>
      </c>
      <c r="W26">
        <v>48</v>
      </c>
      <c r="X26">
        <v>41</v>
      </c>
      <c r="Y26">
        <v>28</v>
      </c>
      <c r="Z26" s="6">
        <f t="shared" si="0"/>
        <v>47.833333333333336</v>
      </c>
      <c r="AA26">
        <v>48</v>
      </c>
      <c r="AB26" s="6" t="str">
        <f t="shared" si="1"/>
        <v>Y</v>
      </c>
      <c r="AC26">
        <f t="shared" si="2"/>
        <v>20</v>
      </c>
    </row>
    <row r="27" spans="1:29" x14ac:dyDescent="0.15">
      <c r="A27" t="s">
        <v>94</v>
      </c>
      <c r="B27">
        <v>50</v>
      </c>
      <c r="C27">
        <v>49</v>
      </c>
      <c r="D27">
        <v>65</v>
      </c>
      <c r="E27">
        <v>44</v>
      </c>
      <c r="F27">
        <v>63</v>
      </c>
      <c r="G27">
        <v>38</v>
      </c>
      <c r="H27">
        <v>66</v>
      </c>
      <c r="I27">
        <v>49</v>
      </c>
      <c r="J27">
        <v>50</v>
      </c>
      <c r="K27">
        <v>81</v>
      </c>
      <c r="L27">
        <v>47</v>
      </c>
      <c r="M27">
        <v>48</v>
      </c>
      <c r="N27">
        <v>51</v>
      </c>
      <c r="O27">
        <v>48</v>
      </c>
      <c r="P27">
        <v>26</v>
      </c>
      <c r="Q27">
        <v>42</v>
      </c>
      <c r="R27">
        <v>44</v>
      </c>
      <c r="S27">
        <v>53</v>
      </c>
      <c r="T27">
        <v>67</v>
      </c>
      <c r="U27">
        <v>50</v>
      </c>
      <c r="V27">
        <v>39</v>
      </c>
      <c r="W27">
        <v>25</v>
      </c>
      <c r="X27">
        <v>34</v>
      </c>
      <c r="Y27">
        <v>16</v>
      </c>
      <c r="Z27" s="6">
        <f t="shared" si="0"/>
        <v>47.708333333333336</v>
      </c>
      <c r="AA27">
        <v>48</v>
      </c>
      <c r="AB27" s="6" t="str">
        <f t="shared" si="1"/>
        <v>Y</v>
      </c>
      <c r="AC27">
        <f t="shared" si="2"/>
        <v>20</v>
      </c>
    </row>
    <row r="28" spans="1:29" x14ac:dyDescent="0.15">
      <c r="A28" t="s">
        <v>95</v>
      </c>
      <c r="B28">
        <v>40</v>
      </c>
      <c r="C28">
        <v>50</v>
      </c>
      <c r="D28">
        <v>71</v>
      </c>
      <c r="E28">
        <v>35</v>
      </c>
      <c r="F28">
        <v>82</v>
      </c>
      <c r="G28">
        <v>31</v>
      </c>
      <c r="H28">
        <v>58</v>
      </c>
      <c r="I28">
        <v>42</v>
      </c>
      <c r="J28">
        <v>54</v>
      </c>
      <c r="K28">
        <v>67</v>
      </c>
      <c r="L28">
        <v>47</v>
      </c>
      <c r="M28">
        <v>48</v>
      </c>
      <c r="N28">
        <v>67</v>
      </c>
      <c r="O28">
        <v>43</v>
      </c>
      <c r="P28">
        <v>26</v>
      </c>
      <c r="Q28">
        <v>35</v>
      </c>
      <c r="R28">
        <v>39</v>
      </c>
      <c r="S28">
        <v>43</v>
      </c>
      <c r="T28">
        <v>84</v>
      </c>
      <c r="U28">
        <v>45</v>
      </c>
      <c r="V28">
        <v>32</v>
      </c>
      <c r="W28">
        <v>22</v>
      </c>
      <c r="X28">
        <v>31</v>
      </c>
      <c r="Y28">
        <v>13</v>
      </c>
      <c r="Z28" s="6">
        <f t="shared" si="0"/>
        <v>46.041666666666664</v>
      </c>
      <c r="AA28">
        <v>46</v>
      </c>
      <c r="AB28" s="6" t="str">
        <f t="shared" si="1"/>
        <v>Y</v>
      </c>
      <c r="AC28">
        <f t="shared" si="2"/>
        <v>23</v>
      </c>
    </row>
    <row r="29" spans="1:29" x14ac:dyDescent="0.15">
      <c r="A29" t="s">
        <v>96</v>
      </c>
      <c r="B29">
        <v>63</v>
      </c>
      <c r="C29">
        <v>50</v>
      </c>
      <c r="D29">
        <v>55</v>
      </c>
      <c r="E29">
        <v>46</v>
      </c>
      <c r="F29">
        <v>47</v>
      </c>
      <c r="G29">
        <v>39</v>
      </c>
      <c r="H29">
        <v>66</v>
      </c>
      <c r="I29">
        <v>57</v>
      </c>
      <c r="J29">
        <v>50</v>
      </c>
      <c r="K29">
        <v>54</v>
      </c>
      <c r="L29">
        <v>68</v>
      </c>
      <c r="M29">
        <v>54</v>
      </c>
      <c r="N29">
        <v>48</v>
      </c>
      <c r="O29">
        <v>31</v>
      </c>
      <c r="P29">
        <v>35</v>
      </c>
      <c r="Q29">
        <v>50</v>
      </c>
      <c r="R29">
        <v>44</v>
      </c>
      <c r="S29">
        <v>54</v>
      </c>
      <c r="T29">
        <v>33</v>
      </c>
      <c r="U29">
        <v>49</v>
      </c>
      <c r="V29">
        <v>21</v>
      </c>
      <c r="W29">
        <v>29</v>
      </c>
      <c r="X29">
        <v>30</v>
      </c>
      <c r="Y29">
        <v>22</v>
      </c>
      <c r="Z29" s="6">
        <f t="shared" si="0"/>
        <v>45.625</v>
      </c>
      <c r="AA29">
        <v>46</v>
      </c>
      <c r="AB29" s="6" t="str">
        <f t="shared" si="1"/>
        <v>Y</v>
      </c>
      <c r="AC29">
        <f t="shared" si="2"/>
        <v>23</v>
      </c>
    </row>
    <row r="30" spans="1:29" x14ac:dyDescent="0.15">
      <c r="A30" t="s">
        <v>97</v>
      </c>
      <c r="B30">
        <v>59</v>
      </c>
      <c r="C30">
        <v>45</v>
      </c>
      <c r="D30">
        <v>56</v>
      </c>
      <c r="E30">
        <v>43</v>
      </c>
      <c r="F30">
        <v>48</v>
      </c>
      <c r="G30">
        <v>41</v>
      </c>
      <c r="H30">
        <v>49</v>
      </c>
      <c r="I30">
        <v>47</v>
      </c>
      <c r="J30">
        <v>49</v>
      </c>
      <c r="K30">
        <v>58</v>
      </c>
      <c r="L30">
        <v>55</v>
      </c>
      <c r="M30">
        <v>48</v>
      </c>
      <c r="N30">
        <v>40</v>
      </c>
      <c r="O30">
        <v>26</v>
      </c>
      <c r="P30">
        <v>47</v>
      </c>
      <c r="Q30">
        <v>49</v>
      </c>
      <c r="R30">
        <v>42</v>
      </c>
      <c r="S30">
        <v>56</v>
      </c>
      <c r="T30">
        <v>39</v>
      </c>
      <c r="U30">
        <v>66</v>
      </c>
      <c r="V30">
        <v>28</v>
      </c>
      <c r="W30">
        <v>29</v>
      </c>
      <c r="X30">
        <v>42</v>
      </c>
      <c r="Y30">
        <v>33</v>
      </c>
      <c r="Z30" s="6">
        <f t="shared" si="0"/>
        <v>45.625</v>
      </c>
      <c r="AA30">
        <v>46</v>
      </c>
      <c r="AB30" s="6" t="str">
        <f t="shared" si="1"/>
        <v>Y</v>
      </c>
      <c r="AC30">
        <f t="shared" si="2"/>
        <v>23</v>
      </c>
    </row>
    <row r="31" spans="1:29" x14ac:dyDescent="0.15">
      <c r="A31" t="s">
        <v>98</v>
      </c>
      <c r="B31">
        <v>50</v>
      </c>
      <c r="C31">
        <v>63</v>
      </c>
      <c r="D31">
        <v>47</v>
      </c>
      <c r="E31">
        <v>49</v>
      </c>
      <c r="F31">
        <v>44</v>
      </c>
      <c r="G31">
        <v>48</v>
      </c>
      <c r="H31">
        <v>47</v>
      </c>
      <c r="I31">
        <v>68</v>
      </c>
      <c r="J31">
        <v>48</v>
      </c>
      <c r="K31">
        <v>41</v>
      </c>
      <c r="L31">
        <v>48</v>
      </c>
      <c r="M31">
        <v>62</v>
      </c>
      <c r="N31">
        <v>92</v>
      </c>
      <c r="O31">
        <v>36</v>
      </c>
      <c r="P31">
        <v>40</v>
      </c>
      <c r="Q31">
        <v>42</v>
      </c>
      <c r="R31">
        <v>29</v>
      </c>
      <c r="S31">
        <v>30</v>
      </c>
      <c r="T31">
        <v>35</v>
      </c>
      <c r="U31">
        <v>33</v>
      </c>
      <c r="V31">
        <v>27</v>
      </c>
      <c r="W31">
        <v>29</v>
      </c>
      <c r="X31">
        <v>34</v>
      </c>
      <c r="Y31">
        <v>18</v>
      </c>
      <c r="Z31" s="6">
        <f t="shared" si="0"/>
        <v>44.166666666666664</v>
      </c>
      <c r="AA31">
        <v>44</v>
      </c>
      <c r="AB31" s="6" t="str">
        <f t="shared" si="1"/>
        <v>Y</v>
      </c>
      <c r="AC31">
        <f t="shared" si="2"/>
        <v>26</v>
      </c>
    </row>
    <row r="32" spans="1:29" x14ac:dyDescent="0.15">
      <c r="A32" t="s">
        <v>99</v>
      </c>
      <c r="B32">
        <v>55</v>
      </c>
      <c r="C32">
        <v>35</v>
      </c>
      <c r="D32">
        <v>53</v>
      </c>
      <c r="E32">
        <v>42</v>
      </c>
      <c r="F32">
        <v>45</v>
      </c>
      <c r="G32">
        <v>36</v>
      </c>
      <c r="H32">
        <v>46</v>
      </c>
      <c r="I32">
        <v>42</v>
      </c>
      <c r="J32">
        <v>43</v>
      </c>
      <c r="K32">
        <v>54</v>
      </c>
      <c r="L32">
        <v>48</v>
      </c>
      <c r="M32">
        <v>54</v>
      </c>
      <c r="N32">
        <v>41</v>
      </c>
      <c r="O32">
        <v>24</v>
      </c>
      <c r="P32">
        <v>35</v>
      </c>
      <c r="Q32">
        <v>60</v>
      </c>
      <c r="R32">
        <v>45</v>
      </c>
      <c r="S32">
        <v>77</v>
      </c>
      <c r="T32">
        <v>29</v>
      </c>
      <c r="U32">
        <v>75</v>
      </c>
      <c r="V32">
        <v>25</v>
      </c>
      <c r="W32">
        <v>24</v>
      </c>
      <c r="X32">
        <v>37</v>
      </c>
      <c r="Y32">
        <v>16</v>
      </c>
      <c r="Z32" s="6">
        <f t="shared" si="0"/>
        <v>43.375</v>
      </c>
      <c r="AA32">
        <v>43</v>
      </c>
      <c r="AB32" s="6" t="str">
        <f t="shared" si="1"/>
        <v>Y</v>
      </c>
      <c r="AC32">
        <f t="shared" si="2"/>
        <v>27</v>
      </c>
    </row>
    <row r="33" spans="1:29" x14ac:dyDescent="0.15">
      <c r="A33" t="s">
        <v>100</v>
      </c>
      <c r="B33">
        <v>51</v>
      </c>
      <c r="C33">
        <v>48</v>
      </c>
      <c r="D33">
        <v>47</v>
      </c>
      <c r="E33">
        <v>39</v>
      </c>
      <c r="F33">
        <v>39</v>
      </c>
      <c r="G33">
        <v>40</v>
      </c>
      <c r="H33">
        <v>42</v>
      </c>
      <c r="I33">
        <v>56</v>
      </c>
      <c r="J33">
        <v>41</v>
      </c>
      <c r="K33">
        <v>35</v>
      </c>
      <c r="L33">
        <v>41</v>
      </c>
      <c r="M33">
        <v>67</v>
      </c>
      <c r="N33">
        <v>62</v>
      </c>
      <c r="O33">
        <v>33</v>
      </c>
      <c r="P33">
        <v>40</v>
      </c>
      <c r="Q33">
        <v>36</v>
      </c>
      <c r="R33">
        <v>85</v>
      </c>
      <c r="S33">
        <v>20</v>
      </c>
      <c r="T33">
        <v>29</v>
      </c>
      <c r="U33">
        <v>25</v>
      </c>
      <c r="V33">
        <v>28</v>
      </c>
      <c r="W33">
        <v>29</v>
      </c>
      <c r="X33">
        <v>32</v>
      </c>
      <c r="Y33">
        <v>14</v>
      </c>
      <c r="Z33" s="6">
        <f t="shared" si="0"/>
        <v>40.791666666666664</v>
      </c>
      <c r="AA33">
        <v>41</v>
      </c>
      <c r="AB33" s="6" t="str">
        <f t="shared" si="1"/>
        <v>Y</v>
      </c>
      <c r="AC33">
        <f t="shared" si="2"/>
        <v>28</v>
      </c>
    </row>
    <row r="34" spans="1:29" x14ac:dyDescent="0.15">
      <c r="A34" t="s">
        <v>101</v>
      </c>
      <c r="B34">
        <v>51</v>
      </c>
      <c r="C34">
        <v>43</v>
      </c>
      <c r="D34">
        <v>43</v>
      </c>
      <c r="E34">
        <v>48</v>
      </c>
      <c r="F34">
        <v>84</v>
      </c>
      <c r="G34">
        <v>28</v>
      </c>
      <c r="H34">
        <v>23</v>
      </c>
      <c r="I34">
        <v>22</v>
      </c>
      <c r="J34">
        <v>63</v>
      </c>
      <c r="K34">
        <v>30</v>
      </c>
      <c r="L34">
        <v>23</v>
      </c>
      <c r="M34">
        <v>24</v>
      </c>
      <c r="N34">
        <v>22</v>
      </c>
      <c r="O34">
        <v>51</v>
      </c>
      <c r="P34">
        <v>49</v>
      </c>
      <c r="Q34">
        <v>27</v>
      </c>
      <c r="R34">
        <v>18</v>
      </c>
      <c r="S34">
        <v>27</v>
      </c>
      <c r="T34">
        <v>71</v>
      </c>
      <c r="U34">
        <v>24</v>
      </c>
      <c r="V34">
        <v>53</v>
      </c>
      <c r="W34">
        <v>29</v>
      </c>
      <c r="X34">
        <v>29</v>
      </c>
      <c r="Y34">
        <v>14</v>
      </c>
      <c r="Z34" s="6">
        <f t="shared" si="0"/>
        <v>37.333333333333336</v>
      </c>
      <c r="AA34">
        <v>37</v>
      </c>
      <c r="AB34" s="6" t="str">
        <f t="shared" si="1"/>
        <v>Y</v>
      </c>
      <c r="AC34">
        <f t="shared" si="2"/>
        <v>29</v>
      </c>
    </row>
    <row r="35" spans="1:29" x14ac:dyDescent="0.15">
      <c r="A35" t="s">
        <v>102</v>
      </c>
      <c r="B35">
        <v>47</v>
      </c>
      <c r="C35">
        <v>48</v>
      </c>
      <c r="D35">
        <v>39</v>
      </c>
      <c r="E35">
        <v>41</v>
      </c>
      <c r="F35">
        <v>41</v>
      </c>
      <c r="G35">
        <v>42</v>
      </c>
      <c r="H35">
        <v>31</v>
      </c>
      <c r="I35">
        <v>52</v>
      </c>
      <c r="J35">
        <v>38</v>
      </c>
      <c r="K35">
        <v>40</v>
      </c>
      <c r="L35">
        <v>38</v>
      </c>
      <c r="M35">
        <v>81</v>
      </c>
      <c r="N35">
        <v>41</v>
      </c>
      <c r="O35">
        <v>31</v>
      </c>
      <c r="P35">
        <v>36</v>
      </c>
      <c r="Q35">
        <v>33</v>
      </c>
      <c r="R35">
        <v>27</v>
      </c>
      <c r="S35">
        <v>27</v>
      </c>
      <c r="T35">
        <v>26</v>
      </c>
      <c r="U35">
        <v>27</v>
      </c>
      <c r="V35">
        <v>23</v>
      </c>
      <c r="W35">
        <v>30</v>
      </c>
      <c r="X35">
        <v>31</v>
      </c>
      <c r="Y35">
        <v>17</v>
      </c>
      <c r="Z35" s="6">
        <f t="shared" si="0"/>
        <v>36.958333333333336</v>
      </c>
      <c r="AA35">
        <v>37</v>
      </c>
      <c r="AB35" s="6" t="str">
        <f t="shared" si="1"/>
        <v>Y</v>
      </c>
      <c r="AC35">
        <f t="shared" si="2"/>
        <v>29</v>
      </c>
    </row>
    <row r="36" spans="1:29" x14ac:dyDescent="0.15">
      <c r="A36" t="s">
        <v>103</v>
      </c>
      <c r="B36">
        <v>97</v>
      </c>
      <c r="C36">
        <v>41</v>
      </c>
      <c r="D36">
        <v>56</v>
      </c>
      <c r="E36">
        <v>35</v>
      </c>
      <c r="F36">
        <v>48</v>
      </c>
      <c r="G36">
        <v>29</v>
      </c>
      <c r="H36">
        <v>29</v>
      </c>
      <c r="I36">
        <v>37</v>
      </c>
      <c r="J36">
        <v>39</v>
      </c>
      <c r="K36">
        <v>31</v>
      </c>
      <c r="L36">
        <v>45</v>
      </c>
      <c r="M36">
        <v>40</v>
      </c>
      <c r="N36">
        <v>25</v>
      </c>
      <c r="O36">
        <v>33</v>
      </c>
      <c r="P36">
        <v>38</v>
      </c>
      <c r="Q36">
        <v>38</v>
      </c>
      <c r="R36">
        <v>30</v>
      </c>
      <c r="S36">
        <v>26</v>
      </c>
      <c r="T36">
        <v>25</v>
      </c>
      <c r="U36">
        <v>25</v>
      </c>
      <c r="V36">
        <v>29</v>
      </c>
      <c r="W36">
        <v>25</v>
      </c>
      <c r="X36">
        <v>29</v>
      </c>
      <c r="Y36">
        <v>21</v>
      </c>
      <c r="Z36" s="6">
        <f t="shared" si="0"/>
        <v>36.291666666666664</v>
      </c>
      <c r="AA36">
        <v>36</v>
      </c>
      <c r="AB36" s="6" t="str">
        <f t="shared" si="1"/>
        <v>Y</v>
      </c>
      <c r="AC36">
        <f t="shared" si="2"/>
        <v>31</v>
      </c>
    </row>
    <row r="37" spans="1:29" x14ac:dyDescent="0.15">
      <c r="A37" t="s">
        <v>104</v>
      </c>
      <c r="B37">
        <v>47</v>
      </c>
      <c r="C37">
        <v>32</v>
      </c>
      <c r="D37">
        <v>41</v>
      </c>
      <c r="E37">
        <v>33</v>
      </c>
      <c r="F37">
        <v>67</v>
      </c>
      <c r="G37">
        <v>30</v>
      </c>
      <c r="H37">
        <v>18</v>
      </c>
      <c r="I37">
        <v>21</v>
      </c>
      <c r="J37">
        <v>60</v>
      </c>
      <c r="K37">
        <v>29</v>
      </c>
      <c r="L37">
        <v>24</v>
      </c>
      <c r="M37">
        <v>20</v>
      </c>
      <c r="N37">
        <v>22</v>
      </c>
      <c r="O37">
        <v>66</v>
      </c>
      <c r="P37">
        <v>28</v>
      </c>
      <c r="Q37">
        <v>24</v>
      </c>
      <c r="R37">
        <v>22</v>
      </c>
      <c r="S37">
        <v>28</v>
      </c>
      <c r="T37">
        <v>89</v>
      </c>
      <c r="U37">
        <v>25</v>
      </c>
      <c r="V37">
        <v>64</v>
      </c>
      <c r="W37">
        <v>22</v>
      </c>
      <c r="X37">
        <v>31</v>
      </c>
      <c r="Y37">
        <v>11</v>
      </c>
      <c r="Z37" s="6">
        <f t="shared" si="0"/>
        <v>35.583333333333336</v>
      </c>
      <c r="AA37">
        <v>36</v>
      </c>
      <c r="AB37" s="6" t="str">
        <f t="shared" si="1"/>
        <v>Y</v>
      </c>
      <c r="AC37">
        <f t="shared" si="2"/>
        <v>31</v>
      </c>
    </row>
    <row r="38" spans="1:29" x14ac:dyDescent="0.15">
      <c r="A38" t="s">
        <v>105</v>
      </c>
      <c r="B38">
        <v>47</v>
      </c>
      <c r="C38">
        <v>37</v>
      </c>
      <c r="D38">
        <v>37</v>
      </c>
      <c r="E38">
        <v>33</v>
      </c>
      <c r="F38">
        <v>35</v>
      </c>
      <c r="G38">
        <v>38</v>
      </c>
      <c r="H38">
        <v>23</v>
      </c>
      <c r="I38">
        <v>94</v>
      </c>
      <c r="J38">
        <v>39</v>
      </c>
      <c r="K38">
        <v>33</v>
      </c>
      <c r="L38">
        <v>27</v>
      </c>
      <c r="M38">
        <v>28</v>
      </c>
      <c r="N38">
        <v>36</v>
      </c>
      <c r="O38">
        <v>26</v>
      </c>
      <c r="P38">
        <v>39</v>
      </c>
      <c r="Q38">
        <v>26</v>
      </c>
      <c r="R38">
        <v>13</v>
      </c>
      <c r="S38">
        <v>18</v>
      </c>
      <c r="T38">
        <v>26</v>
      </c>
      <c r="U38">
        <v>24</v>
      </c>
      <c r="V38">
        <v>23</v>
      </c>
      <c r="W38">
        <v>26</v>
      </c>
      <c r="X38">
        <v>30</v>
      </c>
      <c r="Y38">
        <v>14</v>
      </c>
      <c r="Z38" s="6">
        <f t="shared" si="0"/>
        <v>32.166666666666664</v>
      </c>
      <c r="AA38">
        <v>32</v>
      </c>
      <c r="AB38" s="6" t="str">
        <f t="shared" si="1"/>
        <v>Y</v>
      </c>
      <c r="AC38">
        <f t="shared" si="2"/>
        <v>33</v>
      </c>
    </row>
    <row r="39" spans="1:29" x14ac:dyDescent="0.15">
      <c r="A39" t="s">
        <v>106</v>
      </c>
      <c r="B39">
        <v>47</v>
      </c>
      <c r="C39">
        <v>33</v>
      </c>
      <c r="D39">
        <v>44</v>
      </c>
      <c r="E39">
        <v>33</v>
      </c>
      <c r="F39">
        <v>37</v>
      </c>
      <c r="G39">
        <v>31</v>
      </c>
      <c r="H39">
        <v>27</v>
      </c>
      <c r="I39">
        <v>30</v>
      </c>
      <c r="J39">
        <v>39</v>
      </c>
      <c r="K39">
        <v>39</v>
      </c>
      <c r="L39">
        <v>44</v>
      </c>
      <c r="M39">
        <v>30</v>
      </c>
      <c r="N39">
        <v>27</v>
      </c>
      <c r="O39">
        <v>19</v>
      </c>
      <c r="P39">
        <v>37</v>
      </c>
      <c r="Q39">
        <v>28</v>
      </c>
      <c r="R39">
        <v>21</v>
      </c>
      <c r="S39">
        <v>50</v>
      </c>
      <c r="T39">
        <v>23</v>
      </c>
      <c r="U39">
        <v>39</v>
      </c>
      <c r="V39">
        <v>21</v>
      </c>
      <c r="W39">
        <v>16</v>
      </c>
      <c r="X39">
        <v>28</v>
      </c>
      <c r="Y39">
        <v>16</v>
      </c>
      <c r="Z39" s="6">
        <f t="shared" si="0"/>
        <v>31.625</v>
      </c>
      <c r="AA39">
        <v>32</v>
      </c>
      <c r="AB39" s="6" t="str">
        <f t="shared" si="1"/>
        <v>Y</v>
      </c>
      <c r="AC39">
        <f t="shared" si="2"/>
        <v>33</v>
      </c>
    </row>
    <row r="40" spans="1:29" hidden="1" x14ac:dyDescent="0.15">
      <c r="A40" s="4" t="s">
        <v>111</v>
      </c>
      <c r="B40" s="6">
        <f>AVERAGE(B6:B39)</f>
        <v>66.67647058823529</v>
      </c>
      <c r="C40" s="6">
        <f t="shared" ref="C40:Y40" si="3">AVERAGE(C6:C39)</f>
        <v>66.147058823529406</v>
      </c>
      <c r="D40" s="6">
        <f t="shared" si="3"/>
        <v>65.088235294117652</v>
      </c>
      <c r="E40" s="6">
        <f t="shared" si="3"/>
        <v>56.911764705882355</v>
      </c>
      <c r="F40" s="6">
        <f t="shared" si="3"/>
        <v>56.823529411764703</v>
      </c>
      <c r="G40" s="6">
        <f t="shared" si="3"/>
        <v>56.529411764705884</v>
      </c>
      <c r="H40" s="6">
        <f t="shared" si="3"/>
        <v>56.088235294117645</v>
      </c>
      <c r="I40" s="6">
        <f t="shared" si="3"/>
        <v>55.647058823529413</v>
      </c>
      <c r="J40" s="6">
        <f t="shared" si="3"/>
        <v>55.264705882352942</v>
      </c>
      <c r="K40" s="6">
        <f t="shared" si="3"/>
        <v>54.794117647058826</v>
      </c>
      <c r="L40" s="6">
        <f t="shared" si="3"/>
        <v>54.058823529411768</v>
      </c>
      <c r="M40" s="6">
        <f t="shared" si="3"/>
        <v>53.970588235294116</v>
      </c>
      <c r="N40" s="6">
        <f t="shared" si="3"/>
        <v>52.411764705882355</v>
      </c>
      <c r="O40" s="6">
        <f t="shared" si="3"/>
        <v>52.205882352941174</v>
      </c>
      <c r="P40" s="6">
        <f t="shared" si="3"/>
        <v>51.676470588235297</v>
      </c>
      <c r="Q40" s="6">
        <f t="shared" si="3"/>
        <v>49.735294117647058</v>
      </c>
      <c r="R40" s="6">
        <f t="shared" si="3"/>
        <v>46.911764705882355</v>
      </c>
      <c r="S40" s="6">
        <f t="shared" si="3"/>
        <v>46.235294117647058</v>
      </c>
      <c r="T40" s="6">
        <f t="shared" si="3"/>
        <v>46.088235294117645</v>
      </c>
      <c r="U40" s="6">
        <f t="shared" si="3"/>
        <v>45.941176470588232</v>
      </c>
      <c r="V40" s="6">
        <f t="shared" si="3"/>
        <v>44.941176470588232</v>
      </c>
      <c r="W40" s="6">
        <f t="shared" si="3"/>
        <v>44.323529411764703</v>
      </c>
      <c r="X40" s="6">
        <f t="shared" si="3"/>
        <v>42.5</v>
      </c>
      <c r="Y40" s="6">
        <f t="shared" si="3"/>
        <v>38.735294117647058</v>
      </c>
      <c r="AC40" t="e">
        <f t="shared" si="2"/>
        <v>#N/A</v>
      </c>
    </row>
    <row r="41" spans="1:29" x14ac:dyDescent="0.15">
      <c r="A41" s="4" t="s">
        <v>107</v>
      </c>
      <c r="B41">
        <v>67</v>
      </c>
      <c r="C41">
        <v>66</v>
      </c>
      <c r="D41">
        <v>65</v>
      </c>
      <c r="E41">
        <v>57</v>
      </c>
      <c r="F41">
        <v>57</v>
      </c>
      <c r="G41">
        <v>57</v>
      </c>
      <c r="H41">
        <v>56</v>
      </c>
      <c r="I41">
        <v>56</v>
      </c>
      <c r="J41">
        <v>55</v>
      </c>
      <c r="K41">
        <v>55</v>
      </c>
      <c r="L41">
        <v>54</v>
      </c>
      <c r="M41">
        <v>54</v>
      </c>
      <c r="N41">
        <v>52</v>
      </c>
      <c r="O41">
        <v>52</v>
      </c>
      <c r="P41">
        <v>52</v>
      </c>
      <c r="Q41">
        <v>50</v>
      </c>
      <c r="R41">
        <v>74</v>
      </c>
      <c r="S41">
        <v>46</v>
      </c>
      <c r="T41">
        <v>46</v>
      </c>
      <c r="U41">
        <v>46</v>
      </c>
      <c r="V41">
        <v>45</v>
      </c>
      <c r="W41">
        <v>44</v>
      </c>
      <c r="X41">
        <v>42</v>
      </c>
      <c r="Y41">
        <v>39</v>
      </c>
    </row>
    <row r="42" spans="1:29" hidden="1" x14ac:dyDescent="0.15">
      <c r="A42" s="4" t="s">
        <v>110</v>
      </c>
      <c r="B42" s="6" t="str">
        <f>IF((B41-ROUND(B40,0)=0),$AA$1,B41-B40)</f>
        <v>Y</v>
      </c>
      <c r="C42" s="6" t="str">
        <f t="shared" ref="C42:Y42" si="4">IF((C41-ROUND(C40,0)=0),$AA$1,C41-C40)</f>
        <v>Y</v>
      </c>
      <c r="D42" s="6" t="str">
        <f t="shared" si="4"/>
        <v>Y</v>
      </c>
      <c r="E42" s="6" t="str">
        <f t="shared" si="4"/>
        <v>Y</v>
      </c>
      <c r="F42" s="6" t="str">
        <f t="shared" si="4"/>
        <v>Y</v>
      </c>
      <c r="G42" s="6" t="str">
        <f t="shared" si="4"/>
        <v>Y</v>
      </c>
      <c r="H42" s="6" t="str">
        <f t="shared" si="4"/>
        <v>Y</v>
      </c>
      <c r="I42" s="6" t="str">
        <f t="shared" si="4"/>
        <v>Y</v>
      </c>
      <c r="J42" s="6" t="str">
        <f t="shared" si="4"/>
        <v>Y</v>
      </c>
      <c r="K42" s="6" t="str">
        <f t="shared" si="4"/>
        <v>Y</v>
      </c>
      <c r="L42" s="6" t="str">
        <f t="shared" si="4"/>
        <v>Y</v>
      </c>
      <c r="M42" s="6" t="str">
        <f t="shared" si="4"/>
        <v>Y</v>
      </c>
      <c r="N42" s="6" t="str">
        <f t="shared" si="4"/>
        <v>Y</v>
      </c>
      <c r="O42" s="6" t="str">
        <f t="shared" si="4"/>
        <v>Y</v>
      </c>
      <c r="P42" s="6" t="str">
        <f t="shared" si="4"/>
        <v>Y</v>
      </c>
      <c r="Q42" s="6" t="str">
        <f t="shared" si="4"/>
        <v>Y</v>
      </c>
      <c r="R42" s="6">
        <f t="shared" si="4"/>
        <v>27.088235294117645</v>
      </c>
      <c r="S42" s="6" t="str">
        <f t="shared" si="4"/>
        <v>Y</v>
      </c>
      <c r="T42" s="6" t="str">
        <f t="shared" si="4"/>
        <v>Y</v>
      </c>
      <c r="U42" s="6" t="str">
        <f t="shared" si="4"/>
        <v>Y</v>
      </c>
      <c r="V42" s="6" t="str">
        <f t="shared" si="4"/>
        <v>Y</v>
      </c>
      <c r="W42" s="6" t="str">
        <f t="shared" si="4"/>
        <v>Y</v>
      </c>
      <c r="X42" s="6">
        <f t="shared" si="4"/>
        <v>-0.5</v>
      </c>
      <c r="Y42" s="6" t="str">
        <f t="shared" si="4"/>
        <v>Y</v>
      </c>
      <c r="AC42" t="e">
        <f t="shared" si="2"/>
        <v>#N/A</v>
      </c>
    </row>
    <row r="44" spans="1:29" x14ac:dyDescent="0.15">
      <c r="A44" s="4" t="s">
        <v>112</v>
      </c>
    </row>
    <row r="45" spans="1:29" x14ac:dyDescent="0.15">
      <c r="B45" t="s">
        <v>26</v>
      </c>
      <c r="C45" t="s">
        <v>28</v>
      </c>
      <c r="D45" t="s">
        <v>30</v>
      </c>
      <c r="E45" t="s">
        <v>38</v>
      </c>
      <c r="F45" t="s">
        <v>32</v>
      </c>
      <c r="G45" t="s">
        <v>34</v>
      </c>
      <c r="H45" t="s">
        <v>36</v>
      </c>
      <c r="I45" t="s">
        <v>40</v>
      </c>
      <c r="J45" t="s">
        <v>42</v>
      </c>
      <c r="K45" t="s">
        <v>44</v>
      </c>
      <c r="L45" t="s">
        <v>46</v>
      </c>
      <c r="M45" t="s">
        <v>48</v>
      </c>
      <c r="N45" t="s">
        <v>50</v>
      </c>
      <c r="O45" t="s">
        <v>52</v>
      </c>
      <c r="P45" t="s">
        <v>54</v>
      </c>
      <c r="Q45" t="s">
        <v>56</v>
      </c>
      <c r="R45" t="s">
        <v>58</v>
      </c>
      <c r="S45" t="s">
        <v>60</v>
      </c>
      <c r="T45" t="s">
        <v>62</v>
      </c>
      <c r="U45" t="s">
        <v>64</v>
      </c>
      <c r="V45" t="s">
        <v>66</v>
      </c>
      <c r="W45" t="s">
        <v>68</v>
      </c>
      <c r="X45" t="s">
        <v>70</v>
      </c>
      <c r="Y45" t="s">
        <v>72</v>
      </c>
    </row>
    <row r="46" spans="1:29" x14ac:dyDescent="0.15">
      <c r="A46" t="s">
        <v>73</v>
      </c>
      <c r="B46">
        <f t="shared" ref="B46:B79" si="5">B6-$AA6</f>
        <v>6</v>
      </c>
      <c r="C46">
        <f t="shared" ref="C46:Y57" si="6">C6-$AA6</f>
        <v>5</v>
      </c>
      <c r="D46">
        <f t="shared" si="6"/>
        <v>6</v>
      </c>
      <c r="E46">
        <f t="shared" si="6"/>
        <v>-3</v>
      </c>
      <c r="F46">
        <f t="shared" si="6"/>
        <v>3</v>
      </c>
      <c r="G46">
        <f t="shared" si="6"/>
        <v>-3</v>
      </c>
      <c r="H46">
        <f t="shared" si="6"/>
        <v>7</v>
      </c>
      <c r="I46">
        <f t="shared" si="6"/>
        <v>3</v>
      </c>
      <c r="J46">
        <f t="shared" si="6"/>
        <v>-4</v>
      </c>
      <c r="K46">
        <f t="shared" si="6"/>
        <v>9</v>
      </c>
      <c r="L46">
        <f t="shared" si="6"/>
        <v>4</v>
      </c>
      <c r="M46">
        <f t="shared" si="6"/>
        <v>-1</v>
      </c>
      <c r="N46">
        <f t="shared" si="6"/>
        <v>8</v>
      </c>
      <c r="O46">
        <f t="shared" si="6"/>
        <v>-10</v>
      </c>
      <c r="P46">
        <f t="shared" si="6"/>
        <v>-12</v>
      </c>
      <c r="Q46">
        <f t="shared" si="6"/>
        <v>5</v>
      </c>
      <c r="R46">
        <f t="shared" si="6"/>
        <v>2</v>
      </c>
      <c r="S46">
        <f t="shared" si="6"/>
        <v>10</v>
      </c>
      <c r="T46">
        <f t="shared" si="6"/>
        <v>-6</v>
      </c>
      <c r="U46">
        <f t="shared" si="6"/>
        <v>15</v>
      </c>
      <c r="V46">
        <f t="shared" si="6"/>
        <v>-14</v>
      </c>
      <c r="W46">
        <f t="shared" si="6"/>
        <v>-16</v>
      </c>
      <c r="X46">
        <f t="shared" si="6"/>
        <v>-25</v>
      </c>
      <c r="Y46">
        <f t="shared" si="6"/>
        <v>1</v>
      </c>
    </row>
    <row r="47" spans="1:29" x14ac:dyDescent="0.15">
      <c r="A47" t="s">
        <v>74</v>
      </c>
      <c r="B47">
        <f t="shared" si="5"/>
        <v>10</v>
      </c>
      <c r="C47">
        <f t="shared" ref="C47:Q47" si="7">C7-$AA7</f>
        <v>16</v>
      </c>
      <c r="D47">
        <f t="shared" si="7"/>
        <v>8</v>
      </c>
      <c r="E47">
        <f t="shared" si="7"/>
        <v>9</v>
      </c>
      <c r="F47">
        <f t="shared" si="7"/>
        <v>-9</v>
      </c>
      <c r="G47">
        <f t="shared" si="7"/>
        <v>13</v>
      </c>
      <c r="H47">
        <f t="shared" si="7"/>
        <v>8</v>
      </c>
      <c r="I47">
        <f t="shared" si="7"/>
        <v>3</v>
      </c>
      <c r="J47">
        <f t="shared" si="7"/>
        <v>-1</v>
      </c>
      <c r="K47">
        <f t="shared" si="7"/>
        <v>2</v>
      </c>
      <c r="L47">
        <f t="shared" si="7"/>
        <v>6</v>
      </c>
      <c r="M47">
        <f t="shared" si="7"/>
        <v>-1</v>
      </c>
      <c r="N47">
        <f t="shared" si="7"/>
        <v>-4</v>
      </c>
      <c r="O47">
        <f t="shared" si="7"/>
        <v>-4</v>
      </c>
      <c r="P47">
        <f t="shared" si="7"/>
        <v>-5</v>
      </c>
      <c r="Q47">
        <f t="shared" si="7"/>
        <v>0</v>
      </c>
      <c r="R47">
        <f t="shared" si="6"/>
        <v>-5</v>
      </c>
      <c r="S47">
        <f t="shared" si="6"/>
        <v>-7</v>
      </c>
      <c r="T47">
        <f t="shared" si="6"/>
        <v>-24</v>
      </c>
      <c r="U47">
        <f t="shared" si="6"/>
        <v>-16</v>
      </c>
      <c r="V47">
        <f t="shared" si="6"/>
        <v>-21</v>
      </c>
      <c r="W47">
        <f t="shared" si="6"/>
        <v>3</v>
      </c>
      <c r="X47">
        <f t="shared" si="6"/>
        <v>17</v>
      </c>
      <c r="Y47">
        <f t="shared" si="6"/>
        <v>10</v>
      </c>
    </row>
    <row r="48" spans="1:29" x14ac:dyDescent="0.15">
      <c r="A48" t="s">
        <v>75</v>
      </c>
      <c r="B48">
        <f t="shared" si="5"/>
        <v>19</v>
      </c>
      <c r="C48">
        <f t="shared" si="6"/>
        <v>23</v>
      </c>
      <c r="D48">
        <f t="shared" si="6"/>
        <v>3</v>
      </c>
      <c r="E48">
        <f t="shared" si="6"/>
        <v>21</v>
      </c>
      <c r="F48">
        <f t="shared" si="6"/>
        <v>-13</v>
      </c>
      <c r="G48">
        <f t="shared" si="6"/>
        <v>22</v>
      </c>
      <c r="H48">
        <f t="shared" si="6"/>
        <v>-14</v>
      </c>
      <c r="I48">
        <f t="shared" si="6"/>
        <v>-8</v>
      </c>
      <c r="J48">
        <f t="shared" si="6"/>
        <v>-14</v>
      </c>
      <c r="K48">
        <f t="shared" si="6"/>
        <v>-1</v>
      </c>
      <c r="L48">
        <f t="shared" si="6"/>
        <v>3</v>
      </c>
      <c r="M48">
        <f t="shared" si="6"/>
        <v>-10</v>
      </c>
      <c r="N48">
        <f t="shared" si="6"/>
        <v>-5</v>
      </c>
      <c r="O48">
        <f t="shared" si="6"/>
        <v>2</v>
      </c>
      <c r="P48">
        <f t="shared" si="6"/>
        <v>10</v>
      </c>
      <c r="Q48">
        <f t="shared" si="6"/>
        <v>-13</v>
      </c>
      <c r="R48">
        <f t="shared" si="6"/>
        <v>-10</v>
      </c>
      <c r="S48">
        <f t="shared" si="6"/>
        <v>-14</v>
      </c>
      <c r="T48">
        <f t="shared" si="6"/>
        <v>-28</v>
      </c>
      <c r="U48">
        <f t="shared" si="6"/>
        <v>-9</v>
      </c>
      <c r="V48">
        <f t="shared" si="6"/>
        <v>1</v>
      </c>
      <c r="W48">
        <f t="shared" si="6"/>
        <v>19</v>
      </c>
      <c r="X48">
        <f t="shared" si="6"/>
        <v>-17</v>
      </c>
      <c r="Y48">
        <f t="shared" si="6"/>
        <v>23</v>
      </c>
    </row>
    <row r="49" spans="1:25" x14ac:dyDescent="0.15">
      <c r="A49" t="s">
        <v>76</v>
      </c>
      <c r="B49">
        <f t="shared" si="5"/>
        <v>6</v>
      </c>
      <c r="C49">
        <f t="shared" si="6"/>
        <v>21</v>
      </c>
      <c r="D49">
        <f t="shared" si="6"/>
        <v>15</v>
      </c>
      <c r="E49">
        <f t="shared" si="6"/>
        <v>6</v>
      </c>
      <c r="F49">
        <f t="shared" si="6"/>
        <v>-9</v>
      </c>
      <c r="G49">
        <f t="shared" si="6"/>
        <v>14</v>
      </c>
      <c r="H49">
        <f t="shared" si="6"/>
        <v>5</v>
      </c>
      <c r="I49">
        <f t="shared" si="6"/>
        <v>7</v>
      </c>
      <c r="J49">
        <f t="shared" si="6"/>
        <v>-5</v>
      </c>
      <c r="K49">
        <f t="shared" si="6"/>
        <v>0</v>
      </c>
      <c r="L49">
        <f t="shared" si="6"/>
        <v>-2</v>
      </c>
      <c r="M49">
        <f t="shared" si="6"/>
        <v>4</v>
      </c>
      <c r="N49">
        <f t="shared" si="6"/>
        <v>8</v>
      </c>
      <c r="O49">
        <f t="shared" si="6"/>
        <v>21</v>
      </c>
      <c r="P49">
        <f t="shared" si="6"/>
        <v>5</v>
      </c>
      <c r="Q49">
        <f t="shared" si="6"/>
        <v>-2</v>
      </c>
      <c r="R49">
        <f t="shared" si="6"/>
        <v>3</v>
      </c>
      <c r="S49">
        <f t="shared" si="6"/>
        <v>-14</v>
      </c>
      <c r="T49">
        <f t="shared" si="6"/>
        <v>-39</v>
      </c>
      <c r="U49">
        <f t="shared" si="6"/>
        <v>-18</v>
      </c>
      <c r="V49">
        <f t="shared" si="6"/>
        <v>-19</v>
      </c>
      <c r="W49">
        <f t="shared" si="6"/>
        <v>28</v>
      </c>
      <c r="X49">
        <f t="shared" si="6"/>
        <v>-26</v>
      </c>
      <c r="Y49">
        <f t="shared" si="6"/>
        <v>-22</v>
      </c>
    </row>
    <row r="50" spans="1:25" x14ac:dyDescent="0.15">
      <c r="A50" t="s">
        <v>77</v>
      </c>
      <c r="B50">
        <f t="shared" si="5"/>
        <v>12</v>
      </c>
      <c r="C50">
        <f t="shared" si="6"/>
        <v>9</v>
      </c>
      <c r="D50">
        <f t="shared" si="6"/>
        <v>0</v>
      </c>
      <c r="E50">
        <f t="shared" si="6"/>
        <v>1</v>
      </c>
      <c r="F50">
        <f t="shared" si="6"/>
        <v>1</v>
      </c>
      <c r="G50">
        <f t="shared" si="6"/>
        <v>3</v>
      </c>
      <c r="H50">
        <f t="shared" si="6"/>
        <v>-2</v>
      </c>
      <c r="I50">
        <f t="shared" si="6"/>
        <v>4</v>
      </c>
      <c r="J50">
        <f t="shared" si="6"/>
        <v>0</v>
      </c>
      <c r="K50">
        <f t="shared" si="6"/>
        <v>26</v>
      </c>
      <c r="L50">
        <f t="shared" si="6"/>
        <v>-1</v>
      </c>
      <c r="M50">
        <f t="shared" si="6"/>
        <v>4</v>
      </c>
      <c r="N50">
        <f t="shared" si="6"/>
        <v>9</v>
      </c>
      <c r="O50">
        <f t="shared" si="6"/>
        <v>-12</v>
      </c>
      <c r="P50">
        <f t="shared" si="6"/>
        <v>2</v>
      </c>
      <c r="Q50">
        <f t="shared" si="6"/>
        <v>-8</v>
      </c>
      <c r="R50">
        <f t="shared" si="6"/>
        <v>-2</v>
      </c>
      <c r="S50">
        <f t="shared" si="6"/>
        <v>0</v>
      </c>
      <c r="T50">
        <f t="shared" si="6"/>
        <v>-7</v>
      </c>
      <c r="U50">
        <f t="shared" si="6"/>
        <v>-10</v>
      </c>
      <c r="V50">
        <f t="shared" si="6"/>
        <v>-24</v>
      </c>
      <c r="W50">
        <f t="shared" si="6"/>
        <v>-8</v>
      </c>
      <c r="X50">
        <f t="shared" si="6"/>
        <v>-7</v>
      </c>
      <c r="Y50">
        <f t="shared" si="6"/>
        <v>-2</v>
      </c>
    </row>
    <row r="51" spans="1:25" x14ac:dyDescent="0.15">
      <c r="A51" t="s">
        <v>78</v>
      </c>
      <c r="B51">
        <f t="shared" si="5"/>
        <v>18</v>
      </c>
      <c r="C51">
        <f t="shared" si="6"/>
        <v>0</v>
      </c>
      <c r="D51">
        <f t="shared" si="6"/>
        <v>6</v>
      </c>
      <c r="E51">
        <f t="shared" si="6"/>
        <v>-6</v>
      </c>
      <c r="F51">
        <f t="shared" si="6"/>
        <v>-1</v>
      </c>
      <c r="G51">
        <f t="shared" si="6"/>
        <v>-1</v>
      </c>
      <c r="H51">
        <f t="shared" si="6"/>
        <v>12</v>
      </c>
      <c r="I51">
        <f t="shared" si="6"/>
        <v>11</v>
      </c>
      <c r="J51">
        <f t="shared" si="6"/>
        <v>-10</v>
      </c>
      <c r="K51">
        <f t="shared" si="6"/>
        <v>19</v>
      </c>
      <c r="L51">
        <f t="shared" si="6"/>
        <v>11</v>
      </c>
      <c r="M51">
        <f t="shared" si="6"/>
        <v>13</v>
      </c>
      <c r="N51">
        <f t="shared" si="6"/>
        <v>14</v>
      </c>
      <c r="O51">
        <f t="shared" si="6"/>
        <v>-24</v>
      </c>
      <c r="P51">
        <f t="shared" si="6"/>
        <v>-23</v>
      </c>
      <c r="Q51">
        <f t="shared" si="6"/>
        <v>2</v>
      </c>
      <c r="R51">
        <f t="shared" si="6"/>
        <v>6</v>
      </c>
      <c r="S51">
        <f t="shared" si="6"/>
        <v>30</v>
      </c>
      <c r="T51">
        <f t="shared" si="6"/>
        <v>-12</v>
      </c>
      <c r="U51">
        <f t="shared" si="6"/>
        <v>19</v>
      </c>
      <c r="V51">
        <f t="shared" si="6"/>
        <v>-32</v>
      </c>
      <c r="W51">
        <f t="shared" si="6"/>
        <v>-29</v>
      </c>
      <c r="X51">
        <f t="shared" si="6"/>
        <v>-30</v>
      </c>
      <c r="Y51">
        <f t="shared" si="6"/>
        <v>-4</v>
      </c>
    </row>
    <row r="52" spans="1:25" x14ac:dyDescent="0.15">
      <c r="A52" t="s">
        <v>79</v>
      </c>
      <c r="B52">
        <f t="shared" si="5"/>
        <v>25</v>
      </c>
      <c r="C52">
        <f t="shared" si="6"/>
        <v>15</v>
      </c>
      <c r="D52">
        <f t="shared" si="6"/>
        <v>0</v>
      </c>
      <c r="E52">
        <f t="shared" si="6"/>
        <v>8</v>
      </c>
      <c r="F52">
        <f t="shared" si="6"/>
        <v>7</v>
      </c>
      <c r="G52">
        <f t="shared" si="6"/>
        <v>-6</v>
      </c>
      <c r="H52">
        <f t="shared" si="6"/>
        <v>2</v>
      </c>
      <c r="I52">
        <f t="shared" si="6"/>
        <v>1</v>
      </c>
      <c r="J52">
        <f t="shared" si="6"/>
        <v>7</v>
      </c>
      <c r="K52">
        <f t="shared" si="6"/>
        <v>-12</v>
      </c>
      <c r="L52">
        <f t="shared" si="6"/>
        <v>23</v>
      </c>
      <c r="M52">
        <f t="shared" si="6"/>
        <v>0</v>
      </c>
      <c r="N52">
        <f t="shared" si="6"/>
        <v>-5</v>
      </c>
      <c r="O52">
        <f t="shared" si="6"/>
        <v>-3</v>
      </c>
      <c r="P52">
        <f t="shared" si="6"/>
        <v>3</v>
      </c>
      <c r="Q52">
        <f t="shared" si="6"/>
        <v>-15</v>
      </c>
      <c r="R52">
        <f t="shared" si="6"/>
        <v>2</v>
      </c>
      <c r="S52">
        <f t="shared" si="6"/>
        <v>-19</v>
      </c>
      <c r="T52">
        <f t="shared" si="6"/>
        <v>-2</v>
      </c>
      <c r="U52">
        <f t="shared" si="6"/>
        <v>-14</v>
      </c>
      <c r="V52">
        <f t="shared" si="6"/>
        <v>-2</v>
      </c>
      <c r="W52">
        <f t="shared" si="6"/>
        <v>5</v>
      </c>
      <c r="X52">
        <f t="shared" si="6"/>
        <v>-17</v>
      </c>
      <c r="Y52">
        <f t="shared" si="6"/>
        <v>-11</v>
      </c>
    </row>
    <row r="53" spans="1:25" x14ac:dyDescent="0.15">
      <c r="A53" t="s">
        <v>80</v>
      </c>
      <c r="B53">
        <f t="shared" si="5"/>
        <v>18</v>
      </c>
      <c r="C53">
        <f t="shared" si="6"/>
        <v>5</v>
      </c>
      <c r="D53">
        <f t="shared" si="6"/>
        <v>10</v>
      </c>
      <c r="E53">
        <f t="shared" si="6"/>
        <v>-5</v>
      </c>
      <c r="F53">
        <f t="shared" si="6"/>
        <v>4</v>
      </c>
      <c r="G53">
        <f t="shared" si="6"/>
        <v>-13</v>
      </c>
      <c r="H53">
        <f t="shared" si="6"/>
        <v>9</v>
      </c>
      <c r="I53">
        <f t="shared" si="6"/>
        <v>14</v>
      </c>
      <c r="J53">
        <f t="shared" si="6"/>
        <v>3</v>
      </c>
      <c r="K53">
        <f t="shared" si="6"/>
        <v>11</v>
      </c>
      <c r="L53">
        <f t="shared" si="6"/>
        <v>19</v>
      </c>
      <c r="M53">
        <f t="shared" si="6"/>
        <v>17</v>
      </c>
      <c r="N53">
        <f t="shared" si="6"/>
        <v>10</v>
      </c>
      <c r="O53">
        <f t="shared" si="6"/>
        <v>-16</v>
      </c>
      <c r="P53">
        <f t="shared" si="6"/>
        <v>-21</v>
      </c>
      <c r="Q53">
        <f t="shared" si="6"/>
        <v>4</v>
      </c>
      <c r="R53">
        <f t="shared" si="6"/>
        <v>11</v>
      </c>
      <c r="S53">
        <f t="shared" si="6"/>
        <v>5</v>
      </c>
      <c r="T53">
        <f t="shared" si="6"/>
        <v>-3</v>
      </c>
      <c r="U53">
        <f t="shared" si="6"/>
        <v>10</v>
      </c>
      <c r="V53">
        <f t="shared" si="6"/>
        <v>-29</v>
      </c>
      <c r="W53">
        <f t="shared" si="6"/>
        <v>-13</v>
      </c>
      <c r="X53">
        <f t="shared" si="6"/>
        <v>-25</v>
      </c>
      <c r="Y53">
        <f t="shared" si="6"/>
        <v>-16</v>
      </c>
    </row>
    <row r="54" spans="1:25" x14ac:dyDescent="0.15">
      <c r="A54" t="s">
        <v>81</v>
      </c>
      <c r="B54">
        <f t="shared" si="5"/>
        <v>-7</v>
      </c>
      <c r="C54">
        <f t="shared" si="6"/>
        <v>15</v>
      </c>
      <c r="D54">
        <f t="shared" si="6"/>
        <v>12</v>
      </c>
      <c r="E54">
        <f t="shared" si="6"/>
        <v>-2</v>
      </c>
      <c r="F54">
        <f t="shared" si="6"/>
        <v>9</v>
      </c>
      <c r="G54">
        <f t="shared" si="6"/>
        <v>-14</v>
      </c>
      <c r="H54">
        <f t="shared" si="6"/>
        <v>22</v>
      </c>
      <c r="I54">
        <f t="shared" si="6"/>
        <v>9</v>
      </c>
      <c r="J54">
        <f t="shared" si="6"/>
        <v>31</v>
      </c>
      <c r="K54">
        <f t="shared" si="6"/>
        <v>9</v>
      </c>
      <c r="L54">
        <f t="shared" si="6"/>
        <v>-7</v>
      </c>
      <c r="M54">
        <f t="shared" si="6"/>
        <v>13</v>
      </c>
      <c r="N54">
        <f t="shared" si="6"/>
        <v>5</v>
      </c>
      <c r="O54">
        <f t="shared" si="6"/>
        <v>8</v>
      </c>
      <c r="P54">
        <f t="shared" si="6"/>
        <v>-18</v>
      </c>
      <c r="Q54">
        <f t="shared" si="6"/>
        <v>0</v>
      </c>
      <c r="R54">
        <f t="shared" si="6"/>
        <v>5</v>
      </c>
      <c r="S54">
        <f t="shared" si="6"/>
        <v>-10</v>
      </c>
      <c r="T54">
        <f t="shared" si="6"/>
        <v>14</v>
      </c>
      <c r="U54">
        <f t="shared" si="6"/>
        <v>-5</v>
      </c>
      <c r="V54">
        <f t="shared" si="6"/>
        <v>-13</v>
      </c>
      <c r="W54">
        <f t="shared" si="6"/>
        <v>-35</v>
      </c>
      <c r="X54">
        <f t="shared" si="6"/>
        <v>-36</v>
      </c>
      <c r="Y54">
        <f t="shared" si="6"/>
        <v>1</v>
      </c>
    </row>
    <row r="55" spans="1:25" x14ac:dyDescent="0.15">
      <c r="A55" t="s">
        <v>82</v>
      </c>
      <c r="B55">
        <f t="shared" si="5"/>
        <v>4</v>
      </c>
      <c r="C55">
        <f t="shared" si="6"/>
        <v>6</v>
      </c>
      <c r="D55">
        <f t="shared" si="6"/>
        <v>14</v>
      </c>
      <c r="E55">
        <f t="shared" si="6"/>
        <v>-8</v>
      </c>
      <c r="F55">
        <f t="shared" si="6"/>
        <v>20</v>
      </c>
      <c r="G55">
        <f t="shared" si="6"/>
        <v>-12</v>
      </c>
      <c r="H55">
        <f t="shared" si="6"/>
        <v>10</v>
      </c>
      <c r="I55">
        <f t="shared" si="6"/>
        <v>11</v>
      </c>
      <c r="J55">
        <f t="shared" si="6"/>
        <v>-1</v>
      </c>
      <c r="K55">
        <f t="shared" si="6"/>
        <v>5</v>
      </c>
      <c r="L55">
        <f t="shared" si="6"/>
        <v>-14</v>
      </c>
      <c r="M55">
        <f t="shared" si="6"/>
        <v>5</v>
      </c>
      <c r="N55">
        <f t="shared" si="6"/>
        <v>8</v>
      </c>
      <c r="O55">
        <f t="shared" si="6"/>
        <v>1</v>
      </c>
      <c r="P55">
        <f t="shared" si="6"/>
        <v>-10</v>
      </c>
      <c r="Q55">
        <f t="shared" si="6"/>
        <v>7</v>
      </c>
      <c r="R55">
        <f t="shared" si="6"/>
        <v>-7</v>
      </c>
      <c r="S55">
        <f t="shared" si="6"/>
        <v>-4</v>
      </c>
      <c r="T55">
        <f t="shared" si="6"/>
        <v>28</v>
      </c>
      <c r="U55">
        <f t="shared" si="6"/>
        <v>-10</v>
      </c>
      <c r="V55">
        <f t="shared" si="6"/>
        <v>8</v>
      </c>
      <c r="W55">
        <f t="shared" si="6"/>
        <v>-25</v>
      </c>
      <c r="X55">
        <f t="shared" si="6"/>
        <v>-10</v>
      </c>
      <c r="Y55">
        <f t="shared" si="6"/>
        <v>-18</v>
      </c>
    </row>
    <row r="56" spans="1:25" x14ac:dyDescent="0.15">
      <c r="A56" t="s">
        <v>83</v>
      </c>
      <c r="B56">
        <f t="shared" si="5"/>
        <v>31</v>
      </c>
      <c r="C56">
        <f t="shared" si="6"/>
        <v>30</v>
      </c>
      <c r="D56">
        <f t="shared" si="6"/>
        <v>10</v>
      </c>
      <c r="E56">
        <f t="shared" si="6"/>
        <v>18</v>
      </c>
      <c r="F56">
        <f t="shared" si="6"/>
        <v>-6</v>
      </c>
      <c r="G56">
        <f t="shared" si="6"/>
        <v>22</v>
      </c>
      <c r="H56">
        <f t="shared" si="6"/>
        <v>-13</v>
      </c>
      <c r="I56">
        <f t="shared" si="6"/>
        <v>-11</v>
      </c>
      <c r="J56">
        <f t="shared" si="6"/>
        <v>-14</v>
      </c>
      <c r="K56">
        <f t="shared" si="6"/>
        <v>-11</v>
      </c>
      <c r="L56">
        <f t="shared" si="6"/>
        <v>2</v>
      </c>
      <c r="M56">
        <f t="shared" si="6"/>
        <v>-13</v>
      </c>
      <c r="N56">
        <f t="shared" si="6"/>
        <v>-8</v>
      </c>
      <c r="O56">
        <f t="shared" si="6"/>
        <v>10</v>
      </c>
      <c r="P56">
        <f t="shared" si="6"/>
        <v>25</v>
      </c>
      <c r="Q56">
        <f t="shared" si="6"/>
        <v>-11</v>
      </c>
      <c r="R56">
        <f t="shared" si="6"/>
        <v>-24</v>
      </c>
      <c r="S56">
        <f t="shared" si="6"/>
        <v>-20</v>
      </c>
      <c r="T56">
        <f t="shared" si="6"/>
        <v>-27</v>
      </c>
      <c r="U56">
        <f t="shared" si="6"/>
        <v>-24</v>
      </c>
      <c r="V56">
        <f t="shared" si="6"/>
        <v>7</v>
      </c>
      <c r="W56">
        <f t="shared" si="6"/>
        <v>22</v>
      </c>
      <c r="X56">
        <f t="shared" si="6"/>
        <v>-4</v>
      </c>
      <c r="Y56">
        <f t="shared" si="6"/>
        <v>10</v>
      </c>
    </row>
    <row r="57" spans="1:25" x14ac:dyDescent="0.15">
      <c r="A57" t="s">
        <v>84</v>
      </c>
      <c r="B57">
        <f t="shared" si="5"/>
        <v>1</v>
      </c>
      <c r="C57">
        <f t="shared" si="6"/>
        <v>-7</v>
      </c>
      <c r="D57">
        <f t="shared" si="6"/>
        <v>21</v>
      </c>
      <c r="E57">
        <f t="shared" si="6"/>
        <v>-8</v>
      </c>
      <c r="F57">
        <f t="shared" si="6"/>
        <v>-1</v>
      </c>
      <c r="G57">
        <f t="shared" si="6"/>
        <v>-9</v>
      </c>
      <c r="H57">
        <f t="shared" si="6"/>
        <v>18</v>
      </c>
      <c r="I57">
        <f t="shared" si="6"/>
        <v>21</v>
      </c>
      <c r="J57">
        <f t="shared" si="6"/>
        <v>-10</v>
      </c>
      <c r="K57">
        <f t="shared" si="6"/>
        <v>19</v>
      </c>
      <c r="L57">
        <f t="shared" si="6"/>
        <v>13</v>
      </c>
      <c r="M57">
        <f t="shared" si="6"/>
        <v>19</v>
      </c>
      <c r="N57">
        <f t="shared" si="6"/>
        <v>29</v>
      </c>
      <c r="O57">
        <f t="shared" si="6"/>
        <v>-25</v>
      </c>
      <c r="P57">
        <f t="shared" si="6"/>
        <v>-24</v>
      </c>
      <c r="Q57">
        <f t="shared" si="6"/>
        <v>23</v>
      </c>
      <c r="R57">
        <f t="shared" si="6"/>
        <v>13</v>
      </c>
      <c r="S57">
        <f t="shared" si="6"/>
        <v>6</v>
      </c>
      <c r="T57">
        <f t="shared" ref="C57:Y68" si="8">T17-$AA17</f>
        <v>-5</v>
      </c>
      <c r="U57">
        <f t="shared" si="8"/>
        <v>15</v>
      </c>
      <c r="V57">
        <f t="shared" si="8"/>
        <v>-29</v>
      </c>
      <c r="W57">
        <f t="shared" si="8"/>
        <v>-33</v>
      </c>
      <c r="X57">
        <f t="shared" si="8"/>
        <v>-24</v>
      </c>
      <c r="Y57">
        <f t="shared" si="8"/>
        <v>-34</v>
      </c>
    </row>
    <row r="58" spans="1:25" x14ac:dyDescent="0.15">
      <c r="A58" t="s">
        <v>85</v>
      </c>
      <c r="B58">
        <f t="shared" si="5"/>
        <v>11</v>
      </c>
      <c r="C58">
        <f t="shared" si="8"/>
        <v>12</v>
      </c>
      <c r="D58">
        <f t="shared" si="8"/>
        <v>20</v>
      </c>
      <c r="E58">
        <f t="shared" si="8"/>
        <v>8</v>
      </c>
      <c r="F58">
        <f t="shared" si="8"/>
        <v>-16</v>
      </c>
      <c r="G58">
        <f t="shared" si="8"/>
        <v>22</v>
      </c>
      <c r="H58">
        <f t="shared" si="8"/>
        <v>-2</v>
      </c>
      <c r="I58">
        <f t="shared" si="8"/>
        <v>0</v>
      </c>
      <c r="J58">
        <f t="shared" si="8"/>
        <v>-13</v>
      </c>
      <c r="K58">
        <f t="shared" si="8"/>
        <v>19</v>
      </c>
      <c r="L58">
        <f t="shared" si="8"/>
        <v>4</v>
      </c>
      <c r="M58">
        <f t="shared" si="8"/>
        <v>1</v>
      </c>
      <c r="N58">
        <f t="shared" si="8"/>
        <v>-1</v>
      </c>
      <c r="O58">
        <f t="shared" si="8"/>
        <v>-10</v>
      </c>
      <c r="P58">
        <f t="shared" si="8"/>
        <v>41</v>
      </c>
      <c r="Q58">
        <f t="shared" si="8"/>
        <v>2</v>
      </c>
      <c r="R58">
        <f t="shared" si="8"/>
        <v>8</v>
      </c>
      <c r="S58">
        <f t="shared" si="8"/>
        <v>-17</v>
      </c>
      <c r="T58">
        <f t="shared" si="8"/>
        <v>-37</v>
      </c>
      <c r="U58">
        <f t="shared" si="8"/>
        <v>-19</v>
      </c>
      <c r="V58">
        <f t="shared" si="8"/>
        <v>-21</v>
      </c>
      <c r="W58">
        <f t="shared" si="8"/>
        <v>12</v>
      </c>
      <c r="X58">
        <f t="shared" si="8"/>
        <v>-18</v>
      </c>
      <c r="Y58">
        <f t="shared" si="8"/>
        <v>-11</v>
      </c>
    </row>
    <row r="59" spans="1:25" x14ac:dyDescent="0.15">
      <c r="A59" t="s">
        <v>86</v>
      </c>
      <c r="B59">
        <f t="shared" si="5"/>
        <v>26</v>
      </c>
      <c r="C59">
        <f t="shared" si="8"/>
        <v>37</v>
      </c>
      <c r="D59">
        <f t="shared" si="8"/>
        <v>14</v>
      </c>
      <c r="E59">
        <f t="shared" si="8"/>
        <v>24</v>
      </c>
      <c r="F59">
        <f t="shared" si="8"/>
        <v>-9</v>
      </c>
      <c r="G59">
        <f t="shared" si="8"/>
        <v>39</v>
      </c>
      <c r="H59">
        <f t="shared" si="8"/>
        <v>6</v>
      </c>
      <c r="I59">
        <f t="shared" si="8"/>
        <v>-16</v>
      </c>
      <c r="J59">
        <f t="shared" si="8"/>
        <v>-3</v>
      </c>
      <c r="K59">
        <f t="shared" si="8"/>
        <v>-10</v>
      </c>
      <c r="L59">
        <f t="shared" si="8"/>
        <v>-4</v>
      </c>
      <c r="M59">
        <f t="shared" si="8"/>
        <v>-17</v>
      </c>
      <c r="N59">
        <f t="shared" si="8"/>
        <v>-25</v>
      </c>
      <c r="O59">
        <f t="shared" si="8"/>
        <v>0</v>
      </c>
      <c r="P59">
        <f t="shared" si="8"/>
        <v>14</v>
      </c>
      <c r="Q59">
        <f t="shared" si="8"/>
        <v>-15</v>
      </c>
      <c r="R59">
        <f t="shared" si="8"/>
        <v>-21</v>
      </c>
      <c r="S59">
        <f t="shared" si="8"/>
        <v>-16</v>
      </c>
      <c r="T59">
        <f t="shared" si="8"/>
        <v>-32</v>
      </c>
      <c r="U59">
        <f t="shared" si="8"/>
        <v>-19</v>
      </c>
      <c r="V59">
        <f t="shared" si="8"/>
        <v>-7</v>
      </c>
      <c r="W59">
        <f t="shared" si="8"/>
        <v>14</v>
      </c>
      <c r="X59">
        <f t="shared" si="8"/>
        <v>14</v>
      </c>
      <c r="Y59">
        <f t="shared" si="8"/>
        <v>-1</v>
      </c>
    </row>
    <row r="60" spans="1:25" x14ac:dyDescent="0.15">
      <c r="A60" t="s">
        <v>87</v>
      </c>
      <c r="B60">
        <f t="shared" si="5"/>
        <v>7</v>
      </c>
      <c r="C60">
        <f t="shared" si="8"/>
        <v>12</v>
      </c>
      <c r="D60">
        <f t="shared" si="8"/>
        <v>11</v>
      </c>
      <c r="E60">
        <f t="shared" si="8"/>
        <v>10</v>
      </c>
      <c r="F60">
        <f t="shared" si="8"/>
        <v>-5</v>
      </c>
      <c r="G60">
        <f t="shared" si="8"/>
        <v>13</v>
      </c>
      <c r="H60">
        <f t="shared" si="8"/>
        <v>-1</v>
      </c>
      <c r="I60">
        <f t="shared" si="8"/>
        <v>11</v>
      </c>
      <c r="J60">
        <f t="shared" si="8"/>
        <v>-3</v>
      </c>
      <c r="K60">
        <f t="shared" si="8"/>
        <v>-1</v>
      </c>
      <c r="L60">
        <f t="shared" si="8"/>
        <v>11</v>
      </c>
      <c r="M60">
        <f t="shared" si="8"/>
        <v>0</v>
      </c>
      <c r="N60">
        <f t="shared" si="8"/>
        <v>5</v>
      </c>
      <c r="O60">
        <f t="shared" si="8"/>
        <v>-17</v>
      </c>
      <c r="P60">
        <f t="shared" si="8"/>
        <v>-1</v>
      </c>
      <c r="Q60">
        <f t="shared" si="8"/>
        <v>35</v>
      </c>
      <c r="R60">
        <f t="shared" si="8"/>
        <v>-15</v>
      </c>
      <c r="S60">
        <f t="shared" si="8"/>
        <v>-9</v>
      </c>
      <c r="T60">
        <f t="shared" si="8"/>
        <v>-14</v>
      </c>
      <c r="U60">
        <f t="shared" si="8"/>
        <v>-12</v>
      </c>
      <c r="V60">
        <f t="shared" si="8"/>
        <v>-15</v>
      </c>
      <c r="W60">
        <f t="shared" si="8"/>
        <v>2</v>
      </c>
      <c r="X60">
        <f t="shared" si="8"/>
        <v>-7</v>
      </c>
      <c r="Y60">
        <f t="shared" si="8"/>
        <v>-6</v>
      </c>
    </row>
    <row r="61" spans="1:25" x14ac:dyDescent="0.15">
      <c r="A61" t="s">
        <v>88</v>
      </c>
      <c r="B61">
        <f t="shared" si="5"/>
        <v>20</v>
      </c>
      <c r="C61">
        <f t="shared" si="8"/>
        <v>26</v>
      </c>
      <c r="D61">
        <f t="shared" si="8"/>
        <v>21</v>
      </c>
      <c r="E61">
        <f t="shared" si="8"/>
        <v>0</v>
      </c>
      <c r="F61">
        <f t="shared" si="8"/>
        <v>13</v>
      </c>
      <c r="G61">
        <f t="shared" si="8"/>
        <v>11</v>
      </c>
      <c r="H61">
        <f t="shared" si="8"/>
        <v>41</v>
      </c>
      <c r="I61">
        <f t="shared" si="8"/>
        <v>-1</v>
      </c>
      <c r="J61">
        <f t="shared" si="8"/>
        <v>18</v>
      </c>
      <c r="K61">
        <f t="shared" si="8"/>
        <v>-22</v>
      </c>
      <c r="L61">
        <f t="shared" si="8"/>
        <v>-1</v>
      </c>
      <c r="M61">
        <f t="shared" si="8"/>
        <v>-5</v>
      </c>
      <c r="N61">
        <f t="shared" si="8"/>
        <v>-15</v>
      </c>
      <c r="O61">
        <f t="shared" si="8"/>
        <v>15</v>
      </c>
      <c r="P61">
        <f t="shared" si="8"/>
        <v>11</v>
      </c>
      <c r="Q61">
        <f t="shared" si="8"/>
        <v>-25</v>
      </c>
      <c r="R61">
        <f t="shared" si="8"/>
        <v>-23</v>
      </c>
      <c r="S61">
        <f t="shared" si="8"/>
        <v>-24</v>
      </c>
      <c r="T61">
        <f t="shared" si="8"/>
        <v>2</v>
      </c>
      <c r="U61">
        <f t="shared" si="8"/>
        <v>-18</v>
      </c>
      <c r="V61">
        <f t="shared" si="8"/>
        <v>8</v>
      </c>
      <c r="W61">
        <f t="shared" si="8"/>
        <v>-6</v>
      </c>
      <c r="X61">
        <f t="shared" si="8"/>
        <v>-7</v>
      </c>
      <c r="Y61">
        <f t="shared" si="8"/>
        <v>-30</v>
      </c>
    </row>
    <row r="62" spans="1:25" x14ac:dyDescent="0.15">
      <c r="A62" t="s">
        <v>89</v>
      </c>
      <c r="B62">
        <f t="shared" si="5"/>
        <v>18</v>
      </c>
      <c r="C62">
        <f t="shared" si="8"/>
        <v>37</v>
      </c>
      <c r="D62">
        <f t="shared" si="8"/>
        <v>9</v>
      </c>
      <c r="E62">
        <f t="shared" si="8"/>
        <v>46</v>
      </c>
      <c r="F62">
        <f t="shared" si="8"/>
        <v>-8</v>
      </c>
      <c r="G62">
        <f t="shared" si="8"/>
        <v>38</v>
      </c>
      <c r="H62">
        <f t="shared" si="8"/>
        <v>-13</v>
      </c>
      <c r="I62">
        <f t="shared" si="8"/>
        <v>-13</v>
      </c>
      <c r="J62">
        <f t="shared" si="8"/>
        <v>-8</v>
      </c>
      <c r="K62">
        <f t="shared" si="8"/>
        <v>-4</v>
      </c>
      <c r="L62">
        <f t="shared" si="8"/>
        <v>-2</v>
      </c>
      <c r="M62">
        <f t="shared" si="8"/>
        <v>-19</v>
      </c>
      <c r="N62">
        <f t="shared" si="8"/>
        <v>-25</v>
      </c>
      <c r="O62">
        <f t="shared" si="8"/>
        <v>-1</v>
      </c>
      <c r="P62">
        <f t="shared" si="8"/>
        <v>12</v>
      </c>
      <c r="Q62">
        <f t="shared" si="8"/>
        <v>-9</v>
      </c>
      <c r="R62">
        <f t="shared" si="8"/>
        <v>-22</v>
      </c>
      <c r="S62">
        <f t="shared" si="8"/>
        <v>-14</v>
      </c>
      <c r="T62">
        <f t="shared" si="8"/>
        <v>-26</v>
      </c>
      <c r="U62">
        <f t="shared" si="8"/>
        <v>-18</v>
      </c>
      <c r="V62">
        <f t="shared" si="8"/>
        <v>-10</v>
      </c>
      <c r="W62">
        <f t="shared" si="8"/>
        <v>4</v>
      </c>
      <c r="X62">
        <f t="shared" si="8"/>
        <v>14</v>
      </c>
      <c r="Y62">
        <f t="shared" si="8"/>
        <v>16</v>
      </c>
    </row>
    <row r="63" spans="1:25" x14ac:dyDescent="0.15">
      <c r="A63" t="s">
        <v>90</v>
      </c>
      <c r="B63">
        <f t="shared" si="5"/>
        <v>23</v>
      </c>
      <c r="C63">
        <f t="shared" si="8"/>
        <v>47</v>
      </c>
      <c r="D63">
        <f t="shared" si="8"/>
        <v>26</v>
      </c>
      <c r="E63">
        <f t="shared" si="8"/>
        <v>19</v>
      </c>
      <c r="F63">
        <f t="shared" si="8"/>
        <v>4</v>
      </c>
      <c r="G63">
        <f t="shared" si="8"/>
        <v>24</v>
      </c>
      <c r="H63">
        <f t="shared" si="8"/>
        <v>6</v>
      </c>
      <c r="I63">
        <f t="shared" si="8"/>
        <v>-18</v>
      </c>
      <c r="J63">
        <f t="shared" si="8"/>
        <v>13</v>
      </c>
      <c r="K63">
        <f t="shared" si="8"/>
        <v>-18</v>
      </c>
      <c r="L63">
        <f t="shared" si="8"/>
        <v>-15</v>
      </c>
      <c r="M63">
        <f t="shared" si="8"/>
        <v>-15</v>
      </c>
      <c r="N63">
        <f t="shared" si="8"/>
        <v>-25</v>
      </c>
      <c r="O63">
        <f t="shared" si="8"/>
        <v>25</v>
      </c>
      <c r="P63">
        <f t="shared" si="8"/>
        <v>15</v>
      </c>
      <c r="Q63">
        <f t="shared" si="8"/>
        <v>-16</v>
      </c>
      <c r="R63">
        <f t="shared" si="8"/>
        <v>-20</v>
      </c>
      <c r="S63">
        <f t="shared" si="8"/>
        <v>-22</v>
      </c>
      <c r="T63">
        <f t="shared" si="8"/>
        <v>-23</v>
      </c>
      <c r="U63">
        <f t="shared" si="8"/>
        <v>-20</v>
      </c>
      <c r="V63">
        <f t="shared" si="8"/>
        <v>6</v>
      </c>
      <c r="W63">
        <f t="shared" si="8"/>
        <v>3</v>
      </c>
      <c r="X63">
        <f t="shared" si="8"/>
        <v>5</v>
      </c>
      <c r="Y63">
        <f t="shared" si="8"/>
        <v>-16</v>
      </c>
    </row>
    <row r="64" spans="1:25" x14ac:dyDescent="0.15">
      <c r="A64" t="s">
        <v>91</v>
      </c>
      <c r="B64">
        <f t="shared" si="5"/>
        <v>10</v>
      </c>
      <c r="C64">
        <f t="shared" si="8"/>
        <v>35</v>
      </c>
      <c r="D64">
        <f t="shared" si="8"/>
        <v>22</v>
      </c>
      <c r="E64">
        <f t="shared" si="8"/>
        <v>0</v>
      </c>
      <c r="F64">
        <f t="shared" si="8"/>
        <v>-2</v>
      </c>
      <c r="G64">
        <f t="shared" si="8"/>
        <v>-3</v>
      </c>
      <c r="H64">
        <f t="shared" si="8"/>
        <v>5</v>
      </c>
      <c r="I64">
        <f t="shared" si="8"/>
        <v>-6</v>
      </c>
      <c r="J64">
        <f t="shared" si="8"/>
        <v>-1</v>
      </c>
      <c r="K64">
        <f t="shared" si="8"/>
        <v>-5</v>
      </c>
      <c r="L64">
        <f t="shared" si="8"/>
        <v>-10</v>
      </c>
      <c r="M64">
        <f t="shared" si="8"/>
        <v>-6</v>
      </c>
      <c r="N64">
        <f t="shared" si="8"/>
        <v>-5</v>
      </c>
      <c r="O64">
        <f t="shared" si="8"/>
        <v>31</v>
      </c>
      <c r="P64">
        <f t="shared" si="8"/>
        <v>-10</v>
      </c>
      <c r="Q64">
        <f t="shared" si="8"/>
        <v>1</v>
      </c>
      <c r="R64">
        <f t="shared" si="8"/>
        <v>-5</v>
      </c>
      <c r="S64">
        <f t="shared" si="8"/>
        <v>-15</v>
      </c>
      <c r="T64">
        <f t="shared" si="8"/>
        <v>-3</v>
      </c>
      <c r="U64">
        <f t="shared" si="8"/>
        <v>-14</v>
      </c>
      <c r="V64">
        <f t="shared" si="8"/>
        <v>48</v>
      </c>
      <c r="W64">
        <f t="shared" si="8"/>
        <v>-23</v>
      </c>
      <c r="X64">
        <f t="shared" si="8"/>
        <v>-18</v>
      </c>
      <c r="Y64">
        <f t="shared" si="8"/>
        <v>-17</v>
      </c>
    </row>
    <row r="65" spans="1:25" x14ac:dyDescent="0.15">
      <c r="A65" t="s">
        <v>92</v>
      </c>
      <c r="B65">
        <f t="shared" si="5"/>
        <v>17</v>
      </c>
      <c r="C65">
        <f t="shared" si="8"/>
        <v>43</v>
      </c>
      <c r="D65">
        <f t="shared" si="8"/>
        <v>28</v>
      </c>
      <c r="E65">
        <f t="shared" si="8"/>
        <v>13</v>
      </c>
      <c r="F65">
        <f t="shared" si="8"/>
        <v>4</v>
      </c>
      <c r="G65">
        <f t="shared" si="8"/>
        <v>19</v>
      </c>
      <c r="H65">
        <f t="shared" si="8"/>
        <v>10</v>
      </c>
      <c r="I65">
        <f t="shared" si="8"/>
        <v>-8</v>
      </c>
      <c r="J65">
        <f t="shared" si="8"/>
        <v>8</v>
      </c>
      <c r="K65">
        <f t="shared" si="8"/>
        <v>-13</v>
      </c>
      <c r="L65">
        <f t="shared" si="8"/>
        <v>-14</v>
      </c>
      <c r="M65">
        <f t="shared" si="8"/>
        <v>-13</v>
      </c>
      <c r="N65">
        <f t="shared" si="8"/>
        <v>-18</v>
      </c>
      <c r="O65">
        <f t="shared" si="8"/>
        <v>49</v>
      </c>
      <c r="P65">
        <f t="shared" si="8"/>
        <v>-4</v>
      </c>
      <c r="Q65">
        <f t="shared" si="8"/>
        <v>-14</v>
      </c>
      <c r="R65">
        <f t="shared" si="8"/>
        <v>-16</v>
      </c>
      <c r="S65">
        <f t="shared" si="8"/>
        <v>-24</v>
      </c>
      <c r="T65">
        <f t="shared" si="8"/>
        <v>-11</v>
      </c>
      <c r="U65">
        <f t="shared" si="8"/>
        <v>-27</v>
      </c>
      <c r="V65">
        <f t="shared" si="8"/>
        <v>18</v>
      </c>
      <c r="W65">
        <f t="shared" si="8"/>
        <v>-14</v>
      </c>
      <c r="X65">
        <f t="shared" si="8"/>
        <v>-7</v>
      </c>
      <c r="Y65">
        <f t="shared" si="8"/>
        <v>-23</v>
      </c>
    </row>
    <row r="66" spans="1:25" x14ac:dyDescent="0.15">
      <c r="A66" t="s">
        <v>93</v>
      </c>
      <c r="B66">
        <f t="shared" si="5"/>
        <v>26</v>
      </c>
      <c r="C66">
        <f t="shared" si="8"/>
        <v>26</v>
      </c>
      <c r="D66">
        <f t="shared" si="8"/>
        <v>41</v>
      </c>
      <c r="E66">
        <f t="shared" si="8"/>
        <v>1</v>
      </c>
      <c r="F66">
        <f t="shared" si="8"/>
        <v>4</v>
      </c>
      <c r="G66">
        <f t="shared" si="8"/>
        <v>10</v>
      </c>
      <c r="H66">
        <f t="shared" si="8"/>
        <v>4</v>
      </c>
      <c r="I66">
        <f t="shared" si="8"/>
        <v>-1</v>
      </c>
      <c r="J66">
        <f t="shared" si="8"/>
        <v>11</v>
      </c>
      <c r="K66">
        <f t="shared" si="8"/>
        <v>-13</v>
      </c>
      <c r="L66">
        <f t="shared" si="8"/>
        <v>-5</v>
      </c>
      <c r="M66">
        <f t="shared" si="8"/>
        <v>-7</v>
      </c>
      <c r="N66">
        <f t="shared" si="8"/>
        <v>-14</v>
      </c>
      <c r="O66">
        <f t="shared" si="8"/>
        <v>6</v>
      </c>
      <c r="P66">
        <f t="shared" si="8"/>
        <v>9</v>
      </c>
      <c r="Q66">
        <f t="shared" si="8"/>
        <v>-12</v>
      </c>
      <c r="R66">
        <f t="shared" si="8"/>
        <v>-6</v>
      </c>
      <c r="S66">
        <f t="shared" si="8"/>
        <v>-21</v>
      </c>
      <c r="T66">
        <f t="shared" si="8"/>
        <v>-16</v>
      </c>
      <c r="U66">
        <f t="shared" si="8"/>
        <v>-13</v>
      </c>
      <c r="V66">
        <f t="shared" si="8"/>
        <v>-7</v>
      </c>
      <c r="W66">
        <f t="shared" si="8"/>
        <v>0</v>
      </c>
      <c r="X66">
        <f t="shared" si="8"/>
        <v>-7</v>
      </c>
      <c r="Y66">
        <f t="shared" si="8"/>
        <v>-20</v>
      </c>
    </row>
    <row r="67" spans="1:25" x14ac:dyDescent="0.15">
      <c r="A67" t="s">
        <v>94</v>
      </c>
      <c r="B67">
        <f t="shared" si="5"/>
        <v>2</v>
      </c>
      <c r="C67">
        <f t="shared" si="8"/>
        <v>1</v>
      </c>
      <c r="D67">
        <f t="shared" si="8"/>
        <v>17</v>
      </c>
      <c r="E67">
        <f t="shared" si="8"/>
        <v>-4</v>
      </c>
      <c r="F67">
        <f t="shared" si="8"/>
        <v>15</v>
      </c>
      <c r="G67">
        <f t="shared" si="8"/>
        <v>-10</v>
      </c>
      <c r="H67">
        <f t="shared" si="8"/>
        <v>18</v>
      </c>
      <c r="I67">
        <f t="shared" si="8"/>
        <v>1</v>
      </c>
      <c r="J67">
        <f t="shared" si="8"/>
        <v>2</v>
      </c>
      <c r="K67">
        <f t="shared" si="8"/>
        <v>33</v>
      </c>
      <c r="L67">
        <f t="shared" si="8"/>
        <v>-1</v>
      </c>
      <c r="M67">
        <f t="shared" si="8"/>
        <v>0</v>
      </c>
      <c r="N67">
        <f t="shared" si="8"/>
        <v>3</v>
      </c>
      <c r="O67">
        <f t="shared" si="8"/>
        <v>0</v>
      </c>
      <c r="P67">
        <f t="shared" si="8"/>
        <v>-22</v>
      </c>
      <c r="Q67">
        <f t="shared" si="8"/>
        <v>-6</v>
      </c>
      <c r="R67">
        <f t="shared" si="8"/>
        <v>-4</v>
      </c>
      <c r="S67">
        <f t="shared" si="8"/>
        <v>5</v>
      </c>
      <c r="T67">
        <f t="shared" si="8"/>
        <v>19</v>
      </c>
      <c r="U67">
        <f t="shared" si="8"/>
        <v>2</v>
      </c>
      <c r="V67">
        <f t="shared" si="8"/>
        <v>-9</v>
      </c>
      <c r="W67">
        <f t="shared" si="8"/>
        <v>-23</v>
      </c>
      <c r="X67">
        <f t="shared" si="8"/>
        <v>-14</v>
      </c>
      <c r="Y67">
        <f t="shared" si="8"/>
        <v>-32</v>
      </c>
    </row>
    <row r="68" spans="1:25" x14ac:dyDescent="0.15">
      <c r="A68" t="s">
        <v>95</v>
      </c>
      <c r="B68">
        <f t="shared" si="5"/>
        <v>-6</v>
      </c>
      <c r="C68">
        <f t="shared" si="8"/>
        <v>4</v>
      </c>
      <c r="D68">
        <f t="shared" si="8"/>
        <v>25</v>
      </c>
      <c r="E68">
        <f t="shared" si="8"/>
        <v>-11</v>
      </c>
      <c r="F68">
        <f t="shared" si="8"/>
        <v>36</v>
      </c>
      <c r="G68">
        <f t="shared" si="8"/>
        <v>-15</v>
      </c>
      <c r="H68">
        <f t="shared" si="8"/>
        <v>12</v>
      </c>
      <c r="I68">
        <f t="shared" si="8"/>
        <v>-4</v>
      </c>
      <c r="J68">
        <f t="shared" si="8"/>
        <v>8</v>
      </c>
      <c r="K68">
        <f t="shared" si="8"/>
        <v>21</v>
      </c>
      <c r="L68">
        <f t="shared" si="8"/>
        <v>1</v>
      </c>
      <c r="M68">
        <f t="shared" si="8"/>
        <v>2</v>
      </c>
      <c r="N68">
        <f t="shared" si="8"/>
        <v>21</v>
      </c>
      <c r="O68">
        <f t="shared" si="8"/>
        <v>-3</v>
      </c>
      <c r="P68">
        <f t="shared" si="8"/>
        <v>-20</v>
      </c>
      <c r="Q68">
        <f t="shared" si="8"/>
        <v>-11</v>
      </c>
      <c r="R68">
        <f t="shared" si="8"/>
        <v>-7</v>
      </c>
      <c r="S68">
        <f t="shared" si="8"/>
        <v>-3</v>
      </c>
      <c r="T68">
        <f t="shared" si="8"/>
        <v>38</v>
      </c>
      <c r="U68">
        <f t="shared" si="8"/>
        <v>-1</v>
      </c>
      <c r="V68">
        <f t="shared" ref="C68:Y79" si="9">V28-$AA28</f>
        <v>-14</v>
      </c>
      <c r="W68">
        <f t="shared" si="9"/>
        <v>-24</v>
      </c>
      <c r="X68">
        <f t="shared" si="9"/>
        <v>-15</v>
      </c>
      <c r="Y68">
        <f t="shared" si="9"/>
        <v>-33</v>
      </c>
    </row>
    <row r="69" spans="1:25" x14ac:dyDescent="0.15">
      <c r="A69" t="s">
        <v>96</v>
      </c>
      <c r="B69">
        <f t="shared" si="5"/>
        <v>17</v>
      </c>
      <c r="C69">
        <f t="shared" si="9"/>
        <v>4</v>
      </c>
      <c r="D69">
        <f t="shared" si="9"/>
        <v>9</v>
      </c>
      <c r="E69">
        <f t="shared" si="9"/>
        <v>0</v>
      </c>
      <c r="F69">
        <f t="shared" si="9"/>
        <v>1</v>
      </c>
      <c r="G69">
        <f t="shared" si="9"/>
        <v>-7</v>
      </c>
      <c r="H69">
        <f t="shared" si="9"/>
        <v>20</v>
      </c>
      <c r="I69">
        <f t="shared" si="9"/>
        <v>11</v>
      </c>
      <c r="J69">
        <f t="shared" si="9"/>
        <v>4</v>
      </c>
      <c r="K69">
        <f t="shared" si="9"/>
        <v>8</v>
      </c>
      <c r="L69">
        <f t="shared" si="9"/>
        <v>22</v>
      </c>
      <c r="M69">
        <f t="shared" si="9"/>
        <v>8</v>
      </c>
      <c r="N69">
        <f t="shared" si="9"/>
        <v>2</v>
      </c>
      <c r="O69">
        <f t="shared" si="9"/>
        <v>-15</v>
      </c>
      <c r="P69">
        <f t="shared" si="9"/>
        <v>-11</v>
      </c>
      <c r="Q69">
        <f t="shared" si="9"/>
        <v>4</v>
      </c>
      <c r="R69">
        <f t="shared" si="9"/>
        <v>-2</v>
      </c>
      <c r="S69">
        <f t="shared" si="9"/>
        <v>8</v>
      </c>
      <c r="T69">
        <f t="shared" si="9"/>
        <v>-13</v>
      </c>
      <c r="U69">
        <f t="shared" si="9"/>
        <v>3</v>
      </c>
      <c r="V69">
        <f t="shared" si="9"/>
        <v>-25</v>
      </c>
      <c r="W69">
        <f t="shared" si="9"/>
        <v>-17</v>
      </c>
      <c r="X69">
        <f t="shared" si="9"/>
        <v>-16</v>
      </c>
      <c r="Y69">
        <f t="shared" si="9"/>
        <v>-24</v>
      </c>
    </row>
    <row r="70" spans="1:25" x14ac:dyDescent="0.15">
      <c r="A70" t="s">
        <v>97</v>
      </c>
      <c r="B70">
        <f t="shared" si="5"/>
        <v>13</v>
      </c>
      <c r="C70">
        <f t="shared" si="9"/>
        <v>-1</v>
      </c>
      <c r="D70">
        <f t="shared" si="9"/>
        <v>10</v>
      </c>
      <c r="E70">
        <f t="shared" si="9"/>
        <v>-3</v>
      </c>
      <c r="F70">
        <f t="shared" si="9"/>
        <v>2</v>
      </c>
      <c r="G70">
        <f t="shared" si="9"/>
        <v>-5</v>
      </c>
      <c r="H70">
        <f t="shared" si="9"/>
        <v>3</v>
      </c>
      <c r="I70">
        <f t="shared" si="9"/>
        <v>1</v>
      </c>
      <c r="J70">
        <f t="shared" si="9"/>
        <v>3</v>
      </c>
      <c r="K70">
        <f t="shared" si="9"/>
        <v>12</v>
      </c>
      <c r="L70">
        <f t="shared" si="9"/>
        <v>9</v>
      </c>
      <c r="M70">
        <f t="shared" si="9"/>
        <v>2</v>
      </c>
      <c r="N70">
        <f t="shared" si="9"/>
        <v>-6</v>
      </c>
      <c r="O70">
        <f t="shared" si="9"/>
        <v>-20</v>
      </c>
      <c r="P70">
        <f t="shared" si="9"/>
        <v>1</v>
      </c>
      <c r="Q70">
        <f t="shared" si="9"/>
        <v>3</v>
      </c>
      <c r="R70">
        <f t="shared" si="9"/>
        <v>-4</v>
      </c>
      <c r="S70">
        <f t="shared" si="9"/>
        <v>10</v>
      </c>
      <c r="T70">
        <f t="shared" si="9"/>
        <v>-7</v>
      </c>
      <c r="U70">
        <f t="shared" si="9"/>
        <v>20</v>
      </c>
      <c r="V70">
        <f t="shared" si="9"/>
        <v>-18</v>
      </c>
      <c r="W70">
        <f t="shared" si="9"/>
        <v>-17</v>
      </c>
      <c r="X70">
        <f t="shared" si="9"/>
        <v>-4</v>
      </c>
      <c r="Y70">
        <f t="shared" si="9"/>
        <v>-13</v>
      </c>
    </row>
    <row r="71" spans="1:25" x14ac:dyDescent="0.15">
      <c r="A71" t="s">
        <v>98</v>
      </c>
      <c r="B71">
        <f t="shared" si="5"/>
        <v>6</v>
      </c>
      <c r="C71">
        <f t="shared" si="9"/>
        <v>19</v>
      </c>
      <c r="D71">
        <f t="shared" si="9"/>
        <v>3</v>
      </c>
      <c r="E71">
        <f t="shared" si="9"/>
        <v>5</v>
      </c>
      <c r="F71">
        <f t="shared" si="9"/>
        <v>0</v>
      </c>
      <c r="G71">
        <f t="shared" si="9"/>
        <v>4</v>
      </c>
      <c r="H71">
        <f t="shared" si="9"/>
        <v>3</v>
      </c>
      <c r="I71">
        <f t="shared" si="9"/>
        <v>24</v>
      </c>
      <c r="J71">
        <f t="shared" si="9"/>
        <v>4</v>
      </c>
      <c r="K71">
        <f t="shared" si="9"/>
        <v>-3</v>
      </c>
      <c r="L71">
        <f t="shared" si="9"/>
        <v>4</v>
      </c>
      <c r="M71">
        <f t="shared" si="9"/>
        <v>18</v>
      </c>
      <c r="N71">
        <f t="shared" si="9"/>
        <v>48</v>
      </c>
      <c r="O71">
        <f t="shared" si="9"/>
        <v>-8</v>
      </c>
      <c r="P71">
        <f t="shared" si="9"/>
        <v>-4</v>
      </c>
      <c r="Q71">
        <f t="shared" si="9"/>
        <v>-2</v>
      </c>
      <c r="R71">
        <f t="shared" si="9"/>
        <v>-15</v>
      </c>
      <c r="S71">
        <f t="shared" si="9"/>
        <v>-14</v>
      </c>
      <c r="T71">
        <f t="shared" si="9"/>
        <v>-9</v>
      </c>
      <c r="U71">
        <f t="shared" si="9"/>
        <v>-11</v>
      </c>
      <c r="V71">
        <f t="shared" si="9"/>
        <v>-17</v>
      </c>
      <c r="W71">
        <f t="shared" si="9"/>
        <v>-15</v>
      </c>
      <c r="X71">
        <f t="shared" si="9"/>
        <v>-10</v>
      </c>
      <c r="Y71">
        <f t="shared" si="9"/>
        <v>-26</v>
      </c>
    </row>
    <row r="72" spans="1:25" x14ac:dyDescent="0.15">
      <c r="A72" t="s">
        <v>99</v>
      </c>
      <c r="B72">
        <f t="shared" si="5"/>
        <v>12</v>
      </c>
      <c r="C72">
        <f t="shared" si="9"/>
        <v>-8</v>
      </c>
      <c r="D72">
        <f t="shared" si="9"/>
        <v>10</v>
      </c>
      <c r="E72">
        <f t="shared" si="9"/>
        <v>-1</v>
      </c>
      <c r="F72">
        <f t="shared" si="9"/>
        <v>2</v>
      </c>
      <c r="G72">
        <f t="shared" si="9"/>
        <v>-7</v>
      </c>
      <c r="H72">
        <f t="shared" si="9"/>
        <v>3</v>
      </c>
      <c r="I72">
        <f t="shared" si="9"/>
        <v>-1</v>
      </c>
      <c r="J72">
        <f t="shared" si="9"/>
        <v>0</v>
      </c>
      <c r="K72">
        <f t="shared" si="9"/>
        <v>11</v>
      </c>
      <c r="L72">
        <f t="shared" si="9"/>
        <v>5</v>
      </c>
      <c r="M72">
        <f t="shared" si="9"/>
        <v>11</v>
      </c>
      <c r="N72">
        <f t="shared" si="9"/>
        <v>-2</v>
      </c>
      <c r="O72">
        <f t="shared" si="9"/>
        <v>-19</v>
      </c>
      <c r="P72">
        <f t="shared" si="9"/>
        <v>-8</v>
      </c>
      <c r="Q72">
        <f t="shared" si="9"/>
        <v>17</v>
      </c>
      <c r="R72">
        <f t="shared" si="9"/>
        <v>2</v>
      </c>
      <c r="S72">
        <f t="shared" si="9"/>
        <v>34</v>
      </c>
      <c r="T72">
        <f t="shared" si="9"/>
        <v>-14</v>
      </c>
      <c r="U72">
        <f t="shared" si="9"/>
        <v>32</v>
      </c>
      <c r="V72">
        <f t="shared" si="9"/>
        <v>-18</v>
      </c>
      <c r="W72">
        <f t="shared" si="9"/>
        <v>-19</v>
      </c>
      <c r="X72">
        <f t="shared" si="9"/>
        <v>-6</v>
      </c>
      <c r="Y72">
        <f t="shared" si="9"/>
        <v>-27</v>
      </c>
    </row>
    <row r="73" spans="1:25" x14ac:dyDescent="0.15">
      <c r="A73" t="s">
        <v>100</v>
      </c>
      <c r="B73">
        <f t="shared" si="5"/>
        <v>10</v>
      </c>
      <c r="C73">
        <f t="shared" si="9"/>
        <v>7</v>
      </c>
      <c r="D73">
        <f t="shared" si="9"/>
        <v>6</v>
      </c>
      <c r="E73">
        <f t="shared" si="9"/>
        <v>-2</v>
      </c>
      <c r="F73">
        <f t="shared" si="9"/>
        <v>-2</v>
      </c>
      <c r="G73">
        <f t="shared" si="9"/>
        <v>-1</v>
      </c>
      <c r="H73">
        <f t="shared" si="9"/>
        <v>1</v>
      </c>
      <c r="I73">
        <f t="shared" si="9"/>
        <v>15</v>
      </c>
      <c r="J73">
        <f t="shared" si="9"/>
        <v>0</v>
      </c>
      <c r="K73">
        <f t="shared" si="9"/>
        <v>-6</v>
      </c>
      <c r="L73">
        <f t="shared" si="9"/>
        <v>0</v>
      </c>
      <c r="M73">
        <f t="shared" si="9"/>
        <v>26</v>
      </c>
      <c r="N73">
        <f t="shared" si="9"/>
        <v>21</v>
      </c>
      <c r="O73">
        <f t="shared" si="9"/>
        <v>-8</v>
      </c>
      <c r="P73">
        <f t="shared" si="9"/>
        <v>-1</v>
      </c>
      <c r="Q73">
        <f t="shared" si="9"/>
        <v>-5</v>
      </c>
      <c r="R73">
        <f t="shared" si="9"/>
        <v>44</v>
      </c>
      <c r="S73">
        <f t="shared" si="9"/>
        <v>-21</v>
      </c>
      <c r="T73">
        <f t="shared" si="9"/>
        <v>-12</v>
      </c>
      <c r="U73">
        <f t="shared" si="9"/>
        <v>-16</v>
      </c>
      <c r="V73">
        <f t="shared" si="9"/>
        <v>-13</v>
      </c>
      <c r="W73">
        <f t="shared" si="9"/>
        <v>-12</v>
      </c>
      <c r="X73">
        <f t="shared" si="9"/>
        <v>-9</v>
      </c>
      <c r="Y73">
        <f t="shared" si="9"/>
        <v>-27</v>
      </c>
    </row>
    <row r="74" spans="1:25" x14ac:dyDescent="0.15">
      <c r="A74" t="s">
        <v>101</v>
      </c>
      <c r="B74">
        <f t="shared" si="5"/>
        <v>14</v>
      </c>
      <c r="C74">
        <f t="shared" si="9"/>
        <v>6</v>
      </c>
      <c r="D74">
        <f t="shared" si="9"/>
        <v>6</v>
      </c>
      <c r="E74">
        <f t="shared" si="9"/>
        <v>11</v>
      </c>
      <c r="F74">
        <f t="shared" si="9"/>
        <v>47</v>
      </c>
      <c r="G74">
        <f t="shared" si="9"/>
        <v>-9</v>
      </c>
      <c r="H74">
        <f t="shared" si="9"/>
        <v>-14</v>
      </c>
      <c r="I74">
        <f t="shared" si="9"/>
        <v>-15</v>
      </c>
      <c r="J74">
        <f t="shared" si="9"/>
        <v>26</v>
      </c>
      <c r="K74">
        <f t="shared" si="9"/>
        <v>-7</v>
      </c>
      <c r="L74">
        <f t="shared" si="9"/>
        <v>-14</v>
      </c>
      <c r="M74">
        <f t="shared" si="9"/>
        <v>-13</v>
      </c>
      <c r="N74">
        <f t="shared" si="9"/>
        <v>-15</v>
      </c>
      <c r="O74">
        <f t="shared" si="9"/>
        <v>14</v>
      </c>
      <c r="P74">
        <f t="shared" si="9"/>
        <v>12</v>
      </c>
      <c r="Q74">
        <f t="shared" si="9"/>
        <v>-10</v>
      </c>
      <c r="R74">
        <f t="shared" si="9"/>
        <v>-19</v>
      </c>
      <c r="S74">
        <f t="shared" si="9"/>
        <v>-10</v>
      </c>
      <c r="T74">
        <f t="shared" si="9"/>
        <v>34</v>
      </c>
      <c r="U74">
        <f t="shared" si="9"/>
        <v>-13</v>
      </c>
      <c r="V74">
        <f t="shared" si="9"/>
        <v>16</v>
      </c>
      <c r="W74">
        <f t="shared" si="9"/>
        <v>-8</v>
      </c>
      <c r="X74">
        <f t="shared" si="9"/>
        <v>-8</v>
      </c>
      <c r="Y74">
        <f t="shared" si="9"/>
        <v>-23</v>
      </c>
    </row>
    <row r="75" spans="1:25" x14ac:dyDescent="0.15">
      <c r="A75" t="s">
        <v>102</v>
      </c>
      <c r="B75">
        <f t="shared" si="5"/>
        <v>10</v>
      </c>
      <c r="C75">
        <f t="shared" si="9"/>
        <v>11</v>
      </c>
      <c r="D75">
        <f t="shared" si="9"/>
        <v>2</v>
      </c>
      <c r="E75">
        <f t="shared" si="9"/>
        <v>4</v>
      </c>
      <c r="F75">
        <f t="shared" si="9"/>
        <v>4</v>
      </c>
      <c r="G75">
        <f t="shared" si="9"/>
        <v>5</v>
      </c>
      <c r="H75">
        <f t="shared" si="9"/>
        <v>-6</v>
      </c>
      <c r="I75">
        <f t="shared" si="9"/>
        <v>15</v>
      </c>
      <c r="J75">
        <f t="shared" si="9"/>
        <v>1</v>
      </c>
      <c r="K75">
        <f t="shared" si="9"/>
        <v>3</v>
      </c>
      <c r="L75">
        <f t="shared" si="9"/>
        <v>1</v>
      </c>
      <c r="M75">
        <f t="shared" si="9"/>
        <v>44</v>
      </c>
      <c r="N75">
        <f t="shared" si="9"/>
        <v>4</v>
      </c>
      <c r="O75">
        <f t="shared" si="9"/>
        <v>-6</v>
      </c>
      <c r="P75">
        <f t="shared" si="9"/>
        <v>-1</v>
      </c>
      <c r="Q75">
        <f t="shared" si="9"/>
        <v>-4</v>
      </c>
      <c r="R75">
        <f t="shared" si="9"/>
        <v>-10</v>
      </c>
      <c r="S75">
        <f t="shared" si="9"/>
        <v>-10</v>
      </c>
      <c r="T75">
        <f t="shared" si="9"/>
        <v>-11</v>
      </c>
      <c r="U75">
        <f t="shared" si="9"/>
        <v>-10</v>
      </c>
      <c r="V75">
        <f t="shared" si="9"/>
        <v>-14</v>
      </c>
      <c r="W75">
        <f t="shared" si="9"/>
        <v>-7</v>
      </c>
      <c r="X75">
        <f t="shared" si="9"/>
        <v>-6</v>
      </c>
      <c r="Y75">
        <f t="shared" si="9"/>
        <v>-20</v>
      </c>
    </row>
    <row r="76" spans="1:25" x14ac:dyDescent="0.15">
      <c r="A76" t="s">
        <v>103</v>
      </c>
      <c r="B76">
        <f t="shared" si="5"/>
        <v>61</v>
      </c>
      <c r="C76">
        <f t="shared" si="9"/>
        <v>5</v>
      </c>
      <c r="D76">
        <f t="shared" si="9"/>
        <v>20</v>
      </c>
      <c r="E76">
        <f t="shared" si="9"/>
        <v>-1</v>
      </c>
      <c r="F76">
        <f t="shared" si="9"/>
        <v>12</v>
      </c>
      <c r="G76">
        <f t="shared" si="9"/>
        <v>-7</v>
      </c>
      <c r="H76">
        <f t="shared" si="9"/>
        <v>-7</v>
      </c>
      <c r="I76">
        <f t="shared" si="9"/>
        <v>1</v>
      </c>
      <c r="J76">
        <f t="shared" si="9"/>
        <v>3</v>
      </c>
      <c r="K76">
        <f t="shared" si="9"/>
        <v>-5</v>
      </c>
      <c r="L76">
        <f t="shared" si="9"/>
        <v>9</v>
      </c>
      <c r="M76">
        <f t="shared" si="9"/>
        <v>4</v>
      </c>
      <c r="N76">
        <f t="shared" si="9"/>
        <v>-11</v>
      </c>
      <c r="O76">
        <f t="shared" si="9"/>
        <v>-3</v>
      </c>
      <c r="P76">
        <f t="shared" si="9"/>
        <v>2</v>
      </c>
      <c r="Q76">
        <f t="shared" si="9"/>
        <v>2</v>
      </c>
      <c r="R76">
        <f t="shared" si="9"/>
        <v>-6</v>
      </c>
      <c r="S76">
        <f t="shared" si="9"/>
        <v>-10</v>
      </c>
      <c r="T76">
        <f t="shared" si="9"/>
        <v>-11</v>
      </c>
      <c r="U76">
        <f t="shared" si="9"/>
        <v>-11</v>
      </c>
      <c r="V76">
        <f t="shared" si="9"/>
        <v>-7</v>
      </c>
      <c r="W76">
        <f t="shared" si="9"/>
        <v>-11</v>
      </c>
      <c r="X76">
        <f t="shared" si="9"/>
        <v>-7</v>
      </c>
      <c r="Y76">
        <f t="shared" si="9"/>
        <v>-15</v>
      </c>
    </row>
    <row r="77" spans="1:25" x14ac:dyDescent="0.15">
      <c r="A77" t="s">
        <v>104</v>
      </c>
      <c r="B77">
        <f t="shared" si="5"/>
        <v>11</v>
      </c>
      <c r="C77">
        <f t="shared" si="9"/>
        <v>-4</v>
      </c>
      <c r="D77">
        <f t="shared" si="9"/>
        <v>5</v>
      </c>
      <c r="E77">
        <f t="shared" si="9"/>
        <v>-3</v>
      </c>
      <c r="F77">
        <f t="shared" si="9"/>
        <v>31</v>
      </c>
      <c r="G77">
        <f t="shared" si="9"/>
        <v>-6</v>
      </c>
      <c r="H77">
        <f t="shared" si="9"/>
        <v>-18</v>
      </c>
      <c r="I77">
        <f t="shared" si="9"/>
        <v>-15</v>
      </c>
      <c r="J77">
        <f t="shared" si="9"/>
        <v>24</v>
      </c>
      <c r="K77">
        <f t="shared" si="9"/>
        <v>-7</v>
      </c>
      <c r="L77">
        <f t="shared" si="9"/>
        <v>-12</v>
      </c>
      <c r="M77">
        <f t="shared" si="9"/>
        <v>-16</v>
      </c>
      <c r="N77">
        <f t="shared" si="9"/>
        <v>-14</v>
      </c>
      <c r="O77">
        <f t="shared" si="9"/>
        <v>30</v>
      </c>
      <c r="P77">
        <f t="shared" si="9"/>
        <v>-8</v>
      </c>
      <c r="Q77">
        <f t="shared" si="9"/>
        <v>-12</v>
      </c>
      <c r="R77">
        <f t="shared" si="9"/>
        <v>-14</v>
      </c>
      <c r="S77">
        <f t="shared" si="9"/>
        <v>-8</v>
      </c>
      <c r="T77">
        <f t="shared" si="9"/>
        <v>53</v>
      </c>
      <c r="U77">
        <f t="shared" si="9"/>
        <v>-11</v>
      </c>
      <c r="V77">
        <f t="shared" si="9"/>
        <v>28</v>
      </c>
      <c r="W77">
        <f t="shared" si="9"/>
        <v>-14</v>
      </c>
      <c r="X77">
        <f t="shared" si="9"/>
        <v>-5</v>
      </c>
      <c r="Y77">
        <f t="shared" si="9"/>
        <v>-25</v>
      </c>
    </row>
    <row r="78" spans="1:25" x14ac:dyDescent="0.15">
      <c r="A78" t="s">
        <v>105</v>
      </c>
      <c r="B78">
        <f t="shared" si="5"/>
        <v>15</v>
      </c>
      <c r="C78">
        <f t="shared" si="9"/>
        <v>5</v>
      </c>
      <c r="D78">
        <f t="shared" si="9"/>
        <v>5</v>
      </c>
      <c r="E78">
        <f t="shared" si="9"/>
        <v>1</v>
      </c>
      <c r="F78">
        <f t="shared" si="9"/>
        <v>3</v>
      </c>
      <c r="G78">
        <f t="shared" si="9"/>
        <v>6</v>
      </c>
      <c r="H78">
        <f t="shared" si="9"/>
        <v>-9</v>
      </c>
      <c r="I78">
        <f t="shared" si="9"/>
        <v>62</v>
      </c>
      <c r="J78">
        <f t="shared" si="9"/>
        <v>7</v>
      </c>
      <c r="K78">
        <f t="shared" si="9"/>
        <v>1</v>
      </c>
      <c r="L78">
        <f t="shared" si="9"/>
        <v>-5</v>
      </c>
      <c r="M78">
        <f t="shared" si="9"/>
        <v>-4</v>
      </c>
      <c r="N78">
        <f t="shared" si="9"/>
        <v>4</v>
      </c>
      <c r="O78">
        <f t="shared" si="9"/>
        <v>-6</v>
      </c>
      <c r="P78">
        <f t="shared" si="9"/>
        <v>7</v>
      </c>
      <c r="Q78">
        <f t="shared" si="9"/>
        <v>-6</v>
      </c>
      <c r="R78">
        <f t="shared" si="9"/>
        <v>-19</v>
      </c>
      <c r="S78">
        <f t="shared" si="9"/>
        <v>-14</v>
      </c>
      <c r="T78">
        <f t="shared" si="9"/>
        <v>-6</v>
      </c>
      <c r="U78">
        <f t="shared" si="9"/>
        <v>-8</v>
      </c>
      <c r="V78">
        <f t="shared" si="9"/>
        <v>-9</v>
      </c>
      <c r="W78">
        <f t="shared" si="9"/>
        <v>-6</v>
      </c>
      <c r="X78">
        <f t="shared" si="9"/>
        <v>-2</v>
      </c>
      <c r="Y78">
        <f t="shared" si="9"/>
        <v>-18</v>
      </c>
    </row>
    <row r="79" spans="1:25" x14ac:dyDescent="0.15">
      <c r="A79" t="s">
        <v>106</v>
      </c>
      <c r="B79">
        <f t="shared" si="5"/>
        <v>15</v>
      </c>
      <c r="C79">
        <f t="shared" si="9"/>
        <v>1</v>
      </c>
      <c r="D79">
        <f t="shared" si="9"/>
        <v>12</v>
      </c>
      <c r="E79">
        <f t="shared" si="9"/>
        <v>1</v>
      </c>
      <c r="F79">
        <f t="shared" si="9"/>
        <v>5</v>
      </c>
      <c r="G79">
        <f t="shared" si="9"/>
        <v>-1</v>
      </c>
      <c r="H79">
        <f t="shared" si="9"/>
        <v>-5</v>
      </c>
      <c r="I79">
        <f t="shared" si="9"/>
        <v>-2</v>
      </c>
      <c r="J79">
        <f t="shared" si="9"/>
        <v>7</v>
      </c>
      <c r="K79">
        <f t="shared" si="9"/>
        <v>7</v>
      </c>
      <c r="L79">
        <f t="shared" si="9"/>
        <v>12</v>
      </c>
      <c r="M79">
        <f t="shared" si="9"/>
        <v>-2</v>
      </c>
      <c r="N79">
        <f t="shared" si="9"/>
        <v>-5</v>
      </c>
      <c r="O79">
        <f t="shared" si="9"/>
        <v>-13</v>
      </c>
      <c r="P79">
        <f t="shared" si="9"/>
        <v>5</v>
      </c>
      <c r="Q79">
        <f t="shared" si="9"/>
        <v>-4</v>
      </c>
      <c r="R79">
        <f t="shared" si="9"/>
        <v>-11</v>
      </c>
      <c r="S79">
        <f t="shared" si="9"/>
        <v>18</v>
      </c>
      <c r="T79">
        <f t="shared" si="9"/>
        <v>-9</v>
      </c>
      <c r="U79">
        <f t="shared" si="9"/>
        <v>7</v>
      </c>
      <c r="V79">
        <f t="shared" si="9"/>
        <v>-11</v>
      </c>
      <c r="W79">
        <f t="shared" si="9"/>
        <v>-16</v>
      </c>
      <c r="X79">
        <f>X39-$AA39</f>
        <v>-4</v>
      </c>
      <c r="Y79">
        <f>Y39-$AA39</f>
        <v>-16</v>
      </c>
    </row>
    <row r="82" spans="1:25" x14ac:dyDescent="0.15">
      <c r="A82" s="4" t="s">
        <v>113</v>
      </c>
    </row>
    <row r="83" spans="1:25" x14ac:dyDescent="0.15">
      <c r="B83" t="s">
        <v>25</v>
      </c>
      <c r="C83" t="s">
        <v>27</v>
      </c>
      <c r="D83" t="s">
        <v>29</v>
      </c>
      <c r="E83" t="s">
        <v>37</v>
      </c>
      <c r="F83" t="s">
        <v>31</v>
      </c>
      <c r="G83" t="s">
        <v>33</v>
      </c>
      <c r="H83" t="s">
        <v>35</v>
      </c>
      <c r="I83" t="s">
        <v>39</v>
      </c>
      <c r="J83" t="s">
        <v>41</v>
      </c>
      <c r="K83" t="s">
        <v>43</v>
      </c>
      <c r="L83" t="s">
        <v>45</v>
      </c>
      <c r="M83" t="s">
        <v>47</v>
      </c>
      <c r="N83" t="s">
        <v>49</v>
      </c>
      <c r="O83" t="s">
        <v>51</v>
      </c>
      <c r="P83" t="s">
        <v>53</v>
      </c>
      <c r="Q83" t="s">
        <v>55</v>
      </c>
      <c r="R83" t="s">
        <v>57</v>
      </c>
      <c r="S83" t="s">
        <v>59</v>
      </c>
      <c r="T83" t="s">
        <v>61</v>
      </c>
      <c r="U83" t="s">
        <v>63</v>
      </c>
      <c r="V83" t="s">
        <v>65</v>
      </c>
      <c r="W83" t="s">
        <v>67</v>
      </c>
      <c r="X83" t="s">
        <v>69</v>
      </c>
      <c r="Y83" t="s">
        <v>71</v>
      </c>
    </row>
    <row r="84" spans="1:25" x14ac:dyDescent="0.15">
      <c r="A84" t="s">
        <v>73</v>
      </c>
      <c r="B84">
        <f t="shared" ref="B84:B117" si="10">ABS(B46)</f>
        <v>6</v>
      </c>
      <c r="C84">
        <f t="shared" ref="C84:Y95" si="11">ABS(C46)</f>
        <v>5</v>
      </c>
      <c r="D84">
        <f t="shared" si="11"/>
        <v>6</v>
      </c>
      <c r="E84">
        <f t="shared" si="11"/>
        <v>3</v>
      </c>
      <c r="F84">
        <f t="shared" si="11"/>
        <v>3</v>
      </c>
      <c r="G84">
        <f t="shared" si="11"/>
        <v>3</v>
      </c>
      <c r="H84">
        <f t="shared" si="11"/>
        <v>7</v>
      </c>
      <c r="I84">
        <f t="shared" si="11"/>
        <v>3</v>
      </c>
      <c r="J84">
        <f t="shared" si="11"/>
        <v>4</v>
      </c>
      <c r="K84">
        <f t="shared" si="11"/>
        <v>9</v>
      </c>
      <c r="L84">
        <f t="shared" si="11"/>
        <v>4</v>
      </c>
      <c r="M84">
        <f t="shared" si="11"/>
        <v>1</v>
      </c>
      <c r="N84">
        <f t="shared" si="11"/>
        <v>8</v>
      </c>
      <c r="O84">
        <f t="shared" si="11"/>
        <v>10</v>
      </c>
      <c r="P84">
        <f t="shared" si="11"/>
        <v>12</v>
      </c>
      <c r="Q84">
        <f t="shared" si="11"/>
        <v>5</v>
      </c>
      <c r="R84">
        <f t="shared" si="11"/>
        <v>2</v>
      </c>
      <c r="S84">
        <f t="shared" si="11"/>
        <v>10</v>
      </c>
      <c r="T84">
        <f t="shared" si="11"/>
        <v>6</v>
      </c>
      <c r="U84">
        <f t="shared" si="11"/>
        <v>15</v>
      </c>
      <c r="V84">
        <f t="shared" si="11"/>
        <v>14</v>
      </c>
      <c r="W84">
        <f t="shared" si="11"/>
        <v>16</v>
      </c>
      <c r="X84">
        <f t="shared" si="11"/>
        <v>25</v>
      </c>
      <c r="Y84">
        <f t="shared" si="11"/>
        <v>1</v>
      </c>
    </row>
    <row r="85" spans="1:25" x14ac:dyDescent="0.15">
      <c r="A85" t="s">
        <v>74</v>
      </c>
      <c r="B85">
        <f t="shared" si="10"/>
        <v>10</v>
      </c>
      <c r="C85">
        <f t="shared" ref="C85:Q85" si="12">ABS(C47)</f>
        <v>16</v>
      </c>
      <c r="D85">
        <f t="shared" si="12"/>
        <v>8</v>
      </c>
      <c r="E85">
        <f t="shared" si="12"/>
        <v>9</v>
      </c>
      <c r="F85">
        <f t="shared" si="12"/>
        <v>9</v>
      </c>
      <c r="G85">
        <f t="shared" si="12"/>
        <v>13</v>
      </c>
      <c r="H85">
        <f t="shared" si="12"/>
        <v>8</v>
      </c>
      <c r="I85">
        <f t="shared" si="12"/>
        <v>3</v>
      </c>
      <c r="J85">
        <f t="shared" si="12"/>
        <v>1</v>
      </c>
      <c r="K85">
        <f t="shared" si="12"/>
        <v>2</v>
      </c>
      <c r="L85">
        <f t="shared" si="12"/>
        <v>6</v>
      </c>
      <c r="M85">
        <f t="shared" si="12"/>
        <v>1</v>
      </c>
      <c r="N85">
        <f t="shared" si="12"/>
        <v>4</v>
      </c>
      <c r="O85">
        <f t="shared" si="12"/>
        <v>4</v>
      </c>
      <c r="P85">
        <f t="shared" si="12"/>
        <v>5</v>
      </c>
      <c r="Q85">
        <f t="shared" si="12"/>
        <v>0</v>
      </c>
      <c r="R85">
        <f t="shared" si="11"/>
        <v>5</v>
      </c>
      <c r="S85">
        <f t="shared" si="11"/>
        <v>7</v>
      </c>
      <c r="T85">
        <f t="shared" si="11"/>
        <v>24</v>
      </c>
      <c r="U85">
        <f t="shared" si="11"/>
        <v>16</v>
      </c>
      <c r="V85">
        <f t="shared" si="11"/>
        <v>21</v>
      </c>
      <c r="W85">
        <f t="shared" si="11"/>
        <v>3</v>
      </c>
      <c r="X85">
        <f t="shared" si="11"/>
        <v>17</v>
      </c>
      <c r="Y85">
        <f t="shared" si="11"/>
        <v>10</v>
      </c>
    </row>
    <row r="86" spans="1:25" x14ac:dyDescent="0.15">
      <c r="A86" t="s">
        <v>75</v>
      </c>
      <c r="B86">
        <f t="shared" si="10"/>
        <v>19</v>
      </c>
      <c r="C86">
        <f t="shared" si="11"/>
        <v>23</v>
      </c>
      <c r="D86">
        <f t="shared" si="11"/>
        <v>3</v>
      </c>
      <c r="E86">
        <f t="shared" si="11"/>
        <v>21</v>
      </c>
      <c r="F86">
        <f t="shared" si="11"/>
        <v>13</v>
      </c>
      <c r="G86">
        <f t="shared" si="11"/>
        <v>22</v>
      </c>
      <c r="H86">
        <f t="shared" si="11"/>
        <v>14</v>
      </c>
      <c r="I86">
        <f t="shared" si="11"/>
        <v>8</v>
      </c>
      <c r="J86">
        <f t="shared" si="11"/>
        <v>14</v>
      </c>
      <c r="K86">
        <f t="shared" si="11"/>
        <v>1</v>
      </c>
      <c r="L86">
        <f t="shared" si="11"/>
        <v>3</v>
      </c>
      <c r="M86">
        <f t="shared" si="11"/>
        <v>10</v>
      </c>
      <c r="N86">
        <f t="shared" si="11"/>
        <v>5</v>
      </c>
      <c r="O86">
        <f t="shared" si="11"/>
        <v>2</v>
      </c>
      <c r="P86">
        <f t="shared" si="11"/>
        <v>10</v>
      </c>
      <c r="Q86">
        <f t="shared" si="11"/>
        <v>13</v>
      </c>
      <c r="R86">
        <f t="shared" si="11"/>
        <v>10</v>
      </c>
      <c r="S86">
        <f t="shared" si="11"/>
        <v>14</v>
      </c>
      <c r="T86">
        <f t="shared" si="11"/>
        <v>28</v>
      </c>
      <c r="U86">
        <f t="shared" si="11"/>
        <v>9</v>
      </c>
      <c r="V86">
        <f t="shared" si="11"/>
        <v>1</v>
      </c>
      <c r="W86">
        <f t="shared" si="11"/>
        <v>19</v>
      </c>
      <c r="X86">
        <f t="shared" si="11"/>
        <v>17</v>
      </c>
      <c r="Y86">
        <f t="shared" si="11"/>
        <v>23</v>
      </c>
    </row>
    <row r="87" spans="1:25" x14ac:dyDescent="0.15">
      <c r="A87" t="s">
        <v>76</v>
      </c>
      <c r="B87">
        <f t="shared" si="10"/>
        <v>6</v>
      </c>
      <c r="C87">
        <f t="shared" si="11"/>
        <v>21</v>
      </c>
      <c r="D87">
        <f t="shared" si="11"/>
        <v>15</v>
      </c>
      <c r="E87">
        <f t="shared" si="11"/>
        <v>6</v>
      </c>
      <c r="F87">
        <f t="shared" si="11"/>
        <v>9</v>
      </c>
      <c r="G87">
        <f t="shared" si="11"/>
        <v>14</v>
      </c>
      <c r="H87">
        <f t="shared" si="11"/>
        <v>5</v>
      </c>
      <c r="I87">
        <f t="shared" si="11"/>
        <v>7</v>
      </c>
      <c r="J87">
        <f t="shared" si="11"/>
        <v>5</v>
      </c>
      <c r="K87">
        <f t="shared" si="11"/>
        <v>0</v>
      </c>
      <c r="L87">
        <f t="shared" si="11"/>
        <v>2</v>
      </c>
      <c r="M87">
        <f t="shared" si="11"/>
        <v>4</v>
      </c>
      <c r="N87">
        <f t="shared" si="11"/>
        <v>8</v>
      </c>
      <c r="O87">
        <f t="shared" si="11"/>
        <v>21</v>
      </c>
      <c r="P87">
        <f t="shared" si="11"/>
        <v>5</v>
      </c>
      <c r="Q87">
        <f t="shared" si="11"/>
        <v>2</v>
      </c>
      <c r="R87">
        <f t="shared" si="11"/>
        <v>3</v>
      </c>
      <c r="S87">
        <f t="shared" si="11"/>
        <v>14</v>
      </c>
      <c r="T87">
        <f t="shared" si="11"/>
        <v>39</v>
      </c>
      <c r="U87">
        <f t="shared" si="11"/>
        <v>18</v>
      </c>
      <c r="V87">
        <f t="shared" si="11"/>
        <v>19</v>
      </c>
      <c r="W87">
        <f t="shared" si="11"/>
        <v>28</v>
      </c>
      <c r="X87">
        <f t="shared" si="11"/>
        <v>26</v>
      </c>
      <c r="Y87">
        <f t="shared" si="11"/>
        <v>22</v>
      </c>
    </row>
    <row r="88" spans="1:25" x14ac:dyDescent="0.15">
      <c r="A88" t="s">
        <v>77</v>
      </c>
      <c r="B88">
        <f t="shared" si="10"/>
        <v>12</v>
      </c>
      <c r="C88">
        <f t="shared" si="11"/>
        <v>9</v>
      </c>
      <c r="D88">
        <f t="shared" si="11"/>
        <v>0</v>
      </c>
      <c r="E88">
        <f t="shared" si="11"/>
        <v>1</v>
      </c>
      <c r="F88">
        <f t="shared" si="11"/>
        <v>1</v>
      </c>
      <c r="G88">
        <f t="shared" si="11"/>
        <v>3</v>
      </c>
      <c r="H88">
        <f t="shared" si="11"/>
        <v>2</v>
      </c>
      <c r="I88">
        <f t="shared" si="11"/>
        <v>4</v>
      </c>
      <c r="J88">
        <f t="shared" si="11"/>
        <v>0</v>
      </c>
      <c r="K88">
        <f t="shared" si="11"/>
        <v>26</v>
      </c>
      <c r="L88">
        <f t="shared" si="11"/>
        <v>1</v>
      </c>
      <c r="M88">
        <f t="shared" si="11"/>
        <v>4</v>
      </c>
      <c r="N88">
        <f t="shared" si="11"/>
        <v>9</v>
      </c>
      <c r="O88">
        <f t="shared" si="11"/>
        <v>12</v>
      </c>
      <c r="P88">
        <f t="shared" si="11"/>
        <v>2</v>
      </c>
      <c r="Q88">
        <f t="shared" si="11"/>
        <v>8</v>
      </c>
      <c r="R88">
        <f t="shared" si="11"/>
        <v>2</v>
      </c>
      <c r="S88">
        <f t="shared" si="11"/>
        <v>0</v>
      </c>
      <c r="T88">
        <f t="shared" si="11"/>
        <v>7</v>
      </c>
      <c r="U88">
        <f t="shared" si="11"/>
        <v>10</v>
      </c>
      <c r="V88">
        <f t="shared" si="11"/>
        <v>24</v>
      </c>
      <c r="W88">
        <f t="shared" si="11"/>
        <v>8</v>
      </c>
      <c r="X88">
        <f t="shared" si="11"/>
        <v>7</v>
      </c>
      <c r="Y88">
        <f t="shared" si="11"/>
        <v>2</v>
      </c>
    </row>
    <row r="89" spans="1:25" x14ac:dyDescent="0.15">
      <c r="A89" t="s">
        <v>78</v>
      </c>
      <c r="B89">
        <f t="shared" si="10"/>
        <v>18</v>
      </c>
      <c r="C89">
        <f t="shared" si="11"/>
        <v>0</v>
      </c>
      <c r="D89">
        <f t="shared" si="11"/>
        <v>6</v>
      </c>
      <c r="E89">
        <f t="shared" si="11"/>
        <v>6</v>
      </c>
      <c r="F89">
        <f t="shared" si="11"/>
        <v>1</v>
      </c>
      <c r="G89">
        <f t="shared" si="11"/>
        <v>1</v>
      </c>
      <c r="H89">
        <f t="shared" si="11"/>
        <v>12</v>
      </c>
      <c r="I89">
        <f t="shared" si="11"/>
        <v>11</v>
      </c>
      <c r="J89">
        <f t="shared" si="11"/>
        <v>10</v>
      </c>
      <c r="K89">
        <f t="shared" si="11"/>
        <v>19</v>
      </c>
      <c r="L89">
        <f t="shared" si="11"/>
        <v>11</v>
      </c>
      <c r="M89">
        <f t="shared" si="11"/>
        <v>13</v>
      </c>
      <c r="N89">
        <f t="shared" si="11"/>
        <v>14</v>
      </c>
      <c r="O89">
        <f t="shared" si="11"/>
        <v>24</v>
      </c>
      <c r="P89">
        <f t="shared" si="11"/>
        <v>23</v>
      </c>
      <c r="Q89">
        <f t="shared" si="11"/>
        <v>2</v>
      </c>
      <c r="R89">
        <f t="shared" si="11"/>
        <v>6</v>
      </c>
      <c r="S89">
        <f t="shared" si="11"/>
        <v>30</v>
      </c>
      <c r="T89">
        <f t="shared" si="11"/>
        <v>12</v>
      </c>
      <c r="U89">
        <f t="shared" si="11"/>
        <v>19</v>
      </c>
      <c r="V89">
        <f t="shared" si="11"/>
        <v>32</v>
      </c>
      <c r="W89">
        <f t="shared" si="11"/>
        <v>29</v>
      </c>
      <c r="X89">
        <f t="shared" si="11"/>
        <v>30</v>
      </c>
      <c r="Y89">
        <f t="shared" si="11"/>
        <v>4</v>
      </c>
    </row>
    <row r="90" spans="1:25" x14ac:dyDescent="0.15">
      <c r="A90" t="s">
        <v>79</v>
      </c>
      <c r="B90">
        <f t="shared" si="10"/>
        <v>25</v>
      </c>
      <c r="C90">
        <f t="shared" si="11"/>
        <v>15</v>
      </c>
      <c r="D90">
        <f t="shared" si="11"/>
        <v>0</v>
      </c>
      <c r="E90">
        <f t="shared" si="11"/>
        <v>8</v>
      </c>
      <c r="F90">
        <f t="shared" si="11"/>
        <v>7</v>
      </c>
      <c r="G90">
        <f t="shared" si="11"/>
        <v>6</v>
      </c>
      <c r="H90">
        <f t="shared" si="11"/>
        <v>2</v>
      </c>
      <c r="I90">
        <f t="shared" si="11"/>
        <v>1</v>
      </c>
      <c r="J90">
        <f t="shared" si="11"/>
        <v>7</v>
      </c>
      <c r="K90">
        <f t="shared" si="11"/>
        <v>12</v>
      </c>
      <c r="L90">
        <f t="shared" si="11"/>
        <v>23</v>
      </c>
      <c r="M90">
        <f t="shared" si="11"/>
        <v>0</v>
      </c>
      <c r="N90">
        <f t="shared" si="11"/>
        <v>5</v>
      </c>
      <c r="O90">
        <f t="shared" si="11"/>
        <v>3</v>
      </c>
      <c r="P90">
        <f t="shared" si="11"/>
        <v>3</v>
      </c>
      <c r="Q90">
        <f t="shared" si="11"/>
        <v>15</v>
      </c>
      <c r="R90">
        <f t="shared" si="11"/>
        <v>2</v>
      </c>
      <c r="S90">
        <f t="shared" si="11"/>
        <v>19</v>
      </c>
      <c r="T90">
        <f t="shared" si="11"/>
        <v>2</v>
      </c>
      <c r="U90">
        <f t="shared" si="11"/>
        <v>14</v>
      </c>
      <c r="V90">
        <f t="shared" si="11"/>
        <v>2</v>
      </c>
      <c r="W90">
        <f t="shared" si="11"/>
        <v>5</v>
      </c>
      <c r="X90">
        <f t="shared" si="11"/>
        <v>17</v>
      </c>
      <c r="Y90">
        <f t="shared" si="11"/>
        <v>11</v>
      </c>
    </row>
    <row r="91" spans="1:25" x14ac:dyDescent="0.15">
      <c r="A91" t="s">
        <v>80</v>
      </c>
      <c r="B91">
        <f t="shared" si="10"/>
        <v>18</v>
      </c>
      <c r="C91">
        <f t="shared" si="11"/>
        <v>5</v>
      </c>
      <c r="D91">
        <f t="shared" si="11"/>
        <v>10</v>
      </c>
      <c r="E91">
        <f t="shared" si="11"/>
        <v>5</v>
      </c>
      <c r="F91">
        <f t="shared" si="11"/>
        <v>4</v>
      </c>
      <c r="G91">
        <f t="shared" si="11"/>
        <v>13</v>
      </c>
      <c r="H91">
        <f t="shared" si="11"/>
        <v>9</v>
      </c>
      <c r="I91">
        <f t="shared" si="11"/>
        <v>14</v>
      </c>
      <c r="J91">
        <f t="shared" si="11"/>
        <v>3</v>
      </c>
      <c r="K91">
        <f t="shared" si="11"/>
        <v>11</v>
      </c>
      <c r="L91">
        <f t="shared" si="11"/>
        <v>19</v>
      </c>
      <c r="M91">
        <f t="shared" si="11"/>
        <v>17</v>
      </c>
      <c r="N91">
        <f t="shared" si="11"/>
        <v>10</v>
      </c>
      <c r="O91">
        <f t="shared" si="11"/>
        <v>16</v>
      </c>
      <c r="P91">
        <f t="shared" si="11"/>
        <v>21</v>
      </c>
      <c r="Q91">
        <f t="shared" si="11"/>
        <v>4</v>
      </c>
      <c r="R91">
        <f t="shared" si="11"/>
        <v>11</v>
      </c>
      <c r="S91">
        <f t="shared" si="11"/>
        <v>5</v>
      </c>
      <c r="T91">
        <f t="shared" si="11"/>
        <v>3</v>
      </c>
      <c r="U91">
        <f t="shared" si="11"/>
        <v>10</v>
      </c>
      <c r="V91">
        <f t="shared" si="11"/>
        <v>29</v>
      </c>
      <c r="W91">
        <f t="shared" si="11"/>
        <v>13</v>
      </c>
      <c r="X91">
        <f t="shared" si="11"/>
        <v>25</v>
      </c>
      <c r="Y91">
        <f t="shared" si="11"/>
        <v>16</v>
      </c>
    </row>
    <row r="92" spans="1:25" x14ac:dyDescent="0.15">
      <c r="A92" t="s">
        <v>81</v>
      </c>
      <c r="B92">
        <f t="shared" si="10"/>
        <v>7</v>
      </c>
      <c r="C92">
        <f t="shared" si="11"/>
        <v>15</v>
      </c>
      <c r="D92">
        <f t="shared" si="11"/>
        <v>12</v>
      </c>
      <c r="E92">
        <f t="shared" si="11"/>
        <v>2</v>
      </c>
      <c r="F92">
        <f t="shared" si="11"/>
        <v>9</v>
      </c>
      <c r="G92">
        <f t="shared" si="11"/>
        <v>14</v>
      </c>
      <c r="H92">
        <f t="shared" si="11"/>
        <v>22</v>
      </c>
      <c r="I92">
        <f t="shared" si="11"/>
        <v>9</v>
      </c>
      <c r="J92">
        <f t="shared" si="11"/>
        <v>31</v>
      </c>
      <c r="K92">
        <f t="shared" si="11"/>
        <v>9</v>
      </c>
      <c r="L92">
        <f t="shared" si="11"/>
        <v>7</v>
      </c>
      <c r="M92">
        <f t="shared" si="11"/>
        <v>13</v>
      </c>
      <c r="N92">
        <f t="shared" si="11"/>
        <v>5</v>
      </c>
      <c r="O92">
        <f t="shared" si="11"/>
        <v>8</v>
      </c>
      <c r="P92">
        <f t="shared" si="11"/>
        <v>18</v>
      </c>
      <c r="Q92">
        <f t="shared" si="11"/>
        <v>0</v>
      </c>
      <c r="R92">
        <f t="shared" si="11"/>
        <v>5</v>
      </c>
      <c r="S92">
        <f t="shared" si="11"/>
        <v>10</v>
      </c>
      <c r="T92">
        <f t="shared" si="11"/>
        <v>14</v>
      </c>
      <c r="U92">
        <f t="shared" si="11"/>
        <v>5</v>
      </c>
      <c r="V92">
        <f t="shared" si="11"/>
        <v>13</v>
      </c>
      <c r="W92">
        <f t="shared" si="11"/>
        <v>35</v>
      </c>
      <c r="X92">
        <f t="shared" si="11"/>
        <v>36</v>
      </c>
      <c r="Y92">
        <f t="shared" si="11"/>
        <v>1</v>
      </c>
    </row>
    <row r="93" spans="1:25" x14ac:dyDescent="0.15">
      <c r="A93" t="s">
        <v>82</v>
      </c>
      <c r="B93">
        <f t="shared" si="10"/>
        <v>4</v>
      </c>
      <c r="C93">
        <f t="shared" si="11"/>
        <v>6</v>
      </c>
      <c r="D93">
        <f t="shared" si="11"/>
        <v>14</v>
      </c>
      <c r="E93">
        <f t="shared" si="11"/>
        <v>8</v>
      </c>
      <c r="F93">
        <f t="shared" si="11"/>
        <v>20</v>
      </c>
      <c r="G93">
        <f t="shared" si="11"/>
        <v>12</v>
      </c>
      <c r="H93">
        <f t="shared" si="11"/>
        <v>10</v>
      </c>
      <c r="I93">
        <f t="shared" si="11"/>
        <v>11</v>
      </c>
      <c r="J93">
        <f t="shared" si="11"/>
        <v>1</v>
      </c>
      <c r="K93">
        <f t="shared" si="11"/>
        <v>5</v>
      </c>
      <c r="L93">
        <f t="shared" si="11"/>
        <v>14</v>
      </c>
      <c r="M93">
        <f t="shared" si="11"/>
        <v>5</v>
      </c>
      <c r="N93">
        <f t="shared" si="11"/>
        <v>8</v>
      </c>
      <c r="O93">
        <f t="shared" si="11"/>
        <v>1</v>
      </c>
      <c r="P93">
        <f t="shared" si="11"/>
        <v>10</v>
      </c>
      <c r="Q93">
        <f t="shared" si="11"/>
        <v>7</v>
      </c>
      <c r="R93">
        <f t="shared" si="11"/>
        <v>7</v>
      </c>
      <c r="S93">
        <f t="shared" si="11"/>
        <v>4</v>
      </c>
      <c r="T93">
        <f t="shared" si="11"/>
        <v>28</v>
      </c>
      <c r="U93">
        <f t="shared" si="11"/>
        <v>10</v>
      </c>
      <c r="V93">
        <f t="shared" si="11"/>
        <v>8</v>
      </c>
      <c r="W93">
        <f t="shared" si="11"/>
        <v>25</v>
      </c>
      <c r="X93">
        <f t="shared" si="11"/>
        <v>10</v>
      </c>
      <c r="Y93">
        <f t="shared" si="11"/>
        <v>18</v>
      </c>
    </row>
    <row r="94" spans="1:25" x14ac:dyDescent="0.15">
      <c r="A94" t="s">
        <v>83</v>
      </c>
      <c r="B94">
        <f t="shared" si="10"/>
        <v>31</v>
      </c>
      <c r="C94">
        <f t="shared" si="11"/>
        <v>30</v>
      </c>
      <c r="D94">
        <f t="shared" si="11"/>
        <v>10</v>
      </c>
      <c r="E94">
        <f t="shared" si="11"/>
        <v>18</v>
      </c>
      <c r="F94">
        <f t="shared" si="11"/>
        <v>6</v>
      </c>
      <c r="G94">
        <f t="shared" si="11"/>
        <v>22</v>
      </c>
      <c r="H94">
        <f t="shared" si="11"/>
        <v>13</v>
      </c>
      <c r="I94">
        <f t="shared" si="11"/>
        <v>11</v>
      </c>
      <c r="J94">
        <f t="shared" si="11"/>
        <v>14</v>
      </c>
      <c r="K94">
        <f t="shared" si="11"/>
        <v>11</v>
      </c>
      <c r="L94">
        <f t="shared" si="11"/>
        <v>2</v>
      </c>
      <c r="M94">
        <f t="shared" si="11"/>
        <v>13</v>
      </c>
      <c r="N94">
        <f t="shared" si="11"/>
        <v>8</v>
      </c>
      <c r="O94">
        <f t="shared" si="11"/>
        <v>10</v>
      </c>
      <c r="P94">
        <f t="shared" si="11"/>
        <v>25</v>
      </c>
      <c r="Q94">
        <f t="shared" si="11"/>
        <v>11</v>
      </c>
      <c r="R94">
        <f t="shared" si="11"/>
        <v>24</v>
      </c>
      <c r="S94">
        <f t="shared" si="11"/>
        <v>20</v>
      </c>
      <c r="T94">
        <f t="shared" si="11"/>
        <v>27</v>
      </c>
      <c r="U94">
        <f t="shared" si="11"/>
        <v>24</v>
      </c>
      <c r="V94">
        <f t="shared" si="11"/>
        <v>7</v>
      </c>
      <c r="W94">
        <f t="shared" si="11"/>
        <v>22</v>
      </c>
      <c r="X94">
        <f t="shared" si="11"/>
        <v>4</v>
      </c>
      <c r="Y94">
        <f t="shared" si="11"/>
        <v>10</v>
      </c>
    </row>
    <row r="95" spans="1:25" x14ac:dyDescent="0.15">
      <c r="A95" t="s">
        <v>84</v>
      </c>
      <c r="B95">
        <f t="shared" si="10"/>
        <v>1</v>
      </c>
      <c r="C95">
        <f t="shared" si="11"/>
        <v>7</v>
      </c>
      <c r="D95">
        <f t="shared" si="11"/>
        <v>21</v>
      </c>
      <c r="E95">
        <f t="shared" si="11"/>
        <v>8</v>
      </c>
      <c r="F95">
        <f t="shared" si="11"/>
        <v>1</v>
      </c>
      <c r="G95">
        <f t="shared" si="11"/>
        <v>9</v>
      </c>
      <c r="H95">
        <f t="shared" si="11"/>
        <v>18</v>
      </c>
      <c r="I95">
        <f t="shared" si="11"/>
        <v>21</v>
      </c>
      <c r="J95">
        <f t="shared" si="11"/>
        <v>10</v>
      </c>
      <c r="K95">
        <f t="shared" si="11"/>
        <v>19</v>
      </c>
      <c r="L95">
        <f t="shared" si="11"/>
        <v>13</v>
      </c>
      <c r="M95">
        <f t="shared" si="11"/>
        <v>19</v>
      </c>
      <c r="N95">
        <f t="shared" si="11"/>
        <v>29</v>
      </c>
      <c r="O95">
        <f t="shared" si="11"/>
        <v>25</v>
      </c>
      <c r="P95">
        <f t="shared" si="11"/>
        <v>24</v>
      </c>
      <c r="Q95">
        <f t="shared" si="11"/>
        <v>23</v>
      </c>
      <c r="R95">
        <f t="shared" si="11"/>
        <v>13</v>
      </c>
      <c r="S95">
        <f t="shared" si="11"/>
        <v>6</v>
      </c>
      <c r="T95">
        <f t="shared" ref="C95:Y106" si="13">ABS(T57)</f>
        <v>5</v>
      </c>
      <c r="U95">
        <f t="shared" si="13"/>
        <v>15</v>
      </c>
      <c r="V95">
        <f t="shared" si="13"/>
        <v>29</v>
      </c>
      <c r="W95">
        <f t="shared" si="13"/>
        <v>33</v>
      </c>
      <c r="X95">
        <f t="shared" si="13"/>
        <v>24</v>
      </c>
      <c r="Y95">
        <f t="shared" si="13"/>
        <v>34</v>
      </c>
    </row>
    <row r="96" spans="1:25" x14ac:dyDescent="0.15">
      <c r="A96" t="s">
        <v>85</v>
      </c>
      <c r="B96">
        <f t="shared" si="10"/>
        <v>11</v>
      </c>
      <c r="C96">
        <f t="shared" si="13"/>
        <v>12</v>
      </c>
      <c r="D96">
        <f t="shared" si="13"/>
        <v>20</v>
      </c>
      <c r="E96">
        <f t="shared" si="13"/>
        <v>8</v>
      </c>
      <c r="F96">
        <f t="shared" si="13"/>
        <v>16</v>
      </c>
      <c r="G96">
        <f t="shared" si="13"/>
        <v>22</v>
      </c>
      <c r="H96">
        <f t="shared" si="13"/>
        <v>2</v>
      </c>
      <c r="I96">
        <f t="shared" si="13"/>
        <v>0</v>
      </c>
      <c r="J96">
        <f t="shared" si="13"/>
        <v>13</v>
      </c>
      <c r="K96">
        <f t="shared" si="13"/>
        <v>19</v>
      </c>
      <c r="L96">
        <f t="shared" si="13"/>
        <v>4</v>
      </c>
      <c r="M96">
        <f t="shared" si="13"/>
        <v>1</v>
      </c>
      <c r="N96">
        <f t="shared" si="13"/>
        <v>1</v>
      </c>
      <c r="O96">
        <f t="shared" si="13"/>
        <v>10</v>
      </c>
      <c r="P96">
        <f t="shared" si="13"/>
        <v>41</v>
      </c>
      <c r="Q96">
        <f t="shared" si="13"/>
        <v>2</v>
      </c>
      <c r="R96">
        <f t="shared" si="13"/>
        <v>8</v>
      </c>
      <c r="S96">
        <f t="shared" si="13"/>
        <v>17</v>
      </c>
      <c r="T96">
        <f t="shared" si="13"/>
        <v>37</v>
      </c>
      <c r="U96">
        <f t="shared" si="13"/>
        <v>19</v>
      </c>
      <c r="V96">
        <f t="shared" si="13"/>
        <v>21</v>
      </c>
      <c r="W96">
        <f t="shared" si="13"/>
        <v>12</v>
      </c>
      <c r="X96">
        <f t="shared" si="13"/>
        <v>18</v>
      </c>
      <c r="Y96">
        <f t="shared" si="13"/>
        <v>11</v>
      </c>
    </row>
    <row r="97" spans="1:25" x14ac:dyDescent="0.15">
      <c r="A97" t="s">
        <v>86</v>
      </c>
      <c r="B97">
        <f t="shared" si="10"/>
        <v>26</v>
      </c>
      <c r="C97">
        <f t="shared" si="13"/>
        <v>37</v>
      </c>
      <c r="D97">
        <f t="shared" si="13"/>
        <v>14</v>
      </c>
      <c r="E97">
        <f t="shared" si="13"/>
        <v>24</v>
      </c>
      <c r="F97">
        <f t="shared" si="13"/>
        <v>9</v>
      </c>
      <c r="G97">
        <f t="shared" si="13"/>
        <v>39</v>
      </c>
      <c r="H97">
        <f t="shared" si="13"/>
        <v>6</v>
      </c>
      <c r="I97">
        <f t="shared" si="13"/>
        <v>16</v>
      </c>
      <c r="J97">
        <f t="shared" si="13"/>
        <v>3</v>
      </c>
      <c r="K97">
        <f t="shared" si="13"/>
        <v>10</v>
      </c>
      <c r="L97">
        <f t="shared" si="13"/>
        <v>4</v>
      </c>
      <c r="M97">
        <f t="shared" si="13"/>
        <v>17</v>
      </c>
      <c r="N97">
        <f t="shared" si="13"/>
        <v>25</v>
      </c>
      <c r="O97">
        <f t="shared" si="13"/>
        <v>0</v>
      </c>
      <c r="P97">
        <f t="shared" si="13"/>
        <v>14</v>
      </c>
      <c r="Q97">
        <f t="shared" si="13"/>
        <v>15</v>
      </c>
      <c r="R97">
        <f t="shared" si="13"/>
        <v>21</v>
      </c>
      <c r="S97">
        <f t="shared" si="13"/>
        <v>16</v>
      </c>
      <c r="T97">
        <f t="shared" si="13"/>
        <v>32</v>
      </c>
      <c r="U97">
        <f t="shared" si="13"/>
        <v>19</v>
      </c>
      <c r="V97">
        <f t="shared" si="13"/>
        <v>7</v>
      </c>
      <c r="W97">
        <f t="shared" si="13"/>
        <v>14</v>
      </c>
      <c r="X97">
        <f t="shared" si="13"/>
        <v>14</v>
      </c>
      <c r="Y97">
        <f t="shared" si="13"/>
        <v>1</v>
      </c>
    </row>
    <row r="98" spans="1:25" x14ac:dyDescent="0.15">
      <c r="A98" t="s">
        <v>87</v>
      </c>
      <c r="B98">
        <f t="shared" si="10"/>
        <v>7</v>
      </c>
      <c r="C98">
        <f t="shared" si="13"/>
        <v>12</v>
      </c>
      <c r="D98">
        <f t="shared" si="13"/>
        <v>11</v>
      </c>
      <c r="E98">
        <f t="shared" si="13"/>
        <v>10</v>
      </c>
      <c r="F98">
        <f t="shared" si="13"/>
        <v>5</v>
      </c>
      <c r="G98">
        <f t="shared" si="13"/>
        <v>13</v>
      </c>
      <c r="H98">
        <f t="shared" si="13"/>
        <v>1</v>
      </c>
      <c r="I98">
        <f t="shared" si="13"/>
        <v>11</v>
      </c>
      <c r="J98">
        <f t="shared" si="13"/>
        <v>3</v>
      </c>
      <c r="K98">
        <f t="shared" si="13"/>
        <v>1</v>
      </c>
      <c r="L98">
        <f t="shared" si="13"/>
        <v>11</v>
      </c>
      <c r="M98">
        <f t="shared" si="13"/>
        <v>0</v>
      </c>
      <c r="N98">
        <f t="shared" si="13"/>
        <v>5</v>
      </c>
      <c r="O98">
        <f t="shared" si="13"/>
        <v>17</v>
      </c>
      <c r="P98">
        <f t="shared" si="13"/>
        <v>1</v>
      </c>
      <c r="Q98">
        <f t="shared" si="13"/>
        <v>35</v>
      </c>
      <c r="R98">
        <f t="shared" si="13"/>
        <v>15</v>
      </c>
      <c r="S98">
        <f t="shared" si="13"/>
        <v>9</v>
      </c>
      <c r="T98">
        <f t="shared" si="13"/>
        <v>14</v>
      </c>
      <c r="U98">
        <f t="shared" si="13"/>
        <v>12</v>
      </c>
      <c r="V98">
        <f t="shared" si="13"/>
        <v>15</v>
      </c>
      <c r="W98">
        <f t="shared" si="13"/>
        <v>2</v>
      </c>
      <c r="X98">
        <f t="shared" si="13"/>
        <v>7</v>
      </c>
      <c r="Y98">
        <f t="shared" si="13"/>
        <v>6</v>
      </c>
    </row>
    <row r="99" spans="1:25" x14ac:dyDescent="0.15">
      <c r="A99" t="s">
        <v>88</v>
      </c>
      <c r="B99">
        <f t="shared" si="10"/>
        <v>20</v>
      </c>
      <c r="C99">
        <f t="shared" si="13"/>
        <v>26</v>
      </c>
      <c r="D99">
        <f t="shared" si="13"/>
        <v>21</v>
      </c>
      <c r="E99">
        <f t="shared" si="13"/>
        <v>0</v>
      </c>
      <c r="F99">
        <f t="shared" si="13"/>
        <v>13</v>
      </c>
      <c r="G99">
        <f t="shared" si="13"/>
        <v>11</v>
      </c>
      <c r="H99">
        <f t="shared" si="13"/>
        <v>41</v>
      </c>
      <c r="I99">
        <f t="shared" si="13"/>
        <v>1</v>
      </c>
      <c r="J99">
        <f t="shared" si="13"/>
        <v>18</v>
      </c>
      <c r="K99">
        <f t="shared" si="13"/>
        <v>22</v>
      </c>
      <c r="L99">
        <f t="shared" si="13"/>
        <v>1</v>
      </c>
      <c r="M99">
        <f t="shared" si="13"/>
        <v>5</v>
      </c>
      <c r="N99">
        <f t="shared" si="13"/>
        <v>15</v>
      </c>
      <c r="O99">
        <f t="shared" si="13"/>
        <v>15</v>
      </c>
      <c r="P99">
        <f t="shared" si="13"/>
        <v>11</v>
      </c>
      <c r="Q99">
        <f t="shared" si="13"/>
        <v>25</v>
      </c>
      <c r="R99">
        <f t="shared" si="13"/>
        <v>23</v>
      </c>
      <c r="S99">
        <f t="shared" si="13"/>
        <v>24</v>
      </c>
      <c r="T99">
        <f t="shared" si="13"/>
        <v>2</v>
      </c>
      <c r="U99">
        <f t="shared" si="13"/>
        <v>18</v>
      </c>
      <c r="V99">
        <f t="shared" si="13"/>
        <v>8</v>
      </c>
      <c r="W99">
        <f t="shared" si="13"/>
        <v>6</v>
      </c>
      <c r="X99">
        <f t="shared" si="13"/>
        <v>7</v>
      </c>
      <c r="Y99">
        <f t="shared" si="13"/>
        <v>30</v>
      </c>
    </row>
    <row r="100" spans="1:25" x14ac:dyDescent="0.15">
      <c r="A100" t="s">
        <v>89</v>
      </c>
      <c r="B100">
        <f t="shared" si="10"/>
        <v>18</v>
      </c>
      <c r="C100">
        <f t="shared" si="13"/>
        <v>37</v>
      </c>
      <c r="D100">
        <f t="shared" si="13"/>
        <v>9</v>
      </c>
      <c r="E100">
        <f t="shared" si="13"/>
        <v>46</v>
      </c>
      <c r="F100">
        <f t="shared" si="13"/>
        <v>8</v>
      </c>
      <c r="G100">
        <f t="shared" si="13"/>
        <v>38</v>
      </c>
      <c r="H100">
        <f t="shared" si="13"/>
        <v>13</v>
      </c>
      <c r="I100">
        <f t="shared" si="13"/>
        <v>13</v>
      </c>
      <c r="J100">
        <f t="shared" si="13"/>
        <v>8</v>
      </c>
      <c r="K100">
        <f t="shared" si="13"/>
        <v>4</v>
      </c>
      <c r="L100">
        <f t="shared" si="13"/>
        <v>2</v>
      </c>
      <c r="M100">
        <f t="shared" si="13"/>
        <v>19</v>
      </c>
      <c r="N100">
        <f t="shared" si="13"/>
        <v>25</v>
      </c>
      <c r="O100">
        <f t="shared" si="13"/>
        <v>1</v>
      </c>
      <c r="P100">
        <f t="shared" si="13"/>
        <v>12</v>
      </c>
      <c r="Q100">
        <f t="shared" si="13"/>
        <v>9</v>
      </c>
      <c r="R100">
        <f t="shared" si="13"/>
        <v>22</v>
      </c>
      <c r="S100">
        <f t="shared" si="13"/>
        <v>14</v>
      </c>
      <c r="T100">
        <f t="shared" si="13"/>
        <v>26</v>
      </c>
      <c r="U100">
        <f t="shared" si="13"/>
        <v>18</v>
      </c>
      <c r="V100">
        <f t="shared" si="13"/>
        <v>10</v>
      </c>
      <c r="W100">
        <f t="shared" si="13"/>
        <v>4</v>
      </c>
      <c r="X100">
        <f t="shared" si="13"/>
        <v>14</v>
      </c>
      <c r="Y100">
        <f t="shared" si="13"/>
        <v>16</v>
      </c>
    </row>
    <row r="101" spans="1:25" x14ac:dyDescent="0.15">
      <c r="A101" t="s">
        <v>90</v>
      </c>
      <c r="B101">
        <f t="shared" si="10"/>
        <v>23</v>
      </c>
      <c r="C101">
        <f t="shared" si="13"/>
        <v>47</v>
      </c>
      <c r="D101">
        <f t="shared" si="13"/>
        <v>26</v>
      </c>
      <c r="E101">
        <f t="shared" si="13"/>
        <v>19</v>
      </c>
      <c r="F101">
        <f t="shared" si="13"/>
        <v>4</v>
      </c>
      <c r="G101">
        <f t="shared" si="13"/>
        <v>24</v>
      </c>
      <c r="H101">
        <f t="shared" si="13"/>
        <v>6</v>
      </c>
      <c r="I101">
        <f t="shared" si="13"/>
        <v>18</v>
      </c>
      <c r="J101">
        <f t="shared" si="13"/>
        <v>13</v>
      </c>
      <c r="K101">
        <f t="shared" si="13"/>
        <v>18</v>
      </c>
      <c r="L101">
        <f t="shared" si="13"/>
        <v>15</v>
      </c>
      <c r="M101">
        <f t="shared" si="13"/>
        <v>15</v>
      </c>
      <c r="N101">
        <f t="shared" si="13"/>
        <v>25</v>
      </c>
      <c r="O101">
        <f t="shared" si="13"/>
        <v>25</v>
      </c>
      <c r="P101">
        <f t="shared" si="13"/>
        <v>15</v>
      </c>
      <c r="Q101">
        <f t="shared" si="13"/>
        <v>16</v>
      </c>
      <c r="R101">
        <f t="shared" si="13"/>
        <v>20</v>
      </c>
      <c r="S101">
        <f t="shared" si="13"/>
        <v>22</v>
      </c>
      <c r="T101">
        <f t="shared" si="13"/>
        <v>23</v>
      </c>
      <c r="U101">
        <f t="shared" si="13"/>
        <v>20</v>
      </c>
      <c r="V101">
        <f t="shared" si="13"/>
        <v>6</v>
      </c>
      <c r="W101">
        <f t="shared" si="13"/>
        <v>3</v>
      </c>
      <c r="X101">
        <f t="shared" si="13"/>
        <v>5</v>
      </c>
      <c r="Y101">
        <f t="shared" si="13"/>
        <v>16</v>
      </c>
    </row>
    <row r="102" spans="1:25" x14ac:dyDescent="0.15">
      <c r="A102" t="s">
        <v>91</v>
      </c>
      <c r="B102">
        <f t="shared" si="10"/>
        <v>10</v>
      </c>
      <c r="C102">
        <f t="shared" si="13"/>
        <v>35</v>
      </c>
      <c r="D102">
        <f t="shared" si="13"/>
        <v>22</v>
      </c>
      <c r="E102">
        <f t="shared" si="13"/>
        <v>0</v>
      </c>
      <c r="F102">
        <f t="shared" si="13"/>
        <v>2</v>
      </c>
      <c r="G102">
        <f t="shared" si="13"/>
        <v>3</v>
      </c>
      <c r="H102">
        <f t="shared" si="13"/>
        <v>5</v>
      </c>
      <c r="I102">
        <f t="shared" si="13"/>
        <v>6</v>
      </c>
      <c r="J102">
        <f t="shared" si="13"/>
        <v>1</v>
      </c>
      <c r="K102">
        <f t="shared" si="13"/>
        <v>5</v>
      </c>
      <c r="L102">
        <f t="shared" si="13"/>
        <v>10</v>
      </c>
      <c r="M102">
        <f t="shared" si="13"/>
        <v>6</v>
      </c>
      <c r="N102">
        <f t="shared" si="13"/>
        <v>5</v>
      </c>
      <c r="O102">
        <f t="shared" si="13"/>
        <v>31</v>
      </c>
      <c r="P102">
        <f t="shared" si="13"/>
        <v>10</v>
      </c>
      <c r="Q102">
        <f t="shared" si="13"/>
        <v>1</v>
      </c>
      <c r="R102">
        <f t="shared" si="13"/>
        <v>5</v>
      </c>
      <c r="S102">
        <f t="shared" si="13"/>
        <v>15</v>
      </c>
      <c r="T102">
        <f t="shared" si="13"/>
        <v>3</v>
      </c>
      <c r="U102">
        <f t="shared" si="13"/>
        <v>14</v>
      </c>
      <c r="V102">
        <f t="shared" si="13"/>
        <v>48</v>
      </c>
      <c r="W102">
        <f t="shared" si="13"/>
        <v>23</v>
      </c>
      <c r="X102">
        <f t="shared" si="13"/>
        <v>18</v>
      </c>
      <c r="Y102">
        <f t="shared" si="13"/>
        <v>17</v>
      </c>
    </row>
    <row r="103" spans="1:25" x14ac:dyDescent="0.15">
      <c r="A103" t="s">
        <v>92</v>
      </c>
      <c r="B103">
        <f t="shared" si="10"/>
        <v>17</v>
      </c>
      <c r="C103">
        <f t="shared" si="13"/>
        <v>43</v>
      </c>
      <c r="D103">
        <f t="shared" si="13"/>
        <v>28</v>
      </c>
      <c r="E103">
        <f t="shared" si="13"/>
        <v>13</v>
      </c>
      <c r="F103">
        <f t="shared" si="13"/>
        <v>4</v>
      </c>
      <c r="G103">
        <f t="shared" si="13"/>
        <v>19</v>
      </c>
      <c r="H103">
        <f t="shared" si="13"/>
        <v>10</v>
      </c>
      <c r="I103">
        <f t="shared" si="13"/>
        <v>8</v>
      </c>
      <c r="J103">
        <f t="shared" si="13"/>
        <v>8</v>
      </c>
      <c r="K103">
        <f t="shared" si="13"/>
        <v>13</v>
      </c>
      <c r="L103">
        <f t="shared" si="13"/>
        <v>14</v>
      </c>
      <c r="M103">
        <f t="shared" si="13"/>
        <v>13</v>
      </c>
      <c r="N103">
        <f t="shared" si="13"/>
        <v>18</v>
      </c>
      <c r="O103">
        <f t="shared" si="13"/>
        <v>49</v>
      </c>
      <c r="P103">
        <f t="shared" si="13"/>
        <v>4</v>
      </c>
      <c r="Q103">
        <f t="shared" si="13"/>
        <v>14</v>
      </c>
      <c r="R103">
        <f t="shared" si="13"/>
        <v>16</v>
      </c>
      <c r="S103">
        <f t="shared" si="13"/>
        <v>24</v>
      </c>
      <c r="T103">
        <f t="shared" si="13"/>
        <v>11</v>
      </c>
      <c r="U103">
        <f t="shared" si="13"/>
        <v>27</v>
      </c>
      <c r="V103">
        <f t="shared" si="13"/>
        <v>18</v>
      </c>
      <c r="W103">
        <f t="shared" si="13"/>
        <v>14</v>
      </c>
      <c r="X103">
        <f t="shared" si="13"/>
        <v>7</v>
      </c>
      <c r="Y103">
        <f t="shared" si="13"/>
        <v>23</v>
      </c>
    </row>
    <row r="104" spans="1:25" x14ac:dyDescent="0.15">
      <c r="A104" t="s">
        <v>93</v>
      </c>
      <c r="B104">
        <f t="shared" si="10"/>
        <v>26</v>
      </c>
      <c r="C104">
        <f t="shared" si="13"/>
        <v>26</v>
      </c>
      <c r="D104">
        <f t="shared" si="13"/>
        <v>41</v>
      </c>
      <c r="E104">
        <f t="shared" si="13"/>
        <v>1</v>
      </c>
      <c r="F104">
        <f t="shared" si="13"/>
        <v>4</v>
      </c>
      <c r="G104">
        <f t="shared" si="13"/>
        <v>10</v>
      </c>
      <c r="H104">
        <f t="shared" si="13"/>
        <v>4</v>
      </c>
      <c r="I104">
        <f t="shared" si="13"/>
        <v>1</v>
      </c>
      <c r="J104">
        <f t="shared" si="13"/>
        <v>11</v>
      </c>
      <c r="K104">
        <f t="shared" si="13"/>
        <v>13</v>
      </c>
      <c r="L104">
        <f t="shared" si="13"/>
        <v>5</v>
      </c>
      <c r="M104">
        <f t="shared" si="13"/>
        <v>7</v>
      </c>
      <c r="N104">
        <f t="shared" si="13"/>
        <v>14</v>
      </c>
      <c r="O104">
        <f t="shared" si="13"/>
        <v>6</v>
      </c>
      <c r="P104">
        <f t="shared" si="13"/>
        <v>9</v>
      </c>
      <c r="Q104">
        <f t="shared" si="13"/>
        <v>12</v>
      </c>
      <c r="R104">
        <f t="shared" si="13"/>
        <v>6</v>
      </c>
      <c r="S104">
        <f t="shared" si="13"/>
        <v>21</v>
      </c>
      <c r="T104">
        <f t="shared" si="13"/>
        <v>16</v>
      </c>
      <c r="U104">
        <f t="shared" si="13"/>
        <v>13</v>
      </c>
      <c r="V104">
        <f t="shared" si="13"/>
        <v>7</v>
      </c>
      <c r="W104">
        <f t="shared" si="13"/>
        <v>0</v>
      </c>
      <c r="X104">
        <f t="shared" si="13"/>
        <v>7</v>
      </c>
      <c r="Y104">
        <f t="shared" si="13"/>
        <v>20</v>
      </c>
    </row>
    <row r="105" spans="1:25" x14ac:dyDescent="0.15">
      <c r="A105" t="s">
        <v>94</v>
      </c>
      <c r="B105">
        <f t="shared" si="10"/>
        <v>2</v>
      </c>
      <c r="C105">
        <f t="shared" si="13"/>
        <v>1</v>
      </c>
      <c r="D105">
        <f t="shared" si="13"/>
        <v>17</v>
      </c>
      <c r="E105">
        <f t="shared" si="13"/>
        <v>4</v>
      </c>
      <c r="F105">
        <f t="shared" si="13"/>
        <v>15</v>
      </c>
      <c r="G105">
        <f t="shared" si="13"/>
        <v>10</v>
      </c>
      <c r="H105">
        <f t="shared" si="13"/>
        <v>18</v>
      </c>
      <c r="I105">
        <f t="shared" si="13"/>
        <v>1</v>
      </c>
      <c r="J105">
        <f t="shared" si="13"/>
        <v>2</v>
      </c>
      <c r="K105">
        <f t="shared" si="13"/>
        <v>33</v>
      </c>
      <c r="L105">
        <f t="shared" si="13"/>
        <v>1</v>
      </c>
      <c r="M105">
        <f t="shared" si="13"/>
        <v>0</v>
      </c>
      <c r="N105">
        <f t="shared" si="13"/>
        <v>3</v>
      </c>
      <c r="O105">
        <f t="shared" si="13"/>
        <v>0</v>
      </c>
      <c r="P105">
        <f t="shared" si="13"/>
        <v>22</v>
      </c>
      <c r="Q105">
        <f t="shared" si="13"/>
        <v>6</v>
      </c>
      <c r="R105">
        <f t="shared" si="13"/>
        <v>4</v>
      </c>
      <c r="S105">
        <f t="shared" si="13"/>
        <v>5</v>
      </c>
      <c r="T105">
        <f t="shared" si="13"/>
        <v>19</v>
      </c>
      <c r="U105">
        <f t="shared" si="13"/>
        <v>2</v>
      </c>
      <c r="V105">
        <f t="shared" si="13"/>
        <v>9</v>
      </c>
      <c r="W105">
        <f t="shared" si="13"/>
        <v>23</v>
      </c>
      <c r="X105">
        <f t="shared" si="13"/>
        <v>14</v>
      </c>
      <c r="Y105">
        <f t="shared" si="13"/>
        <v>32</v>
      </c>
    </row>
    <row r="106" spans="1:25" x14ac:dyDescent="0.15">
      <c r="A106" t="s">
        <v>95</v>
      </c>
      <c r="B106">
        <f t="shared" si="10"/>
        <v>6</v>
      </c>
      <c r="C106">
        <f t="shared" si="13"/>
        <v>4</v>
      </c>
      <c r="D106">
        <f t="shared" si="13"/>
        <v>25</v>
      </c>
      <c r="E106">
        <f t="shared" si="13"/>
        <v>11</v>
      </c>
      <c r="F106">
        <f t="shared" si="13"/>
        <v>36</v>
      </c>
      <c r="G106">
        <f t="shared" si="13"/>
        <v>15</v>
      </c>
      <c r="H106">
        <f t="shared" si="13"/>
        <v>12</v>
      </c>
      <c r="I106">
        <f t="shared" si="13"/>
        <v>4</v>
      </c>
      <c r="J106">
        <f t="shared" si="13"/>
        <v>8</v>
      </c>
      <c r="K106">
        <f t="shared" si="13"/>
        <v>21</v>
      </c>
      <c r="L106">
        <f t="shared" si="13"/>
        <v>1</v>
      </c>
      <c r="M106">
        <f t="shared" si="13"/>
        <v>2</v>
      </c>
      <c r="N106">
        <f t="shared" si="13"/>
        <v>21</v>
      </c>
      <c r="O106">
        <f t="shared" si="13"/>
        <v>3</v>
      </c>
      <c r="P106">
        <f t="shared" si="13"/>
        <v>20</v>
      </c>
      <c r="Q106">
        <f t="shared" si="13"/>
        <v>11</v>
      </c>
      <c r="R106">
        <f t="shared" si="13"/>
        <v>7</v>
      </c>
      <c r="S106">
        <f t="shared" si="13"/>
        <v>3</v>
      </c>
      <c r="T106">
        <f t="shared" si="13"/>
        <v>38</v>
      </c>
      <c r="U106">
        <f t="shared" si="13"/>
        <v>1</v>
      </c>
      <c r="V106">
        <f t="shared" ref="C106:Y117" si="14">ABS(V68)</f>
        <v>14</v>
      </c>
      <c r="W106">
        <f t="shared" si="14"/>
        <v>24</v>
      </c>
      <c r="X106">
        <f t="shared" si="14"/>
        <v>15</v>
      </c>
      <c r="Y106">
        <f t="shared" si="14"/>
        <v>33</v>
      </c>
    </row>
    <row r="107" spans="1:25" x14ac:dyDescent="0.15">
      <c r="A107" t="s">
        <v>96</v>
      </c>
      <c r="B107">
        <f t="shared" si="10"/>
        <v>17</v>
      </c>
      <c r="C107">
        <f t="shared" si="14"/>
        <v>4</v>
      </c>
      <c r="D107">
        <f t="shared" si="14"/>
        <v>9</v>
      </c>
      <c r="E107">
        <f t="shared" si="14"/>
        <v>0</v>
      </c>
      <c r="F107">
        <f t="shared" si="14"/>
        <v>1</v>
      </c>
      <c r="G107">
        <f t="shared" si="14"/>
        <v>7</v>
      </c>
      <c r="H107">
        <f t="shared" si="14"/>
        <v>20</v>
      </c>
      <c r="I107">
        <f t="shared" si="14"/>
        <v>11</v>
      </c>
      <c r="J107">
        <f t="shared" si="14"/>
        <v>4</v>
      </c>
      <c r="K107">
        <f t="shared" si="14"/>
        <v>8</v>
      </c>
      <c r="L107">
        <f t="shared" si="14"/>
        <v>22</v>
      </c>
      <c r="M107">
        <f t="shared" si="14"/>
        <v>8</v>
      </c>
      <c r="N107">
        <f t="shared" si="14"/>
        <v>2</v>
      </c>
      <c r="O107">
        <f t="shared" si="14"/>
        <v>15</v>
      </c>
      <c r="P107">
        <f t="shared" si="14"/>
        <v>11</v>
      </c>
      <c r="Q107">
        <f t="shared" si="14"/>
        <v>4</v>
      </c>
      <c r="R107">
        <f t="shared" si="14"/>
        <v>2</v>
      </c>
      <c r="S107">
        <f t="shared" si="14"/>
        <v>8</v>
      </c>
      <c r="T107">
        <f t="shared" si="14"/>
        <v>13</v>
      </c>
      <c r="U107">
        <f t="shared" si="14"/>
        <v>3</v>
      </c>
      <c r="V107">
        <f t="shared" si="14"/>
        <v>25</v>
      </c>
      <c r="W107">
        <f t="shared" si="14"/>
        <v>17</v>
      </c>
      <c r="X107">
        <f t="shared" si="14"/>
        <v>16</v>
      </c>
      <c r="Y107">
        <f t="shared" si="14"/>
        <v>24</v>
      </c>
    </row>
    <row r="108" spans="1:25" x14ac:dyDescent="0.15">
      <c r="A108" t="s">
        <v>97</v>
      </c>
      <c r="B108">
        <f t="shared" si="10"/>
        <v>13</v>
      </c>
      <c r="C108">
        <f t="shared" si="14"/>
        <v>1</v>
      </c>
      <c r="D108">
        <f t="shared" si="14"/>
        <v>10</v>
      </c>
      <c r="E108">
        <f t="shared" si="14"/>
        <v>3</v>
      </c>
      <c r="F108">
        <f t="shared" si="14"/>
        <v>2</v>
      </c>
      <c r="G108">
        <f t="shared" si="14"/>
        <v>5</v>
      </c>
      <c r="H108">
        <f t="shared" si="14"/>
        <v>3</v>
      </c>
      <c r="I108">
        <f t="shared" si="14"/>
        <v>1</v>
      </c>
      <c r="J108">
        <f t="shared" si="14"/>
        <v>3</v>
      </c>
      <c r="K108">
        <f t="shared" si="14"/>
        <v>12</v>
      </c>
      <c r="L108">
        <f t="shared" si="14"/>
        <v>9</v>
      </c>
      <c r="M108">
        <f t="shared" si="14"/>
        <v>2</v>
      </c>
      <c r="N108">
        <f t="shared" si="14"/>
        <v>6</v>
      </c>
      <c r="O108">
        <f t="shared" si="14"/>
        <v>20</v>
      </c>
      <c r="P108">
        <f t="shared" si="14"/>
        <v>1</v>
      </c>
      <c r="Q108">
        <f t="shared" si="14"/>
        <v>3</v>
      </c>
      <c r="R108">
        <f t="shared" si="14"/>
        <v>4</v>
      </c>
      <c r="S108">
        <f t="shared" si="14"/>
        <v>10</v>
      </c>
      <c r="T108">
        <f t="shared" si="14"/>
        <v>7</v>
      </c>
      <c r="U108">
        <f t="shared" si="14"/>
        <v>20</v>
      </c>
      <c r="V108">
        <f t="shared" si="14"/>
        <v>18</v>
      </c>
      <c r="W108">
        <f t="shared" si="14"/>
        <v>17</v>
      </c>
      <c r="X108">
        <f t="shared" si="14"/>
        <v>4</v>
      </c>
      <c r="Y108">
        <f t="shared" si="14"/>
        <v>13</v>
      </c>
    </row>
    <row r="109" spans="1:25" x14ac:dyDescent="0.15">
      <c r="A109" t="s">
        <v>98</v>
      </c>
      <c r="B109">
        <f t="shared" si="10"/>
        <v>6</v>
      </c>
      <c r="C109">
        <f t="shared" si="14"/>
        <v>19</v>
      </c>
      <c r="D109">
        <f t="shared" si="14"/>
        <v>3</v>
      </c>
      <c r="E109">
        <f t="shared" si="14"/>
        <v>5</v>
      </c>
      <c r="F109">
        <f t="shared" si="14"/>
        <v>0</v>
      </c>
      <c r="G109">
        <f t="shared" si="14"/>
        <v>4</v>
      </c>
      <c r="H109">
        <f t="shared" si="14"/>
        <v>3</v>
      </c>
      <c r="I109">
        <f t="shared" si="14"/>
        <v>24</v>
      </c>
      <c r="J109">
        <f t="shared" si="14"/>
        <v>4</v>
      </c>
      <c r="K109">
        <f t="shared" si="14"/>
        <v>3</v>
      </c>
      <c r="L109">
        <f t="shared" si="14"/>
        <v>4</v>
      </c>
      <c r="M109">
        <f t="shared" si="14"/>
        <v>18</v>
      </c>
      <c r="N109">
        <f t="shared" si="14"/>
        <v>48</v>
      </c>
      <c r="O109">
        <f t="shared" si="14"/>
        <v>8</v>
      </c>
      <c r="P109">
        <f t="shared" si="14"/>
        <v>4</v>
      </c>
      <c r="Q109">
        <f t="shared" si="14"/>
        <v>2</v>
      </c>
      <c r="R109">
        <f t="shared" si="14"/>
        <v>15</v>
      </c>
      <c r="S109">
        <f t="shared" si="14"/>
        <v>14</v>
      </c>
      <c r="T109">
        <f t="shared" si="14"/>
        <v>9</v>
      </c>
      <c r="U109">
        <f t="shared" si="14"/>
        <v>11</v>
      </c>
      <c r="V109">
        <f t="shared" si="14"/>
        <v>17</v>
      </c>
      <c r="W109">
        <f t="shared" si="14"/>
        <v>15</v>
      </c>
      <c r="X109">
        <f t="shared" si="14"/>
        <v>10</v>
      </c>
      <c r="Y109">
        <f t="shared" si="14"/>
        <v>26</v>
      </c>
    </row>
    <row r="110" spans="1:25" x14ac:dyDescent="0.15">
      <c r="A110" t="s">
        <v>99</v>
      </c>
      <c r="B110">
        <f t="shared" si="10"/>
        <v>12</v>
      </c>
      <c r="C110">
        <f t="shared" si="14"/>
        <v>8</v>
      </c>
      <c r="D110">
        <f t="shared" si="14"/>
        <v>10</v>
      </c>
      <c r="E110">
        <f t="shared" si="14"/>
        <v>1</v>
      </c>
      <c r="F110">
        <f t="shared" si="14"/>
        <v>2</v>
      </c>
      <c r="G110">
        <f t="shared" si="14"/>
        <v>7</v>
      </c>
      <c r="H110">
        <f t="shared" si="14"/>
        <v>3</v>
      </c>
      <c r="I110">
        <f t="shared" si="14"/>
        <v>1</v>
      </c>
      <c r="J110">
        <f t="shared" si="14"/>
        <v>0</v>
      </c>
      <c r="K110">
        <f t="shared" si="14"/>
        <v>11</v>
      </c>
      <c r="L110">
        <f t="shared" si="14"/>
        <v>5</v>
      </c>
      <c r="M110">
        <f t="shared" si="14"/>
        <v>11</v>
      </c>
      <c r="N110">
        <f t="shared" si="14"/>
        <v>2</v>
      </c>
      <c r="O110">
        <f t="shared" si="14"/>
        <v>19</v>
      </c>
      <c r="P110">
        <f t="shared" si="14"/>
        <v>8</v>
      </c>
      <c r="Q110">
        <f t="shared" si="14"/>
        <v>17</v>
      </c>
      <c r="R110">
        <f t="shared" si="14"/>
        <v>2</v>
      </c>
      <c r="S110">
        <f t="shared" si="14"/>
        <v>34</v>
      </c>
      <c r="T110">
        <f t="shared" si="14"/>
        <v>14</v>
      </c>
      <c r="U110">
        <f t="shared" si="14"/>
        <v>32</v>
      </c>
      <c r="V110">
        <f t="shared" si="14"/>
        <v>18</v>
      </c>
      <c r="W110">
        <f t="shared" si="14"/>
        <v>19</v>
      </c>
      <c r="X110">
        <f t="shared" si="14"/>
        <v>6</v>
      </c>
      <c r="Y110">
        <f t="shared" si="14"/>
        <v>27</v>
      </c>
    </row>
    <row r="111" spans="1:25" x14ac:dyDescent="0.15">
      <c r="A111" t="s">
        <v>100</v>
      </c>
      <c r="B111">
        <f t="shared" si="10"/>
        <v>10</v>
      </c>
      <c r="C111">
        <f t="shared" si="14"/>
        <v>7</v>
      </c>
      <c r="D111">
        <f t="shared" si="14"/>
        <v>6</v>
      </c>
      <c r="E111">
        <f t="shared" si="14"/>
        <v>2</v>
      </c>
      <c r="F111">
        <f t="shared" si="14"/>
        <v>2</v>
      </c>
      <c r="G111">
        <f t="shared" si="14"/>
        <v>1</v>
      </c>
      <c r="H111">
        <f t="shared" si="14"/>
        <v>1</v>
      </c>
      <c r="I111">
        <f t="shared" si="14"/>
        <v>15</v>
      </c>
      <c r="J111">
        <f t="shared" si="14"/>
        <v>0</v>
      </c>
      <c r="K111">
        <f t="shared" si="14"/>
        <v>6</v>
      </c>
      <c r="L111">
        <f t="shared" si="14"/>
        <v>0</v>
      </c>
      <c r="M111">
        <f t="shared" si="14"/>
        <v>26</v>
      </c>
      <c r="N111">
        <f t="shared" si="14"/>
        <v>21</v>
      </c>
      <c r="O111">
        <f t="shared" si="14"/>
        <v>8</v>
      </c>
      <c r="P111">
        <f t="shared" si="14"/>
        <v>1</v>
      </c>
      <c r="Q111">
        <f t="shared" si="14"/>
        <v>5</v>
      </c>
      <c r="R111">
        <f t="shared" si="14"/>
        <v>44</v>
      </c>
      <c r="S111">
        <f t="shared" si="14"/>
        <v>21</v>
      </c>
      <c r="T111">
        <f t="shared" si="14"/>
        <v>12</v>
      </c>
      <c r="U111">
        <f t="shared" si="14"/>
        <v>16</v>
      </c>
      <c r="V111">
        <f t="shared" si="14"/>
        <v>13</v>
      </c>
      <c r="W111">
        <f t="shared" si="14"/>
        <v>12</v>
      </c>
      <c r="X111">
        <f t="shared" si="14"/>
        <v>9</v>
      </c>
      <c r="Y111">
        <f t="shared" si="14"/>
        <v>27</v>
      </c>
    </row>
    <row r="112" spans="1:25" x14ac:dyDescent="0.15">
      <c r="A112" t="s">
        <v>101</v>
      </c>
      <c r="B112">
        <f t="shared" si="10"/>
        <v>14</v>
      </c>
      <c r="C112">
        <f t="shared" si="14"/>
        <v>6</v>
      </c>
      <c r="D112">
        <f t="shared" si="14"/>
        <v>6</v>
      </c>
      <c r="E112">
        <f t="shared" si="14"/>
        <v>11</v>
      </c>
      <c r="F112">
        <f t="shared" si="14"/>
        <v>47</v>
      </c>
      <c r="G112">
        <f t="shared" si="14"/>
        <v>9</v>
      </c>
      <c r="H112">
        <f t="shared" si="14"/>
        <v>14</v>
      </c>
      <c r="I112">
        <f t="shared" si="14"/>
        <v>15</v>
      </c>
      <c r="J112">
        <f t="shared" si="14"/>
        <v>26</v>
      </c>
      <c r="K112">
        <f t="shared" si="14"/>
        <v>7</v>
      </c>
      <c r="L112">
        <f t="shared" si="14"/>
        <v>14</v>
      </c>
      <c r="M112">
        <f t="shared" si="14"/>
        <v>13</v>
      </c>
      <c r="N112">
        <f t="shared" si="14"/>
        <v>15</v>
      </c>
      <c r="O112">
        <f t="shared" si="14"/>
        <v>14</v>
      </c>
      <c r="P112">
        <f t="shared" si="14"/>
        <v>12</v>
      </c>
      <c r="Q112">
        <f t="shared" si="14"/>
        <v>10</v>
      </c>
      <c r="R112">
        <f t="shared" si="14"/>
        <v>19</v>
      </c>
      <c r="S112">
        <f t="shared" si="14"/>
        <v>10</v>
      </c>
      <c r="T112">
        <f t="shared" si="14"/>
        <v>34</v>
      </c>
      <c r="U112">
        <f t="shared" si="14"/>
        <v>13</v>
      </c>
      <c r="V112">
        <f t="shared" si="14"/>
        <v>16</v>
      </c>
      <c r="W112">
        <f t="shared" si="14"/>
        <v>8</v>
      </c>
      <c r="X112">
        <f t="shared" si="14"/>
        <v>8</v>
      </c>
      <c r="Y112">
        <f t="shared" si="14"/>
        <v>23</v>
      </c>
    </row>
    <row r="113" spans="1:26" x14ac:dyDescent="0.15">
      <c r="A113" t="s">
        <v>102</v>
      </c>
      <c r="B113">
        <f t="shared" si="10"/>
        <v>10</v>
      </c>
      <c r="C113">
        <f t="shared" si="14"/>
        <v>11</v>
      </c>
      <c r="D113">
        <f t="shared" si="14"/>
        <v>2</v>
      </c>
      <c r="E113">
        <f t="shared" si="14"/>
        <v>4</v>
      </c>
      <c r="F113">
        <f t="shared" si="14"/>
        <v>4</v>
      </c>
      <c r="G113">
        <f t="shared" si="14"/>
        <v>5</v>
      </c>
      <c r="H113">
        <f t="shared" si="14"/>
        <v>6</v>
      </c>
      <c r="I113">
        <f t="shared" si="14"/>
        <v>15</v>
      </c>
      <c r="J113">
        <f t="shared" si="14"/>
        <v>1</v>
      </c>
      <c r="K113">
        <f t="shared" si="14"/>
        <v>3</v>
      </c>
      <c r="L113">
        <f t="shared" si="14"/>
        <v>1</v>
      </c>
      <c r="M113">
        <f t="shared" si="14"/>
        <v>44</v>
      </c>
      <c r="N113">
        <f t="shared" si="14"/>
        <v>4</v>
      </c>
      <c r="O113">
        <f t="shared" si="14"/>
        <v>6</v>
      </c>
      <c r="P113">
        <f t="shared" si="14"/>
        <v>1</v>
      </c>
      <c r="Q113">
        <f t="shared" si="14"/>
        <v>4</v>
      </c>
      <c r="R113">
        <f t="shared" si="14"/>
        <v>10</v>
      </c>
      <c r="S113">
        <f t="shared" si="14"/>
        <v>10</v>
      </c>
      <c r="T113">
        <f t="shared" si="14"/>
        <v>11</v>
      </c>
      <c r="U113">
        <f t="shared" si="14"/>
        <v>10</v>
      </c>
      <c r="V113">
        <f t="shared" si="14"/>
        <v>14</v>
      </c>
      <c r="W113">
        <f t="shared" si="14"/>
        <v>7</v>
      </c>
      <c r="X113">
        <f t="shared" si="14"/>
        <v>6</v>
      </c>
      <c r="Y113">
        <f t="shared" si="14"/>
        <v>20</v>
      </c>
    </row>
    <row r="114" spans="1:26" x14ac:dyDescent="0.15">
      <c r="A114" t="s">
        <v>103</v>
      </c>
      <c r="B114">
        <f t="shared" si="10"/>
        <v>61</v>
      </c>
      <c r="C114">
        <f t="shared" si="14"/>
        <v>5</v>
      </c>
      <c r="D114">
        <f t="shared" si="14"/>
        <v>20</v>
      </c>
      <c r="E114">
        <f t="shared" si="14"/>
        <v>1</v>
      </c>
      <c r="F114">
        <f t="shared" si="14"/>
        <v>12</v>
      </c>
      <c r="G114">
        <f t="shared" si="14"/>
        <v>7</v>
      </c>
      <c r="H114">
        <f t="shared" si="14"/>
        <v>7</v>
      </c>
      <c r="I114">
        <f t="shared" si="14"/>
        <v>1</v>
      </c>
      <c r="J114">
        <f t="shared" si="14"/>
        <v>3</v>
      </c>
      <c r="K114">
        <f t="shared" si="14"/>
        <v>5</v>
      </c>
      <c r="L114">
        <f t="shared" si="14"/>
        <v>9</v>
      </c>
      <c r="M114">
        <f t="shared" si="14"/>
        <v>4</v>
      </c>
      <c r="N114">
        <f t="shared" si="14"/>
        <v>11</v>
      </c>
      <c r="O114">
        <f t="shared" si="14"/>
        <v>3</v>
      </c>
      <c r="P114">
        <f t="shared" si="14"/>
        <v>2</v>
      </c>
      <c r="Q114">
        <f t="shared" si="14"/>
        <v>2</v>
      </c>
      <c r="R114">
        <f t="shared" si="14"/>
        <v>6</v>
      </c>
      <c r="S114">
        <f t="shared" si="14"/>
        <v>10</v>
      </c>
      <c r="T114">
        <f t="shared" si="14"/>
        <v>11</v>
      </c>
      <c r="U114">
        <f t="shared" si="14"/>
        <v>11</v>
      </c>
      <c r="V114">
        <f t="shared" si="14"/>
        <v>7</v>
      </c>
      <c r="W114">
        <f t="shared" si="14"/>
        <v>11</v>
      </c>
      <c r="X114">
        <f t="shared" si="14"/>
        <v>7</v>
      </c>
      <c r="Y114">
        <f t="shared" si="14"/>
        <v>15</v>
      </c>
    </row>
    <row r="115" spans="1:26" x14ac:dyDescent="0.15">
      <c r="A115" t="s">
        <v>104</v>
      </c>
      <c r="B115">
        <f t="shared" si="10"/>
        <v>11</v>
      </c>
      <c r="C115">
        <f t="shared" si="14"/>
        <v>4</v>
      </c>
      <c r="D115">
        <f t="shared" si="14"/>
        <v>5</v>
      </c>
      <c r="E115">
        <f t="shared" si="14"/>
        <v>3</v>
      </c>
      <c r="F115">
        <f t="shared" si="14"/>
        <v>31</v>
      </c>
      <c r="G115">
        <f t="shared" si="14"/>
        <v>6</v>
      </c>
      <c r="H115">
        <f t="shared" si="14"/>
        <v>18</v>
      </c>
      <c r="I115">
        <f t="shared" si="14"/>
        <v>15</v>
      </c>
      <c r="J115">
        <f t="shared" si="14"/>
        <v>24</v>
      </c>
      <c r="K115">
        <f t="shared" si="14"/>
        <v>7</v>
      </c>
      <c r="L115">
        <f t="shared" si="14"/>
        <v>12</v>
      </c>
      <c r="M115">
        <f t="shared" si="14"/>
        <v>16</v>
      </c>
      <c r="N115">
        <f t="shared" si="14"/>
        <v>14</v>
      </c>
      <c r="O115">
        <f t="shared" si="14"/>
        <v>30</v>
      </c>
      <c r="P115">
        <f t="shared" si="14"/>
        <v>8</v>
      </c>
      <c r="Q115">
        <f t="shared" si="14"/>
        <v>12</v>
      </c>
      <c r="R115">
        <f t="shared" si="14"/>
        <v>14</v>
      </c>
      <c r="S115">
        <f t="shared" si="14"/>
        <v>8</v>
      </c>
      <c r="T115">
        <f t="shared" si="14"/>
        <v>53</v>
      </c>
      <c r="U115">
        <f t="shared" si="14"/>
        <v>11</v>
      </c>
      <c r="V115">
        <f t="shared" si="14"/>
        <v>28</v>
      </c>
      <c r="W115">
        <f t="shared" si="14"/>
        <v>14</v>
      </c>
      <c r="X115">
        <f t="shared" si="14"/>
        <v>5</v>
      </c>
      <c r="Y115">
        <f t="shared" si="14"/>
        <v>25</v>
      </c>
    </row>
    <row r="116" spans="1:26" x14ac:dyDescent="0.15">
      <c r="A116" t="s">
        <v>105</v>
      </c>
      <c r="B116">
        <f t="shared" si="10"/>
        <v>15</v>
      </c>
      <c r="C116">
        <f t="shared" si="14"/>
        <v>5</v>
      </c>
      <c r="D116">
        <f t="shared" si="14"/>
        <v>5</v>
      </c>
      <c r="E116">
        <f t="shared" si="14"/>
        <v>1</v>
      </c>
      <c r="F116">
        <f t="shared" si="14"/>
        <v>3</v>
      </c>
      <c r="G116">
        <f t="shared" si="14"/>
        <v>6</v>
      </c>
      <c r="H116">
        <f t="shared" si="14"/>
        <v>9</v>
      </c>
      <c r="I116">
        <f t="shared" si="14"/>
        <v>62</v>
      </c>
      <c r="J116">
        <f t="shared" si="14"/>
        <v>7</v>
      </c>
      <c r="K116">
        <f t="shared" si="14"/>
        <v>1</v>
      </c>
      <c r="L116">
        <f t="shared" si="14"/>
        <v>5</v>
      </c>
      <c r="M116">
        <f t="shared" si="14"/>
        <v>4</v>
      </c>
      <c r="N116">
        <f t="shared" si="14"/>
        <v>4</v>
      </c>
      <c r="O116">
        <f t="shared" si="14"/>
        <v>6</v>
      </c>
      <c r="P116">
        <f t="shared" si="14"/>
        <v>7</v>
      </c>
      <c r="Q116">
        <f t="shared" si="14"/>
        <v>6</v>
      </c>
      <c r="R116">
        <f t="shared" si="14"/>
        <v>19</v>
      </c>
      <c r="S116">
        <f t="shared" si="14"/>
        <v>14</v>
      </c>
      <c r="T116">
        <f t="shared" si="14"/>
        <v>6</v>
      </c>
      <c r="U116">
        <f t="shared" si="14"/>
        <v>8</v>
      </c>
      <c r="V116">
        <f t="shared" si="14"/>
        <v>9</v>
      </c>
      <c r="W116">
        <f t="shared" si="14"/>
        <v>6</v>
      </c>
      <c r="X116">
        <f t="shared" si="14"/>
        <v>2</v>
      </c>
      <c r="Y116">
        <f t="shared" si="14"/>
        <v>18</v>
      </c>
    </row>
    <row r="117" spans="1:26" x14ac:dyDescent="0.15">
      <c r="A117" t="s">
        <v>106</v>
      </c>
      <c r="B117">
        <f t="shared" si="10"/>
        <v>15</v>
      </c>
      <c r="C117">
        <f t="shared" si="14"/>
        <v>1</v>
      </c>
      <c r="D117">
        <f t="shared" si="14"/>
        <v>12</v>
      </c>
      <c r="E117">
        <f t="shared" si="14"/>
        <v>1</v>
      </c>
      <c r="F117">
        <f t="shared" si="14"/>
        <v>5</v>
      </c>
      <c r="G117">
        <f t="shared" si="14"/>
        <v>1</v>
      </c>
      <c r="H117">
        <f t="shared" si="14"/>
        <v>5</v>
      </c>
      <c r="I117">
        <f t="shared" si="14"/>
        <v>2</v>
      </c>
      <c r="J117">
        <f t="shared" si="14"/>
        <v>7</v>
      </c>
      <c r="K117">
        <f t="shared" si="14"/>
        <v>7</v>
      </c>
      <c r="L117">
        <f t="shared" si="14"/>
        <v>12</v>
      </c>
      <c r="M117">
        <f t="shared" si="14"/>
        <v>2</v>
      </c>
      <c r="N117">
        <f t="shared" si="14"/>
        <v>5</v>
      </c>
      <c r="O117">
        <f t="shared" si="14"/>
        <v>13</v>
      </c>
      <c r="P117">
        <f t="shared" si="14"/>
        <v>5</v>
      </c>
      <c r="Q117">
        <f t="shared" si="14"/>
        <v>4</v>
      </c>
      <c r="R117">
        <f t="shared" si="14"/>
        <v>11</v>
      </c>
      <c r="S117">
        <f t="shared" si="14"/>
        <v>18</v>
      </c>
      <c r="T117">
        <f t="shared" si="14"/>
        <v>9</v>
      </c>
      <c r="U117">
        <f t="shared" si="14"/>
        <v>7</v>
      </c>
      <c r="V117">
        <f t="shared" si="14"/>
        <v>11</v>
      </c>
      <c r="W117">
        <f t="shared" si="14"/>
        <v>16</v>
      </c>
      <c r="X117">
        <f>ABS(X79)</f>
        <v>4</v>
      </c>
      <c r="Y117">
        <f>ABS(Y79)</f>
        <v>16</v>
      </c>
    </row>
    <row r="118" spans="1:26" x14ac:dyDescent="0.15">
      <c r="A118" s="4" t="s">
        <v>114</v>
      </c>
      <c r="B118" s="10">
        <f>AVERAGE(B84:B117)</f>
        <v>14.911764705882353</v>
      </c>
      <c r="C118" s="10">
        <f t="shared" ref="C118:Y118" si="15">AVERAGE(C84:C117)</f>
        <v>14.794117647058824</v>
      </c>
      <c r="D118" s="10">
        <f t="shared" si="15"/>
        <v>12.558823529411764</v>
      </c>
      <c r="E118" s="10">
        <f t="shared" si="15"/>
        <v>7.7352941176470589</v>
      </c>
      <c r="F118" s="10">
        <f t="shared" si="15"/>
        <v>9.0588235294117645</v>
      </c>
      <c r="G118" s="10">
        <f t="shared" si="15"/>
        <v>11.588235294117647</v>
      </c>
      <c r="H118" s="10">
        <f t="shared" si="15"/>
        <v>9.6764705882352935</v>
      </c>
      <c r="I118" s="10">
        <f t="shared" si="15"/>
        <v>10.117647058823529</v>
      </c>
      <c r="J118" s="10">
        <f t="shared" si="15"/>
        <v>7.8529411764705879</v>
      </c>
      <c r="K118" s="10">
        <f t="shared" si="15"/>
        <v>10.382352941176471</v>
      </c>
      <c r="L118" s="10">
        <f t="shared" si="15"/>
        <v>7.8235294117647056</v>
      </c>
      <c r="M118" s="10">
        <f t="shared" si="15"/>
        <v>9.7941176470588243</v>
      </c>
      <c r="N118" s="10">
        <f t="shared" si="15"/>
        <v>11.823529411764707</v>
      </c>
      <c r="O118" s="10">
        <f t="shared" si="15"/>
        <v>12.794117647058824</v>
      </c>
      <c r="P118" s="10">
        <f t="shared" si="15"/>
        <v>11.088235294117647</v>
      </c>
      <c r="Q118" s="10">
        <f t="shared" si="15"/>
        <v>8.9705882352941178</v>
      </c>
      <c r="R118" s="10">
        <f t="shared" si="15"/>
        <v>11.264705882352942</v>
      </c>
      <c r="S118" s="10">
        <f t="shared" si="15"/>
        <v>13.705882352941176</v>
      </c>
      <c r="T118" s="10">
        <f t="shared" si="15"/>
        <v>17.5</v>
      </c>
      <c r="U118" s="10">
        <f t="shared" si="15"/>
        <v>13.823529411764707</v>
      </c>
      <c r="V118" s="10">
        <f t="shared" si="15"/>
        <v>15.823529411764707</v>
      </c>
      <c r="W118" s="10">
        <f t="shared" si="15"/>
        <v>14.794117647058824</v>
      </c>
      <c r="X118" s="10">
        <f t="shared" si="15"/>
        <v>12.970588235294118</v>
      </c>
      <c r="Y118" s="10">
        <f t="shared" si="15"/>
        <v>17.382352941176471</v>
      </c>
      <c r="Z118" t="e">
        <f>AVERAGE(Z93:Z117)</f>
        <v>#DIV/0!</v>
      </c>
    </row>
    <row r="119" spans="1:26" x14ac:dyDescent="0.15">
      <c r="A119" s="4"/>
    </row>
    <row r="120" spans="1:26" x14ac:dyDescent="0.15">
      <c r="A120" s="4"/>
    </row>
    <row r="121" spans="1:26" x14ac:dyDescent="0.15">
      <c r="A121" s="4" t="s">
        <v>116</v>
      </c>
    </row>
    <row r="122" spans="1:26" x14ac:dyDescent="0.15">
      <c r="B122" t="s">
        <v>25</v>
      </c>
      <c r="C122" t="s">
        <v>27</v>
      </c>
      <c r="D122" t="s">
        <v>29</v>
      </c>
      <c r="E122" t="s">
        <v>37</v>
      </c>
      <c r="F122" t="s">
        <v>31</v>
      </c>
      <c r="G122" t="s">
        <v>33</v>
      </c>
      <c r="H122" t="s">
        <v>35</v>
      </c>
      <c r="I122" t="s">
        <v>39</v>
      </c>
      <c r="J122" t="s">
        <v>41</v>
      </c>
      <c r="K122" t="s">
        <v>43</v>
      </c>
      <c r="L122" t="s">
        <v>45</v>
      </c>
      <c r="M122" t="s">
        <v>47</v>
      </c>
      <c r="N122" t="s">
        <v>49</v>
      </c>
      <c r="O122" t="s">
        <v>51</v>
      </c>
      <c r="P122" t="s">
        <v>53</v>
      </c>
      <c r="Q122" t="s">
        <v>55</v>
      </c>
      <c r="R122" t="s">
        <v>57</v>
      </c>
      <c r="S122" t="s">
        <v>59</v>
      </c>
      <c r="T122" t="s">
        <v>61</v>
      </c>
      <c r="U122" t="s">
        <v>63</v>
      </c>
      <c r="V122" t="s">
        <v>65</v>
      </c>
      <c r="W122" t="s">
        <v>67</v>
      </c>
      <c r="X122" t="s">
        <v>69</v>
      </c>
      <c r="Y122" t="s">
        <v>71</v>
      </c>
    </row>
    <row r="123" spans="1:26" x14ac:dyDescent="0.15">
      <c r="A123" t="s">
        <v>73</v>
      </c>
      <c r="B123" s="7">
        <f t="shared" ref="B123:B156" si="16">B84/$AA6</f>
        <v>7.1428571428571425E-2</v>
      </c>
      <c r="C123" s="7">
        <f t="shared" ref="C123:Y134" si="17">C84/$AA6</f>
        <v>5.9523809523809521E-2</v>
      </c>
      <c r="D123" s="7">
        <f t="shared" si="17"/>
        <v>7.1428571428571425E-2</v>
      </c>
      <c r="E123" s="7">
        <f t="shared" si="17"/>
        <v>3.5714285714285712E-2</v>
      </c>
      <c r="F123" s="7">
        <f t="shared" si="17"/>
        <v>3.5714285714285712E-2</v>
      </c>
      <c r="G123" s="7">
        <f t="shared" si="17"/>
        <v>3.5714285714285712E-2</v>
      </c>
      <c r="H123" s="7">
        <f t="shared" si="17"/>
        <v>8.3333333333333329E-2</v>
      </c>
      <c r="I123" s="7">
        <f t="shared" si="17"/>
        <v>3.5714285714285712E-2</v>
      </c>
      <c r="J123" s="7">
        <f t="shared" si="17"/>
        <v>4.7619047619047616E-2</v>
      </c>
      <c r="K123" s="7">
        <f t="shared" si="17"/>
        <v>0.10714285714285714</v>
      </c>
      <c r="L123" s="7">
        <f t="shared" si="17"/>
        <v>4.7619047619047616E-2</v>
      </c>
      <c r="M123" s="7">
        <f t="shared" si="17"/>
        <v>1.1904761904761904E-2</v>
      </c>
      <c r="N123" s="7">
        <f t="shared" si="17"/>
        <v>9.5238095238095233E-2</v>
      </c>
      <c r="O123" s="7">
        <f t="shared" si="17"/>
        <v>0.11904761904761904</v>
      </c>
      <c r="P123" s="7">
        <f t="shared" si="17"/>
        <v>0.14285714285714285</v>
      </c>
      <c r="Q123" s="7">
        <f t="shared" si="17"/>
        <v>5.9523809523809521E-2</v>
      </c>
      <c r="R123" s="7">
        <f t="shared" si="17"/>
        <v>2.3809523809523808E-2</v>
      </c>
      <c r="S123" s="7">
        <f t="shared" si="17"/>
        <v>0.11904761904761904</v>
      </c>
      <c r="T123" s="7">
        <f t="shared" si="17"/>
        <v>7.1428571428571425E-2</v>
      </c>
      <c r="U123" s="7">
        <f t="shared" si="17"/>
        <v>0.17857142857142858</v>
      </c>
      <c r="V123" s="7">
        <f t="shared" si="17"/>
        <v>0.16666666666666666</v>
      </c>
      <c r="W123" s="7">
        <f t="shared" si="17"/>
        <v>0.19047619047619047</v>
      </c>
      <c r="X123" s="7">
        <f t="shared" si="17"/>
        <v>0.29761904761904762</v>
      </c>
      <c r="Y123" s="7">
        <f t="shared" si="17"/>
        <v>1.1904761904761904E-2</v>
      </c>
    </row>
    <row r="124" spans="1:26" x14ac:dyDescent="0.15">
      <c r="A124" t="s">
        <v>74</v>
      </c>
      <c r="B124" s="7">
        <f t="shared" si="16"/>
        <v>0.12820512820512819</v>
      </c>
      <c r="C124" s="7">
        <f t="shared" ref="C124:Q124" si="18">C85/$AA7</f>
        <v>0.20512820512820512</v>
      </c>
      <c r="D124" s="7">
        <f t="shared" si="18"/>
        <v>0.10256410256410256</v>
      </c>
      <c r="E124" s="7">
        <f t="shared" si="18"/>
        <v>0.11538461538461539</v>
      </c>
      <c r="F124" s="7">
        <f t="shared" si="18"/>
        <v>0.11538461538461539</v>
      </c>
      <c r="G124" s="7">
        <f t="shared" si="18"/>
        <v>0.16666666666666666</v>
      </c>
      <c r="H124" s="7">
        <f t="shared" si="18"/>
        <v>0.10256410256410256</v>
      </c>
      <c r="I124" s="7">
        <f t="shared" si="18"/>
        <v>3.8461538461538464E-2</v>
      </c>
      <c r="J124" s="7">
        <f t="shared" si="18"/>
        <v>1.282051282051282E-2</v>
      </c>
      <c r="K124" s="7">
        <f t="shared" si="18"/>
        <v>2.564102564102564E-2</v>
      </c>
      <c r="L124" s="7">
        <f t="shared" si="18"/>
        <v>7.6923076923076927E-2</v>
      </c>
      <c r="M124" s="7">
        <f t="shared" si="18"/>
        <v>1.282051282051282E-2</v>
      </c>
      <c r="N124" s="7">
        <f t="shared" si="18"/>
        <v>5.128205128205128E-2</v>
      </c>
      <c r="O124" s="7">
        <f t="shared" si="18"/>
        <v>5.128205128205128E-2</v>
      </c>
      <c r="P124" s="7">
        <f t="shared" si="18"/>
        <v>6.4102564102564097E-2</v>
      </c>
      <c r="Q124" s="7">
        <f t="shared" si="18"/>
        <v>0</v>
      </c>
      <c r="R124" s="7">
        <f t="shared" si="17"/>
        <v>6.4102564102564097E-2</v>
      </c>
      <c r="S124" s="7">
        <f t="shared" si="17"/>
        <v>8.9743589743589744E-2</v>
      </c>
      <c r="T124" s="7">
        <f t="shared" si="17"/>
        <v>0.30769230769230771</v>
      </c>
      <c r="U124" s="7">
        <f t="shared" si="17"/>
        <v>0.20512820512820512</v>
      </c>
      <c r="V124" s="7">
        <f t="shared" si="17"/>
        <v>0.26923076923076922</v>
      </c>
      <c r="W124" s="7">
        <f t="shared" si="17"/>
        <v>3.8461538461538464E-2</v>
      </c>
      <c r="X124" s="7">
        <f t="shared" si="17"/>
        <v>0.21794871794871795</v>
      </c>
      <c r="Y124" s="7">
        <f t="shared" si="17"/>
        <v>0.12820512820512819</v>
      </c>
    </row>
    <row r="125" spans="1:26" x14ac:dyDescent="0.15">
      <c r="A125" t="s">
        <v>75</v>
      </c>
      <c r="B125" s="7">
        <f t="shared" si="16"/>
        <v>0.26760563380281688</v>
      </c>
      <c r="C125" s="7">
        <f t="shared" si="17"/>
        <v>0.323943661971831</v>
      </c>
      <c r="D125" s="7">
        <f t="shared" si="17"/>
        <v>4.2253521126760563E-2</v>
      </c>
      <c r="E125" s="7">
        <f t="shared" si="17"/>
        <v>0.29577464788732394</v>
      </c>
      <c r="F125" s="7">
        <f t="shared" si="17"/>
        <v>0.18309859154929578</v>
      </c>
      <c r="G125" s="7">
        <f t="shared" si="17"/>
        <v>0.30985915492957744</v>
      </c>
      <c r="H125" s="7">
        <f t="shared" si="17"/>
        <v>0.19718309859154928</v>
      </c>
      <c r="I125" s="7">
        <f t="shared" si="17"/>
        <v>0.11267605633802817</v>
      </c>
      <c r="J125" s="7">
        <f t="shared" si="17"/>
        <v>0.19718309859154928</v>
      </c>
      <c r="K125" s="7">
        <f t="shared" si="17"/>
        <v>1.4084507042253521E-2</v>
      </c>
      <c r="L125" s="7">
        <f t="shared" si="17"/>
        <v>4.2253521126760563E-2</v>
      </c>
      <c r="M125" s="7">
        <f t="shared" si="17"/>
        <v>0.14084507042253522</v>
      </c>
      <c r="N125" s="7">
        <f t="shared" si="17"/>
        <v>7.0422535211267609E-2</v>
      </c>
      <c r="O125" s="7">
        <f t="shared" si="17"/>
        <v>2.8169014084507043E-2</v>
      </c>
      <c r="P125" s="7">
        <f t="shared" si="17"/>
        <v>0.14084507042253522</v>
      </c>
      <c r="Q125" s="7">
        <f t="shared" si="17"/>
        <v>0.18309859154929578</v>
      </c>
      <c r="R125" s="7">
        <f t="shared" si="17"/>
        <v>0.14084507042253522</v>
      </c>
      <c r="S125" s="7">
        <f t="shared" si="17"/>
        <v>0.19718309859154928</v>
      </c>
      <c r="T125" s="7">
        <f t="shared" si="17"/>
        <v>0.39436619718309857</v>
      </c>
      <c r="U125" s="7">
        <f t="shared" si="17"/>
        <v>0.12676056338028169</v>
      </c>
      <c r="V125" s="7">
        <f t="shared" si="17"/>
        <v>1.4084507042253521E-2</v>
      </c>
      <c r="W125" s="7">
        <f t="shared" si="17"/>
        <v>0.26760563380281688</v>
      </c>
      <c r="X125" s="7">
        <f t="shared" si="17"/>
        <v>0.23943661971830985</v>
      </c>
      <c r="Y125" s="7">
        <f t="shared" si="17"/>
        <v>0.323943661971831</v>
      </c>
    </row>
    <row r="126" spans="1:26" x14ac:dyDescent="0.15">
      <c r="A126" t="s">
        <v>76</v>
      </c>
      <c r="B126" s="7">
        <f t="shared" si="16"/>
        <v>8.5714285714285715E-2</v>
      </c>
      <c r="C126" s="7">
        <f t="shared" si="17"/>
        <v>0.3</v>
      </c>
      <c r="D126" s="7">
        <f t="shared" si="17"/>
        <v>0.21428571428571427</v>
      </c>
      <c r="E126" s="7">
        <f t="shared" si="17"/>
        <v>8.5714285714285715E-2</v>
      </c>
      <c r="F126" s="7">
        <f t="shared" si="17"/>
        <v>0.12857142857142856</v>
      </c>
      <c r="G126" s="7">
        <f t="shared" si="17"/>
        <v>0.2</v>
      </c>
      <c r="H126" s="7">
        <f t="shared" si="17"/>
        <v>7.1428571428571425E-2</v>
      </c>
      <c r="I126" s="7">
        <f t="shared" si="17"/>
        <v>0.1</v>
      </c>
      <c r="J126" s="7">
        <f t="shared" si="17"/>
        <v>7.1428571428571425E-2</v>
      </c>
      <c r="K126" s="7">
        <f t="shared" si="17"/>
        <v>0</v>
      </c>
      <c r="L126" s="7">
        <f t="shared" si="17"/>
        <v>2.8571428571428571E-2</v>
      </c>
      <c r="M126" s="7">
        <f t="shared" si="17"/>
        <v>5.7142857142857141E-2</v>
      </c>
      <c r="N126" s="7">
        <f t="shared" si="17"/>
        <v>0.11428571428571428</v>
      </c>
      <c r="O126" s="7">
        <f t="shared" si="17"/>
        <v>0.3</v>
      </c>
      <c r="P126" s="7">
        <f t="shared" si="17"/>
        <v>7.1428571428571425E-2</v>
      </c>
      <c r="Q126" s="7">
        <f t="shared" si="17"/>
        <v>2.8571428571428571E-2</v>
      </c>
      <c r="R126" s="7">
        <f t="shared" si="17"/>
        <v>4.2857142857142858E-2</v>
      </c>
      <c r="S126" s="7">
        <f t="shared" si="17"/>
        <v>0.2</v>
      </c>
      <c r="T126" s="7">
        <f t="shared" si="17"/>
        <v>0.55714285714285716</v>
      </c>
      <c r="U126" s="7">
        <f t="shared" si="17"/>
        <v>0.25714285714285712</v>
      </c>
      <c r="V126" s="7">
        <f t="shared" si="17"/>
        <v>0.27142857142857141</v>
      </c>
      <c r="W126" s="7">
        <f t="shared" si="17"/>
        <v>0.4</v>
      </c>
      <c r="X126" s="7">
        <f t="shared" si="17"/>
        <v>0.37142857142857144</v>
      </c>
      <c r="Y126" s="7">
        <f t="shared" si="17"/>
        <v>0.31428571428571428</v>
      </c>
    </row>
    <row r="127" spans="1:26" x14ac:dyDescent="0.15">
      <c r="A127" t="s">
        <v>77</v>
      </c>
      <c r="B127" s="7">
        <f t="shared" si="16"/>
        <v>0.17142857142857143</v>
      </c>
      <c r="C127" s="7">
        <f t="shared" si="17"/>
        <v>0.12857142857142856</v>
      </c>
      <c r="D127" s="7">
        <f t="shared" si="17"/>
        <v>0</v>
      </c>
      <c r="E127" s="7">
        <f t="shared" si="17"/>
        <v>1.4285714285714285E-2</v>
      </c>
      <c r="F127" s="7">
        <f t="shared" si="17"/>
        <v>1.4285714285714285E-2</v>
      </c>
      <c r="G127" s="7">
        <f t="shared" si="17"/>
        <v>4.2857142857142858E-2</v>
      </c>
      <c r="H127" s="7">
        <f t="shared" si="17"/>
        <v>2.8571428571428571E-2</v>
      </c>
      <c r="I127" s="7">
        <f t="shared" si="17"/>
        <v>5.7142857142857141E-2</v>
      </c>
      <c r="J127" s="7">
        <f t="shared" si="17"/>
        <v>0</v>
      </c>
      <c r="K127" s="7">
        <f t="shared" si="17"/>
        <v>0.37142857142857144</v>
      </c>
      <c r="L127" s="7">
        <f t="shared" si="17"/>
        <v>1.4285714285714285E-2</v>
      </c>
      <c r="M127" s="7">
        <f t="shared" si="17"/>
        <v>5.7142857142857141E-2</v>
      </c>
      <c r="N127" s="7">
        <f t="shared" si="17"/>
        <v>0.12857142857142856</v>
      </c>
      <c r="O127" s="7">
        <f t="shared" si="17"/>
        <v>0.17142857142857143</v>
      </c>
      <c r="P127" s="7">
        <f t="shared" si="17"/>
        <v>2.8571428571428571E-2</v>
      </c>
      <c r="Q127" s="7">
        <f t="shared" si="17"/>
        <v>0.11428571428571428</v>
      </c>
      <c r="R127" s="7">
        <f t="shared" si="17"/>
        <v>2.8571428571428571E-2</v>
      </c>
      <c r="S127" s="7">
        <f t="shared" si="17"/>
        <v>0</v>
      </c>
      <c r="T127" s="7">
        <f t="shared" si="17"/>
        <v>0.1</v>
      </c>
      <c r="U127" s="7">
        <f t="shared" si="17"/>
        <v>0.14285714285714285</v>
      </c>
      <c r="V127" s="7">
        <f t="shared" si="17"/>
        <v>0.34285714285714286</v>
      </c>
      <c r="W127" s="7">
        <f t="shared" si="17"/>
        <v>0.11428571428571428</v>
      </c>
      <c r="X127" s="7">
        <f t="shared" si="17"/>
        <v>0.1</v>
      </c>
      <c r="Y127" s="7">
        <f t="shared" si="17"/>
        <v>2.8571428571428571E-2</v>
      </c>
    </row>
    <row r="128" spans="1:26" x14ac:dyDescent="0.15">
      <c r="A128" t="s">
        <v>78</v>
      </c>
      <c r="B128" s="7">
        <f t="shared" si="16"/>
        <v>0.26470588235294118</v>
      </c>
      <c r="C128" s="7">
        <f t="shared" si="17"/>
        <v>0</v>
      </c>
      <c r="D128" s="7">
        <f t="shared" si="17"/>
        <v>8.8235294117647065E-2</v>
      </c>
      <c r="E128" s="7">
        <f t="shared" si="17"/>
        <v>8.8235294117647065E-2</v>
      </c>
      <c r="F128" s="7">
        <f t="shared" si="17"/>
        <v>1.4705882352941176E-2</v>
      </c>
      <c r="G128" s="7">
        <f t="shared" si="17"/>
        <v>1.4705882352941176E-2</v>
      </c>
      <c r="H128" s="7">
        <f t="shared" si="17"/>
        <v>0.17647058823529413</v>
      </c>
      <c r="I128" s="7">
        <f t="shared" si="17"/>
        <v>0.16176470588235295</v>
      </c>
      <c r="J128" s="7">
        <f t="shared" si="17"/>
        <v>0.14705882352941177</v>
      </c>
      <c r="K128" s="7">
        <f t="shared" si="17"/>
        <v>0.27941176470588236</v>
      </c>
      <c r="L128" s="7">
        <f t="shared" si="17"/>
        <v>0.16176470588235295</v>
      </c>
      <c r="M128" s="7">
        <f t="shared" si="17"/>
        <v>0.19117647058823528</v>
      </c>
      <c r="N128" s="7">
        <f t="shared" si="17"/>
        <v>0.20588235294117646</v>
      </c>
      <c r="O128" s="7">
        <f t="shared" si="17"/>
        <v>0.35294117647058826</v>
      </c>
      <c r="P128" s="7">
        <f t="shared" si="17"/>
        <v>0.33823529411764708</v>
      </c>
      <c r="Q128" s="7">
        <f t="shared" si="17"/>
        <v>2.9411764705882353E-2</v>
      </c>
      <c r="R128" s="7">
        <f t="shared" si="17"/>
        <v>8.8235294117647065E-2</v>
      </c>
      <c r="S128" s="7">
        <f t="shared" si="17"/>
        <v>0.44117647058823528</v>
      </c>
      <c r="T128" s="7">
        <f t="shared" si="17"/>
        <v>0.17647058823529413</v>
      </c>
      <c r="U128" s="7">
        <f t="shared" si="17"/>
        <v>0.27941176470588236</v>
      </c>
      <c r="V128" s="7">
        <f t="shared" si="17"/>
        <v>0.47058823529411764</v>
      </c>
      <c r="W128" s="7">
        <f t="shared" si="17"/>
        <v>0.4264705882352941</v>
      </c>
      <c r="X128" s="7">
        <f t="shared" si="17"/>
        <v>0.44117647058823528</v>
      </c>
      <c r="Y128" s="7">
        <f t="shared" si="17"/>
        <v>5.8823529411764705E-2</v>
      </c>
    </row>
    <row r="129" spans="1:25" x14ac:dyDescent="0.15">
      <c r="A129" t="s">
        <v>79</v>
      </c>
      <c r="B129" s="7">
        <f t="shared" si="16"/>
        <v>0.36764705882352944</v>
      </c>
      <c r="C129" s="7">
        <f t="shared" si="17"/>
        <v>0.22058823529411764</v>
      </c>
      <c r="D129" s="7">
        <f t="shared" si="17"/>
        <v>0</v>
      </c>
      <c r="E129" s="7">
        <f t="shared" si="17"/>
        <v>0.11764705882352941</v>
      </c>
      <c r="F129" s="7">
        <f t="shared" si="17"/>
        <v>0.10294117647058823</v>
      </c>
      <c r="G129" s="7">
        <f t="shared" si="17"/>
        <v>8.8235294117647065E-2</v>
      </c>
      <c r="H129" s="7">
        <f t="shared" si="17"/>
        <v>2.9411764705882353E-2</v>
      </c>
      <c r="I129" s="7">
        <f t="shared" si="17"/>
        <v>1.4705882352941176E-2</v>
      </c>
      <c r="J129" s="7">
        <f t="shared" si="17"/>
        <v>0.10294117647058823</v>
      </c>
      <c r="K129" s="7">
        <f t="shared" si="17"/>
        <v>0.17647058823529413</v>
      </c>
      <c r="L129" s="7">
        <f t="shared" si="17"/>
        <v>0.33823529411764708</v>
      </c>
      <c r="M129" s="7">
        <f t="shared" si="17"/>
        <v>0</v>
      </c>
      <c r="N129" s="7">
        <f t="shared" si="17"/>
        <v>7.3529411764705885E-2</v>
      </c>
      <c r="O129" s="7">
        <f t="shared" si="17"/>
        <v>4.4117647058823532E-2</v>
      </c>
      <c r="P129" s="7">
        <f t="shared" si="17"/>
        <v>4.4117647058823532E-2</v>
      </c>
      <c r="Q129" s="7">
        <f t="shared" si="17"/>
        <v>0.22058823529411764</v>
      </c>
      <c r="R129" s="7">
        <f t="shared" si="17"/>
        <v>2.9411764705882353E-2</v>
      </c>
      <c r="S129" s="7">
        <f t="shared" si="17"/>
        <v>0.27941176470588236</v>
      </c>
      <c r="T129" s="7">
        <f t="shared" si="17"/>
        <v>2.9411764705882353E-2</v>
      </c>
      <c r="U129" s="7">
        <f t="shared" si="17"/>
        <v>0.20588235294117646</v>
      </c>
      <c r="V129" s="7">
        <f t="shared" si="17"/>
        <v>2.9411764705882353E-2</v>
      </c>
      <c r="W129" s="7">
        <f t="shared" si="17"/>
        <v>7.3529411764705885E-2</v>
      </c>
      <c r="X129" s="7">
        <f t="shared" si="17"/>
        <v>0.25</v>
      </c>
      <c r="Y129" s="7">
        <f t="shared" si="17"/>
        <v>0.16176470588235295</v>
      </c>
    </row>
    <row r="130" spans="1:25" x14ac:dyDescent="0.15">
      <c r="A130" t="s">
        <v>80</v>
      </c>
      <c r="B130" s="7">
        <f t="shared" si="16"/>
        <v>0.26865671641791045</v>
      </c>
      <c r="C130" s="7">
        <f t="shared" si="17"/>
        <v>7.4626865671641784E-2</v>
      </c>
      <c r="D130" s="7">
        <f t="shared" si="17"/>
        <v>0.14925373134328357</v>
      </c>
      <c r="E130" s="7">
        <f t="shared" si="17"/>
        <v>7.4626865671641784E-2</v>
      </c>
      <c r="F130" s="7">
        <f t="shared" si="17"/>
        <v>5.9701492537313432E-2</v>
      </c>
      <c r="G130" s="7">
        <f t="shared" si="17"/>
        <v>0.19402985074626866</v>
      </c>
      <c r="H130" s="7">
        <f t="shared" si="17"/>
        <v>0.13432835820895522</v>
      </c>
      <c r="I130" s="7">
        <f t="shared" si="17"/>
        <v>0.20895522388059701</v>
      </c>
      <c r="J130" s="7">
        <f t="shared" si="17"/>
        <v>4.4776119402985072E-2</v>
      </c>
      <c r="K130" s="7">
        <f t="shared" si="17"/>
        <v>0.16417910447761194</v>
      </c>
      <c r="L130" s="7">
        <f t="shared" si="17"/>
        <v>0.28358208955223879</v>
      </c>
      <c r="M130" s="7">
        <f t="shared" si="17"/>
        <v>0.2537313432835821</v>
      </c>
      <c r="N130" s="7">
        <f t="shared" si="17"/>
        <v>0.14925373134328357</v>
      </c>
      <c r="O130" s="7">
        <f t="shared" si="17"/>
        <v>0.23880597014925373</v>
      </c>
      <c r="P130" s="7">
        <f t="shared" si="17"/>
        <v>0.31343283582089554</v>
      </c>
      <c r="Q130" s="7">
        <f t="shared" si="17"/>
        <v>5.9701492537313432E-2</v>
      </c>
      <c r="R130" s="7">
        <f t="shared" si="17"/>
        <v>0.16417910447761194</v>
      </c>
      <c r="S130" s="7">
        <f t="shared" si="17"/>
        <v>7.4626865671641784E-2</v>
      </c>
      <c r="T130" s="7">
        <f t="shared" si="17"/>
        <v>4.4776119402985072E-2</v>
      </c>
      <c r="U130" s="7">
        <f t="shared" si="17"/>
        <v>0.14925373134328357</v>
      </c>
      <c r="V130" s="7">
        <f t="shared" si="17"/>
        <v>0.43283582089552236</v>
      </c>
      <c r="W130" s="7">
        <f t="shared" si="17"/>
        <v>0.19402985074626866</v>
      </c>
      <c r="X130" s="7">
        <f t="shared" si="17"/>
        <v>0.37313432835820898</v>
      </c>
      <c r="Y130" s="7">
        <f t="shared" si="17"/>
        <v>0.23880597014925373</v>
      </c>
    </row>
    <row r="131" spans="1:25" x14ac:dyDescent="0.15">
      <c r="A131" t="s">
        <v>81</v>
      </c>
      <c r="B131" s="7">
        <f t="shared" si="16"/>
        <v>0.11290322580645161</v>
      </c>
      <c r="C131" s="7">
        <f t="shared" si="17"/>
        <v>0.24193548387096775</v>
      </c>
      <c r="D131" s="7">
        <f t="shared" si="17"/>
        <v>0.19354838709677419</v>
      </c>
      <c r="E131" s="7">
        <f t="shared" si="17"/>
        <v>3.2258064516129031E-2</v>
      </c>
      <c r="F131" s="7">
        <f t="shared" si="17"/>
        <v>0.14516129032258066</v>
      </c>
      <c r="G131" s="7">
        <f t="shared" si="17"/>
        <v>0.22580645161290322</v>
      </c>
      <c r="H131" s="7">
        <f t="shared" si="17"/>
        <v>0.35483870967741937</v>
      </c>
      <c r="I131" s="7">
        <f t="shared" si="17"/>
        <v>0.14516129032258066</v>
      </c>
      <c r="J131" s="7">
        <f t="shared" si="17"/>
        <v>0.5</v>
      </c>
      <c r="K131" s="7">
        <f t="shared" si="17"/>
        <v>0.14516129032258066</v>
      </c>
      <c r="L131" s="7">
        <f t="shared" si="17"/>
        <v>0.11290322580645161</v>
      </c>
      <c r="M131" s="7">
        <f t="shared" si="17"/>
        <v>0.20967741935483872</v>
      </c>
      <c r="N131" s="7">
        <f t="shared" si="17"/>
        <v>8.0645161290322578E-2</v>
      </c>
      <c r="O131" s="7">
        <f t="shared" si="17"/>
        <v>0.12903225806451613</v>
      </c>
      <c r="P131" s="7">
        <f t="shared" si="17"/>
        <v>0.29032258064516131</v>
      </c>
      <c r="Q131" s="7">
        <f t="shared" si="17"/>
        <v>0</v>
      </c>
      <c r="R131" s="7">
        <f t="shared" si="17"/>
        <v>8.0645161290322578E-2</v>
      </c>
      <c r="S131" s="7">
        <f t="shared" si="17"/>
        <v>0.16129032258064516</v>
      </c>
      <c r="T131" s="7">
        <f t="shared" si="17"/>
        <v>0.22580645161290322</v>
      </c>
      <c r="U131" s="7">
        <f t="shared" si="17"/>
        <v>8.0645161290322578E-2</v>
      </c>
      <c r="V131" s="7">
        <f t="shared" si="17"/>
        <v>0.20967741935483872</v>
      </c>
      <c r="W131" s="7">
        <f t="shared" si="17"/>
        <v>0.56451612903225812</v>
      </c>
      <c r="X131" s="7">
        <f t="shared" si="17"/>
        <v>0.58064516129032262</v>
      </c>
      <c r="Y131" s="7">
        <f t="shared" si="17"/>
        <v>1.6129032258064516E-2</v>
      </c>
    </row>
    <row r="132" spans="1:25" x14ac:dyDescent="0.15">
      <c r="A132" t="s">
        <v>82</v>
      </c>
      <c r="B132" s="7">
        <f t="shared" si="16"/>
        <v>7.0175438596491224E-2</v>
      </c>
      <c r="C132" s="7">
        <f t="shared" si="17"/>
        <v>0.10526315789473684</v>
      </c>
      <c r="D132" s="7">
        <f t="shared" si="17"/>
        <v>0.24561403508771928</v>
      </c>
      <c r="E132" s="7">
        <f t="shared" si="17"/>
        <v>0.14035087719298245</v>
      </c>
      <c r="F132" s="7">
        <f t="shared" si="17"/>
        <v>0.35087719298245612</v>
      </c>
      <c r="G132" s="7">
        <f t="shared" si="17"/>
        <v>0.21052631578947367</v>
      </c>
      <c r="H132" s="7">
        <f t="shared" si="17"/>
        <v>0.17543859649122806</v>
      </c>
      <c r="I132" s="7">
        <f t="shared" si="17"/>
        <v>0.19298245614035087</v>
      </c>
      <c r="J132" s="7">
        <f t="shared" si="17"/>
        <v>1.7543859649122806E-2</v>
      </c>
      <c r="K132" s="7">
        <f t="shared" si="17"/>
        <v>8.771929824561403E-2</v>
      </c>
      <c r="L132" s="7">
        <f t="shared" si="17"/>
        <v>0.24561403508771928</v>
      </c>
      <c r="M132" s="7">
        <f t="shared" si="17"/>
        <v>8.771929824561403E-2</v>
      </c>
      <c r="N132" s="7">
        <f t="shared" si="17"/>
        <v>0.14035087719298245</v>
      </c>
      <c r="O132" s="7">
        <f t="shared" si="17"/>
        <v>1.7543859649122806E-2</v>
      </c>
      <c r="P132" s="7">
        <f t="shared" si="17"/>
        <v>0.17543859649122806</v>
      </c>
      <c r="Q132" s="7">
        <f t="shared" si="17"/>
        <v>0.12280701754385964</v>
      </c>
      <c r="R132" s="7">
        <f t="shared" si="17"/>
        <v>0.12280701754385964</v>
      </c>
      <c r="S132" s="7">
        <f t="shared" si="17"/>
        <v>7.0175438596491224E-2</v>
      </c>
      <c r="T132" s="7">
        <f t="shared" si="17"/>
        <v>0.49122807017543857</v>
      </c>
      <c r="U132" s="7">
        <f t="shared" si="17"/>
        <v>0.17543859649122806</v>
      </c>
      <c r="V132" s="7">
        <f t="shared" si="17"/>
        <v>0.14035087719298245</v>
      </c>
      <c r="W132" s="7">
        <f t="shared" si="17"/>
        <v>0.43859649122807015</v>
      </c>
      <c r="X132" s="7">
        <f t="shared" si="17"/>
        <v>0.17543859649122806</v>
      </c>
      <c r="Y132" s="7">
        <f t="shared" si="17"/>
        <v>0.31578947368421051</v>
      </c>
    </row>
    <row r="133" spans="1:25" x14ac:dyDescent="0.15">
      <c r="A133" t="s">
        <v>83</v>
      </c>
      <c r="B133" s="7">
        <f t="shared" si="16"/>
        <v>0.5535714285714286</v>
      </c>
      <c r="C133" s="7">
        <f t="shared" si="17"/>
        <v>0.5357142857142857</v>
      </c>
      <c r="D133" s="7">
        <f t="shared" si="17"/>
        <v>0.17857142857142858</v>
      </c>
      <c r="E133" s="7">
        <f t="shared" si="17"/>
        <v>0.32142857142857145</v>
      </c>
      <c r="F133" s="7">
        <f t="shared" si="17"/>
        <v>0.10714285714285714</v>
      </c>
      <c r="G133" s="7">
        <f t="shared" si="17"/>
        <v>0.39285714285714285</v>
      </c>
      <c r="H133" s="7">
        <f t="shared" si="17"/>
        <v>0.23214285714285715</v>
      </c>
      <c r="I133" s="7">
        <f t="shared" si="17"/>
        <v>0.19642857142857142</v>
      </c>
      <c r="J133" s="7">
        <f t="shared" si="17"/>
        <v>0.25</v>
      </c>
      <c r="K133" s="7">
        <f t="shared" si="17"/>
        <v>0.19642857142857142</v>
      </c>
      <c r="L133" s="7">
        <f t="shared" si="17"/>
        <v>3.5714285714285712E-2</v>
      </c>
      <c r="M133" s="7">
        <f t="shared" si="17"/>
        <v>0.23214285714285715</v>
      </c>
      <c r="N133" s="7">
        <f t="shared" si="17"/>
        <v>0.14285714285714285</v>
      </c>
      <c r="O133" s="7">
        <f t="shared" si="17"/>
        <v>0.17857142857142858</v>
      </c>
      <c r="P133" s="7">
        <f t="shared" si="17"/>
        <v>0.44642857142857145</v>
      </c>
      <c r="Q133" s="7">
        <f t="shared" si="17"/>
        <v>0.19642857142857142</v>
      </c>
      <c r="R133" s="7">
        <f t="shared" si="17"/>
        <v>0.42857142857142855</v>
      </c>
      <c r="S133" s="7">
        <f t="shared" si="17"/>
        <v>0.35714285714285715</v>
      </c>
      <c r="T133" s="7">
        <f t="shared" si="17"/>
        <v>0.48214285714285715</v>
      </c>
      <c r="U133" s="7">
        <f t="shared" si="17"/>
        <v>0.42857142857142855</v>
      </c>
      <c r="V133" s="7">
        <f t="shared" si="17"/>
        <v>0.125</v>
      </c>
      <c r="W133" s="7">
        <f t="shared" si="17"/>
        <v>0.39285714285714285</v>
      </c>
      <c r="X133" s="7">
        <f t="shared" si="17"/>
        <v>7.1428571428571425E-2</v>
      </c>
      <c r="Y133" s="7">
        <f t="shared" si="17"/>
        <v>0.17857142857142858</v>
      </c>
    </row>
    <row r="134" spans="1:25" x14ac:dyDescent="0.15">
      <c r="A134" t="s">
        <v>84</v>
      </c>
      <c r="B134" s="7">
        <f t="shared" si="16"/>
        <v>1.7857142857142856E-2</v>
      </c>
      <c r="C134" s="7">
        <f t="shared" si="17"/>
        <v>0.125</v>
      </c>
      <c r="D134" s="7">
        <f t="shared" si="17"/>
        <v>0.375</v>
      </c>
      <c r="E134" s="7">
        <f t="shared" si="17"/>
        <v>0.14285714285714285</v>
      </c>
      <c r="F134" s="7">
        <f t="shared" si="17"/>
        <v>1.7857142857142856E-2</v>
      </c>
      <c r="G134" s="7">
        <f t="shared" si="17"/>
        <v>0.16071428571428573</v>
      </c>
      <c r="H134" s="7">
        <f t="shared" si="17"/>
        <v>0.32142857142857145</v>
      </c>
      <c r="I134" s="7">
        <f t="shared" si="17"/>
        <v>0.375</v>
      </c>
      <c r="J134" s="7">
        <f t="shared" si="17"/>
        <v>0.17857142857142858</v>
      </c>
      <c r="K134" s="7">
        <f t="shared" si="17"/>
        <v>0.3392857142857143</v>
      </c>
      <c r="L134" s="7">
        <f t="shared" si="17"/>
        <v>0.23214285714285715</v>
      </c>
      <c r="M134" s="7">
        <f t="shared" si="17"/>
        <v>0.3392857142857143</v>
      </c>
      <c r="N134" s="7">
        <f t="shared" si="17"/>
        <v>0.5178571428571429</v>
      </c>
      <c r="O134" s="7">
        <f t="shared" si="17"/>
        <v>0.44642857142857145</v>
      </c>
      <c r="P134" s="7">
        <f t="shared" si="17"/>
        <v>0.42857142857142855</v>
      </c>
      <c r="Q134" s="7">
        <f t="shared" si="17"/>
        <v>0.4107142857142857</v>
      </c>
      <c r="R134" s="7">
        <f t="shared" si="17"/>
        <v>0.23214285714285715</v>
      </c>
      <c r="S134" s="7">
        <f t="shared" si="17"/>
        <v>0.10714285714285714</v>
      </c>
      <c r="T134" s="7">
        <f t="shared" ref="C134:Y145" si="19">T95/$AA17</f>
        <v>8.9285714285714288E-2</v>
      </c>
      <c r="U134" s="7">
        <f t="shared" si="19"/>
        <v>0.26785714285714285</v>
      </c>
      <c r="V134" s="7">
        <f t="shared" si="19"/>
        <v>0.5178571428571429</v>
      </c>
      <c r="W134" s="7">
        <f t="shared" si="19"/>
        <v>0.5892857142857143</v>
      </c>
      <c r="X134" s="7">
        <f t="shared" si="19"/>
        <v>0.42857142857142855</v>
      </c>
      <c r="Y134" s="7">
        <f t="shared" si="19"/>
        <v>0.6071428571428571</v>
      </c>
    </row>
    <row r="135" spans="1:25" x14ac:dyDescent="0.15">
      <c r="A135" t="s">
        <v>85</v>
      </c>
      <c r="B135" s="7">
        <f t="shared" si="16"/>
        <v>0.2</v>
      </c>
      <c r="C135" s="7">
        <f t="shared" si="19"/>
        <v>0.21818181818181817</v>
      </c>
      <c r="D135" s="7">
        <f t="shared" si="19"/>
        <v>0.36363636363636365</v>
      </c>
      <c r="E135" s="7">
        <f t="shared" si="19"/>
        <v>0.14545454545454545</v>
      </c>
      <c r="F135" s="7">
        <f t="shared" si="19"/>
        <v>0.29090909090909089</v>
      </c>
      <c r="G135" s="7">
        <f t="shared" si="19"/>
        <v>0.4</v>
      </c>
      <c r="H135" s="7">
        <f t="shared" si="19"/>
        <v>3.6363636363636362E-2</v>
      </c>
      <c r="I135" s="7">
        <f t="shared" si="19"/>
        <v>0</v>
      </c>
      <c r="J135" s="7">
        <f t="shared" si="19"/>
        <v>0.23636363636363636</v>
      </c>
      <c r="K135" s="7">
        <f t="shared" si="19"/>
        <v>0.34545454545454546</v>
      </c>
      <c r="L135" s="7">
        <f t="shared" si="19"/>
        <v>7.2727272727272724E-2</v>
      </c>
      <c r="M135" s="7">
        <f t="shared" si="19"/>
        <v>1.8181818181818181E-2</v>
      </c>
      <c r="N135" s="7">
        <f t="shared" si="19"/>
        <v>1.8181818181818181E-2</v>
      </c>
      <c r="O135" s="7">
        <f t="shared" si="19"/>
        <v>0.18181818181818182</v>
      </c>
      <c r="P135" s="7">
        <f t="shared" si="19"/>
        <v>0.74545454545454548</v>
      </c>
      <c r="Q135" s="7">
        <f t="shared" si="19"/>
        <v>3.6363636363636362E-2</v>
      </c>
      <c r="R135" s="7">
        <f t="shared" si="19"/>
        <v>0.14545454545454545</v>
      </c>
      <c r="S135" s="7">
        <f t="shared" si="19"/>
        <v>0.30909090909090908</v>
      </c>
      <c r="T135" s="7">
        <f t="shared" si="19"/>
        <v>0.67272727272727273</v>
      </c>
      <c r="U135" s="7">
        <f t="shared" si="19"/>
        <v>0.34545454545454546</v>
      </c>
      <c r="V135" s="7">
        <f t="shared" si="19"/>
        <v>0.38181818181818183</v>
      </c>
      <c r="W135" s="7">
        <f t="shared" si="19"/>
        <v>0.21818181818181817</v>
      </c>
      <c r="X135" s="7">
        <f t="shared" si="19"/>
        <v>0.32727272727272727</v>
      </c>
      <c r="Y135" s="7">
        <f t="shared" si="19"/>
        <v>0.2</v>
      </c>
    </row>
    <row r="136" spans="1:25" x14ac:dyDescent="0.15">
      <c r="A136" t="s">
        <v>86</v>
      </c>
      <c r="B136" s="7">
        <f t="shared" si="16"/>
        <v>0.48148148148148145</v>
      </c>
      <c r="C136" s="7">
        <f t="shared" si="19"/>
        <v>0.68518518518518523</v>
      </c>
      <c r="D136" s="7">
        <f t="shared" si="19"/>
        <v>0.25925925925925924</v>
      </c>
      <c r="E136" s="7">
        <f t="shared" si="19"/>
        <v>0.44444444444444442</v>
      </c>
      <c r="F136" s="7">
        <f t="shared" si="19"/>
        <v>0.16666666666666666</v>
      </c>
      <c r="G136" s="7">
        <f t="shared" si="19"/>
        <v>0.72222222222222221</v>
      </c>
      <c r="H136" s="7">
        <f t="shared" si="19"/>
        <v>0.1111111111111111</v>
      </c>
      <c r="I136" s="7">
        <f t="shared" si="19"/>
        <v>0.29629629629629628</v>
      </c>
      <c r="J136" s="7">
        <f t="shared" si="19"/>
        <v>5.5555555555555552E-2</v>
      </c>
      <c r="K136" s="7">
        <f t="shared" si="19"/>
        <v>0.18518518518518517</v>
      </c>
      <c r="L136" s="7">
        <f t="shared" si="19"/>
        <v>7.407407407407407E-2</v>
      </c>
      <c r="M136" s="7">
        <f t="shared" si="19"/>
        <v>0.31481481481481483</v>
      </c>
      <c r="N136" s="7">
        <f t="shared" si="19"/>
        <v>0.46296296296296297</v>
      </c>
      <c r="O136" s="7">
        <f t="shared" si="19"/>
        <v>0</v>
      </c>
      <c r="P136" s="7">
        <f t="shared" si="19"/>
        <v>0.25925925925925924</v>
      </c>
      <c r="Q136" s="7">
        <f t="shared" si="19"/>
        <v>0.27777777777777779</v>
      </c>
      <c r="R136" s="7">
        <f t="shared" si="19"/>
        <v>0.3888888888888889</v>
      </c>
      <c r="S136" s="7">
        <f t="shared" si="19"/>
        <v>0.29629629629629628</v>
      </c>
      <c r="T136" s="7">
        <f t="shared" si="19"/>
        <v>0.59259259259259256</v>
      </c>
      <c r="U136" s="7">
        <f t="shared" si="19"/>
        <v>0.35185185185185186</v>
      </c>
      <c r="V136" s="7">
        <f t="shared" si="19"/>
        <v>0.12962962962962962</v>
      </c>
      <c r="W136" s="7">
        <f t="shared" si="19"/>
        <v>0.25925925925925924</v>
      </c>
      <c r="X136" s="7">
        <f t="shared" si="19"/>
        <v>0.25925925925925924</v>
      </c>
      <c r="Y136" s="7">
        <f t="shared" si="19"/>
        <v>1.8518518518518517E-2</v>
      </c>
    </row>
    <row r="137" spans="1:25" x14ac:dyDescent="0.15">
      <c r="A137" t="s">
        <v>87</v>
      </c>
      <c r="B137" s="7">
        <f t="shared" si="16"/>
        <v>0.13461538461538461</v>
      </c>
      <c r="C137" s="7">
        <f t="shared" si="19"/>
        <v>0.23076923076923078</v>
      </c>
      <c r="D137" s="7">
        <f t="shared" si="19"/>
        <v>0.21153846153846154</v>
      </c>
      <c r="E137" s="7">
        <f t="shared" si="19"/>
        <v>0.19230769230769232</v>
      </c>
      <c r="F137" s="7">
        <f t="shared" si="19"/>
        <v>9.6153846153846159E-2</v>
      </c>
      <c r="G137" s="7">
        <f t="shared" si="19"/>
        <v>0.25</v>
      </c>
      <c r="H137" s="7">
        <f t="shared" si="19"/>
        <v>1.9230769230769232E-2</v>
      </c>
      <c r="I137" s="7">
        <f t="shared" si="19"/>
        <v>0.21153846153846154</v>
      </c>
      <c r="J137" s="7">
        <f t="shared" si="19"/>
        <v>5.7692307692307696E-2</v>
      </c>
      <c r="K137" s="7">
        <f t="shared" si="19"/>
        <v>1.9230769230769232E-2</v>
      </c>
      <c r="L137" s="7">
        <f t="shared" si="19"/>
        <v>0.21153846153846154</v>
      </c>
      <c r="M137" s="7">
        <f t="shared" si="19"/>
        <v>0</v>
      </c>
      <c r="N137" s="7">
        <f t="shared" si="19"/>
        <v>9.6153846153846159E-2</v>
      </c>
      <c r="O137" s="7">
        <f t="shared" si="19"/>
        <v>0.32692307692307693</v>
      </c>
      <c r="P137" s="7">
        <f t="shared" si="19"/>
        <v>1.9230769230769232E-2</v>
      </c>
      <c r="Q137" s="7">
        <f t="shared" si="19"/>
        <v>0.67307692307692313</v>
      </c>
      <c r="R137" s="7">
        <f t="shared" si="19"/>
        <v>0.28846153846153844</v>
      </c>
      <c r="S137" s="7">
        <f t="shared" si="19"/>
        <v>0.17307692307692307</v>
      </c>
      <c r="T137" s="7">
        <f t="shared" si="19"/>
        <v>0.26923076923076922</v>
      </c>
      <c r="U137" s="7">
        <f t="shared" si="19"/>
        <v>0.23076923076923078</v>
      </c>
      <c r="V137" s="7">
        <f t="shared" si="19"/>
        <v>0.28846153846153844</v>
      </c>
      <c r="W137" s="7">
        <f t="shared" si="19"/>
        <v>3.8461538461538464E-2</v>
      </c>
      <c r="X137" s="7">
        <f t="shared" si="19"/>
        <v>0.13461538461538461</v>
      </c>
      <c r="Y137" s="7">
        <f t="shared" si="19"/>
        <v>0.11538461538461539</v>
      </c>
    </row>
    <row r="138" spans="1:25" x14ac:dyDescent="0.15">
      <c r="A138" t="s">
        <v>88</v>
      </c>
      <c r="B138" s="7">
        <f t="shared" si="16"/>
        <v>0.4</v>
      </c>
      <c r="C138" s="7">
        <f t="shared" si="19"/>
        <v>0.52</v>
      </c>
      <c r="D138" s="7">
        <f t="shared" si="19"/>
        <v>0.42</v>
      </c>
      <c r="E138" s="7">
        <f t="shared" si="19"/>
        <v>0</v>
      </c>
      <c r="F138" s="7">
        <f t="shared" si="19"/>
        <v>0.26</v>
      </c>
      <c r="G138" s="7">
        <f t="shared" si="19"/>
        <v>0.22</v>
      </c>
      <c r="H138" s="7">
        <f t="shared" si="19"/>
        <v>0.82</v>
      </c>
      <c r="I138" s="7">
        <f t="shared" si="19"/>
        <v>0.02</v>
      </c>
      <c r="J138" s="7">
        <f t="shared" si="19"/>
        <v>0.36</v>
      </c>
      <c r="K138" s="7">
        <f t="shared" si="19"/>
        <v>0.44</v>
      </c>
      <c r="L138" s="7">
        <f t="shared" si="19"/>
        <v>0.02</v>
      </c>
      <c r="M138" s="7">
        <f t="shared" si="19"/>
        <v>0.1</v>
      </c>
      <c r="N138" s="7">
        <f t="shared" si="19"/>
        <v>0.3</v>
      </c>
      <c r="O138" s="7">
        <f t="shared" si="19"/>
        <v>0.3</v>
      </c>
      <c r="P138" s="7">
        <f t="shared" si="19"/>
        <v>0.22</v>
      </c>
      <c r="Q138" s="7">
        <f t="shared" si="19"/>
        <v>0.5</v>
      </c>
      <c r="R138" s="7">
        <f t="shared" si="19"/>
        <v>0.46</v>
      </c>
      <c r="S138" s="7">
        <f t="shared" si="19"/>
        <v>0.48</v>
      </c>
      <c r="T138" s="7">
        <f t="shared" si="19"/>
        <v>0.04</v>
      </c>
      <c r="U138" s="7">
        <f t="shared" si="19"/>
        <v>0.36</v>
      </c>
      <c r="V138" s="7">
        <f t="shared" si="19"/>
        <v>0.16</v>
      </c>
      <c r="W138" s="7">
        <f t="shared" si="19"/>
        <v>0.12</v>
      </c>
      <c r="X138" s="7">
        <f t="shared" si="19"/>
        <v>0.14000000000000001</v>
      </c>
      <c r="Y138" s="7">
        <f t="shared" si="19"/>
        <v>0.6</v>
      </c>
    </row>
    <row r="139" spans="1:25" x14ac:dyDescent="0.15">
      <c r="A139" t="s">
        <v>89</v>
      </c>
      <c r="B139" s="7">
        <f t="shared" si="16"/>
        <v>0.36</v>
      </c>
      <c r="C139" s="7">
        <f t="shared" si="19"/>
        <v>0.74</v>
      </c>
      <c r="D139" s="7">
        <f t="shared" si="19"/>
        <v>0.18</v>
      </c>
      <c r="E139" s="7">
        <f t="shared" si="19"/>
        <v>0.92</v>
      </c>
      <c r="F139" s="7">
        <f t="shared" si="19"/>
        <v>0.16</v>
      </c>
      <c r="G139" s="7">
        <f t="shared" si="19"/>
        <v>0.76</v>
      </c>
      <c r="H139" s="7">
        <f t="shared" si="19"/>
        <v>0.26</v>
      </c>
      <c r="I139" s="7">
        <f t="shared" si="19"/>
        <v>0.26</v>
      </c>
      <c r="J139" s="7">
        <f t="shared" si="19"/>
        <v>0.16</v>
      </c>
      <c r="K139" s="7">
        <f t="shared" si="19"/>
        <v>0.08</v>
      </c>
      <c r="L139" s="7">
        <f t="shared" si="19"/>
        <v>0.04</v>
      </c>
      <c r="M139" s="7">
        <f t="shared" si="19"/>
        <v>0.38</v>
      </c>
      <c r="N139" s="7">
        <f t="shared" si="19"/>
        <v>0.5</v>
      </c>
      <c r="O139" s="7">
        <f t="shared" si="19"/>
        <v>0.02</v>
      </c>
      <c r="P139" s="7">
        <f t="shared" si="19"/>
        <v>0.24</v>
      </c>
      <c r="Q139" s="7">
        <f t="shared" si="19"/>
        <v>0.18</v>
      </c>
      <c r="R139" s="7">
        <f t="shared" si="19"/>
        <v>0.44</v>
      </c>
      <c r="S139" s="7">
        <f t="shared" si="19"/>
        <v>0.28000000000000003</v>
      </c>
      <c r="T139" s="7">
        <f t="shared" si="19"/>
        <v>0.52</v>
      </c>
      <c r="U139" s="7">
        <f t="shared" si="19"/>
        <v>0.36</v>
      </c>
      <c r="V139" s="7">
        <f t="shared" si="19"/>
        <v>0.2</v>
      </c>
      <c r="W139" s="7">
        <f t="shared" si="19"/>
        <v>0.08</v>
      </c>
      <c r="X139" s="7">
        <f t="shared" si="19"/>
        <v>0.28000000000000003</v>
      </c>
      <c r="Y139" s="7">
        <f t="shared" si="19"/>
        <v>0.32</v>
      </c>
    </row>
    <row r="140" spans="1:25" x14ac:dyDescent="0.15">
      <c r="A140" t="s">
        <v>90</v>
      </c>
      <c r="B140" s="7">
        <f t="shared" si="16"/>
        <v>0.46938775510204084</v>
      </c>
      <c r="C140" s="7">
        <f t="shared" si="19"/>
        <v>0.95918367346938771</v>
      </c>
      <c r="D140" s="7">
        <f t="shared" si="19"/>
        <v>0.53061224489795922</v>
      </c>
      <c r="E140" s="7">
        <f t="shared" si="19"/>
        <v>0.38775510204081631</v>
      </c>
      <c r="F140" s="7">
        <f t="shared" si="19"/>
        <v>8.1632653061224483E-2</v>
      </c>
      <c r="G140" s="7">
        <f t="shared" si="19"/>
        <v>0.48979591836734693</v>
      </c>
      <c r="H140" s="7">
        <f t="shared" si="19"/>
        <v>0.12244897959183673</v>
      </c>
      <c r="I140" s="7">
        <f t="shared" si="19"/>
        <v>0.36734693877551022</v>
      </c>
      <c r="J140" s="7">
        <f t="shared" si="19"/>
        <v>0.26530612244897961</v>
      </c>
      <c r="K140" s="7">
        <f t="shared" si="19"/>
        <v>0.36734693877551022</v>
      </c>
      <c r="L140" s="7">
        <f t="shared" si="19"/>
        <v>0.30612244897959184</v>
      </c>
      <c r="M140" s="7">
        <f t="shared" si="19"/>
        <v>0.30612244897959184</v>
      </c>
      <c r="N140" s="7">
        <f t="shared" si="19"/>
        <v>0.51020408163265307</v>
      </c>
      <c r="O140" s="7">
        <f t="shared" si="19"/>
        <v>0.51020408163265307</v>
      </c>
      <c r="P140" s="7">
        <f t="shared" si="19"/>
        <v>0.30612244897959184</v>
      </c>
      <c r="Q140" s="7">
        <f t="shared" si="19"/>
        <v>0.32653061224489793</v>
      </c>
      <c r="R140" s="7">
        <f t="shared" si="19"/>
        <v>0.40816326530612246</v>
      </c>
      <c r="S140" s="7">
        <f t="shared" si="19"/>
        <v>0.44897959183673469</v>
      </c>
      <c r="T140" s="7">
        <f t="shared" si="19"/>
        <v>0.46938775510204084</v>
      </c>
      <c r="U140" s="7">
        <f t="shared" si="19"/>
        <v>0.40816326530612246</v>
      </c>
      <c r="V140" s="7">
        <f t="shared" si="19"/>
        <v>0.12244897959183673</v>
      </c>
      <c r="W140" s="7">
        <f t="shared" si="19"/>
        <v>6.1224489795918366E-2</v>
      </c>
      <c r="X140" s="7">
        <f t="shared" si="19"/>
        <v>0.10204081632653061</v>
      </c>
      <c r="Y140" s="7">
        <f t="shared" si="19"/>
        <v>0.32653061224489793</v>
      </c>
    </row>
    <row r="141" spans="1:25" x14ac:dyDescent="0.15">
      <c r="A141" t="s">
        <v>91</v>
      </c>
      <c r="B141" s="7">
        <f t="shared" si="16"/>
        <v>0.20408163265306123</v>
      </c>
      <c r="C141" s="7">
        <f t="shared" si="19"/>
        <v>0.7142857142857143</v>
      </c>
      <c r="D141" s="7">
        <f t="shared" si="19"/>
        <v>0.44897959183673469</v>
      </c>
      <c r="E141" s="7">
        <f t="shared" si="19"/>
        <v>0</v>
      </c>
      <c r="F141" s="7">
        <f t="shared" si="19"/>
        <v>4.0816326530612242E-2</v>
      </c>
      <c r="G141" s="7">
        <f t="shared" si="19"/>
        <v>6.1224489795918366E-2</v>
      </c>
      <c r="H141" s="7">
        <f t="shared" si="19"/>
        <v>0.10204081632653061</v>
      </c>
      <c r="I141" s="7">
        <f t="shared" si="19"/>
        <v>0.12244897959183673</v>
      </c>
      <c r="J141" s="7">
        <f t="shared" si="19"/>
        <v>2.0408163265306121E-2</v>
      </c>
      <c r="K141" s="7">
        <f t="shared" si="19"/>
        <v>0.10204081632653061</v>
      </c>
      <c r="L141" s="7">
        <f t="shared" si="19"/>
        <v>0.20408163265306123</v>
      </c>
      <c r="M141" s="7">
        <f t="shared" si="19"/>
        <v>0.12244897959183673</v>
      </c>
      <c r="N141" s="7">
        <f t="shared" si="19"/>
        <v>0.10204081632653061</v>
      </c>
      <c r="O141" s="7">
        <f t="shared" si="19"/>
        <v>0.63265306122448983</v>
      </c>
      <c r="P141" s="7">
        <f t="shared" si="19"/>
        <v>0.20408163265306123</v>
      </c>
      <c r="Q141" s="7">
        <f t="shared" si="19"/>
        <v>2.0408163265306121E-2</v>
      </c>
      <c r="R141" s="7">
        <f t="shared" si="19"/>
        <v>0.10204081632653061</v>
      </c>
      <c r="S141" s="7">
        <f t="shared" si="19"/>
        <v>0.30612244897959184</v>
      </c>
      <c r="T141" s="7">
        <f t="shared" si="19"/>
        <v>6.1224489795918366E-2</v>
      </c>
      <c r="U141" s="7">
        <f t="shared" si="19"/>
        <v>0.2857142857142857</v>
      </c>
      <c r="V141" s="7">
        <f t="shared" si="19"/>
        <v>0.97959183673469385</v>
      </c>
      <c r="W141" s="7">
        <f t="shared" si="19"/>
        <v>0.46938775510204084</v>
      </c>
      <c r="X141" s="7">
        <f t="shared" si="19"/>
        <v>0.36734693877551022</v>
      </c>
      <c r="Y141" s="7">
        <f t="shared" si="19"/>
        <v>0.34693877551020408</v>
      </c>
    </row>
    <row r="142" spans="1:25" x14ac:dyDescent="0.15">
      <c r="A142" t="s">
        <v>92</v>
      </c>
      <c r="B142" s="7">
        <f t="shared" si="16"/>
        <v>0.35416666666666669</v>
      </c>
      <c r="C142" s="7">
        <f t="shared" si="19"/>
        <v>0.89583333333333337</v>
      </c>
      <c r="D142" s="7">
        <f t="shared" si="19"/>
        <v>0.58333333333333337</v>
      </c>
      <c r="E142" s="7">
        <f t="shared" si="19"/>
        <v>0.27083333333333331</v>
      </c>
      <c r="F142" s="7">
        <f t="shared" si="19"/>
        <v>8.3333333333333329E-2</v>
      </c>
      <c r="G142" s="7">
        <f t="shared" si="19"/>
        <v>0.39583333333333331</v>
      </c>
      <c r="H142" s="7">
        <f t="shared" si="19"/>
        <v>0.20833333333333334</v>
      </c>
      <c r="I142" s="7">
        <f t="shared" si="19"/>
        <v>0.16666666666666666</v>
      </c>
      <c r="J142" s="7">
        <f t="shared" si="19"/>
        <v>0.16666666666666666</v>
      </c>
      <c r="K142" s="7">
        <f t="shared" si="19"/>
        <v>0.27083333333333331</v>
      </c>
      <c r="L142" s="7">
        <f t="shared" si="19"/>
        <v>0.29166666666666669</v>
      </c>
      <c r="M142" s="7">
        <f t="shared" si="19"/>
        <v>0.27083333333333331</v>
      </c>
      <c r="N142" s="7">
        <f t="shared" si="19"/>
        <v>0.375</v>
      </c>
      <c r="O142" s="7">
        <f t="shared" si="19"/>
        <v>1.0208333333333333</v>
      </c>
      <c r="P142" s="7">
        <f t="shared" si="19"/>
        <v>8.3333333333333329E-2</v>
      </c>
      <c r="Q142" s="7">
        <f t="shared" si="19"/>
        <v>0.29166666666666669</v>
      </c>
      <c r="R142" s="7">
        <f t="shared" si="19"/>
        <v>0.33333333333333331</v>
      </c>
      <c r="S142" s="7">
        <f t="shared" si="19"/>
        <v>0.5</v>
      </c>
      <c r="T142" s="7">
        <f t="shared" si="19"/>
        <v>0.22916666666666666</v>
      </c>
      <c r="U142" s="7">
        <f t="shared" si="19"/>
        <v>0.5625</v>
      </c>
      <c r="V142" s="7">
        <f t="shared" si="19"/>
        <v>0.375</v>
      </c>
      <c r="W142" s="7">
        <f t="shared" si="19"/>
        <v>0.29166666666666669</v>
      </c>
      <c r="X142" s="7">
        <f t="shared" si="19"/>
        <v>0.14583333333333334</v>
      </c>
      <c r="Y142" s="7">
        <f t="shared" si="19"/>
        <v>0.47916666666666669</v>
      </c>
    </row>
    <row r="143" spans="1:25" x14ac:dyDescent="0.15">
      <c r="A143" t="s">
        <v>93</v>
      </c>
      <c r="B143" s="7">
        <f t="shared" si="16"/>
        <v>0.54166666666666663</v>
      </c>
      <c r="C143" s="7">
        <f t="shared" si="19"/>
        <v>0.54166666666666663</v>
      </c>
      <c r="D143" s="7">
        <f t="shared" si="19"/>
        <v>0.85416666666666663</v>
      </c>
      <c r="E143" s="7">
        <f t="shared" si="19"/>
        <v>2.0833333333333332E-2</v>
      </c>
      <c r="F143" s="7">
        <f t="shared" si="19"/>
        <v>8.3333333333333329E-2</v>
      </c>
      <c r="G143" s="7">
        <f t="shared" si="19"/>
        <v>0.20833333333333334</v>
      </c>
      <c r="H143" s="7">
        <f t="shared" si="19"/>
        <v>8.3333333333333329E-2</v>
      </c>
      <c r="I143" s="7">
        <f t="shared" si="19"/>
        <v>2.0833333333333332E-2</v>
      </c>
      <c r="J143" s="7">
        <f t="shared" si="19"/>
        <v>0.22916666666666666</v>
      </c>
      <c r="K143" s="7">
        <f t="shared" si="19"/>
        <v>0.27083333333333331</v>
      </c>
      <c r="L143" s="7">
        <f t="shared" si="19"/>
        <v>0.10416666666666667</v>
      </c>
      <c r="M143" s="7">
        <f t="shared" si="19"/>
        <v>0.14583333333333334</v>
      </c>
      <c r="N143" s="7">
        <f t="shared" si="19"/>
        <v>0.29166666666666669</v>
      </c>
      <c r="O143" s="7">
        <f t="shared" si="19"/>
        <v>0.125</v>
      </c>
      <c r="P143" s="7">
        <f t="shared" si="19"/>
        <v>0.1875</v>
      </c>
      <c r="Q143" s="7">
        <f t="shared" si="19"/>
        <v>0.25</v>
      </c>
      <c r="R143" s="7">
        <f t="shared" si="19"/>
        <v>0.125</v>
      </c>
      <c r="S143" s="7">
        <f t="shared" si="19"/>
        <v>0.4375</v>
      </c>
      <c r="T143" s="7">
        <f t="shared" si="19"/>
        <v>0.33333333333333331</v>
      </c>
      <c r="U143" s="7">
        <f t="shared" si="19"/>
        <v>0.27083333333333331</v>
      </c>
      <c r="V143" s="7">
        <f t="shared" si="19"/>
        <v>0.14583333333333334</v>
      </c>
      <c r="W143" s="7">
        <f t="shared" si="19"/>
        <v>0</v>
      </c>
      <c r="X143" s="7">
        <f t="shared" si="19"/>
        <v>0.14583333333333334</v>
      </c>
      <c r="Y143" s="7">
        <f t="shared" si="19"/>
        <v>0.41666666666666669</v>
      </c>
    </row>
    <row r="144" spans="1:25" x14ac:dyDescent="0.15">
      <c r="A144" t="s">
        <v>94</v>
      </c>
      <c r="B144" s="7">
        <f t="shared" si="16"/>
        <v>4.1666666666666664E-2</v>
      </c>
      <c r="C144" s="7">
        <f t="shared" si="19"/>
        <v>2.0833333333333332E-2</v>
      </c>
      <c r="D144" s="7">
        <f t="shared" si="19"/>
        <v>0.35416666666666669</v>
      </c>
      <c r="E144" s="7">
        <f t="shared" si="19"/>
        <v>8.3333333333333329E-2</v>
      </c>
      <c r="F144" s="7">
        <f t="shared" si="19"/>
        <v>0.3125</v>
      </c>
      <c r="G144" s="7">
        <f t="shared" si="19"/>
        <v>0.20833333333333334</v>
      </c>
      <c r="H144" s="7">
        <f t="shared" si="19"/>
        <v>0.375</v>
      </c>
      <c r="I144" s="7">
        <f t="shared" si="19"/>
        <v>2.0833333333333332E-2</v>
      </c>
      <c r="J144" s="7">
        <f t="shared" si="19"/>
        <v>4.1666666666666664E-2</v>
      </c>
      <c r="K144" s="7">
        <f t="shared" si="19"/>
        <v>0.6875</v>
      </c>
      <c r="L144" s="7">
        <f t="shared" si="19"/>
        <v>2.0833333333333332E-2</v>
      </c>
      <c r="M144" s="7">
        <f t="shared" si="19"/>
        <v>0</v>
      </c>
      <c r="N144" s="7">
        <f t="shared" si="19"/>
        <v>6.25E-2</v>
      </c>
      <c r="O144" s="7">
        <f t="shared" si="19"/>
        <v>0</v>
      </c>
      <c r="P144" s="7">
        <f t="shared" si="19"/>
        <v>0.45833333333333331</v>
      </c>
      <c r="Q144" s="7">
        <f t="shared" si="19"/>
        <v>0.125</v>
      </c>
      <c r="R144" s="7">
        <f t="shared" si="19"/>
        <v>8.3333333333333329E-2</v>
      </c>
      <c r="S144" s="7">
        <f t="shared" si="19"/>
        <v>0.10416666666666667</v>
      </c>
      <c r="T144" s="7">
        <f t="shared" si="19"/>
        <v>0.39583333333333331</v>
      </c>
      <c r="U144" s="7">
        <f t="shared" si="19"/>
        <v>4.1666666666666664E-2</v>
      </c>
      <c r="V144" s="7">
        <f t="shared" si="19"/>
        <v>0.1875</v>
      </c>
      <c r="W144" s="7">
        <f t="shared" si="19"/>
        <v>0.47916666666666669</v>
      </c>
      <c r="X144" s="7">
        <f t="shared" si="19"/>
        <v>0.29166666666666669</v>
      </c>
      <c r="Y144" s="7">
        <f t="shared" si="19"/>
        <v>0.66666666666666663</v>
      </c>
    </row>
    <row r="145" spans="1:27" x14ac:dyDescent="0.15">
      <c r="A145" t="s">
        <v>95</v>
      </c>
      <c r="B145" s="7">
        <f t="shared" si="16"/>
        <v>0.13043478260869565</v>
      </c>
      <c r="C145" s="7">
        <f t="shared" si="19"/>
        <v>8.6956521739130432E-2</v>
      </c>
      <c r="D145" s="7">
        <f t="shared" si="19"/>
        <v>0.54347826086956519</v>
      </c>
      <c r="E145" s="7">
        <f t="shared" si="19"/>
        <v>0.2391304347826087</v>
      </c>
      <c r="F145" s="7">
        <f t="shared" si="19"/>
        <v>0.78260869565217395</v>
      </c>
      <c r="G145" s="7">
        <f t="shared" si="19"/>
        <v>0.32608695652173914</v>
      </c>
      <c r="H145" s="7">
        <f t="shared" si="19"/>
        <v>0.2608695652173913</v>
      </c>
      <c r="I145" s="7">
        <f t="shared" si="19"/>
        <v>8.6956521739130432E-2</v>
      </c>
      <c r="J145" s="7">
        <f t="shared" si="19"/>
        <v>0.17391304347826086</v>
      </c>
      <c r="K145" s="7">
        <f t="shared" si="19"/>
        <v>0.45652173913043476</v>
      </c>
      <c r="L145" s="7">
        <f t="shared" si="19"/>
        <v>2.1739130434782608E-2</v>
      </c>
      <c r="M145" s="7">
        <f t="shared" si="19"/>
        <v>4.3478260869565216E-2</v>
      </c>
      <c r="N145" s="7">
        <f t="shared" si="19"/>
        <v>0.45652173913043476</v>
      </c>
      <c r="O145" s="7">
        <f t="shared" si="19"/>
        <v>6.5217391304347824E-2</v>
      </c>
      <c r="P145" s="7">
        <f t="shared" si="19"/>
        <v>0.43478260869565216</v>
      </c>
      <c r="Q145" s="7">
        <f t="shared" si="19"/>
        <v>0.2391304347826087</v>
      </c>
      <c r="R145" s="7">
        <f t="shared" si="19"/>
        <v>0.15217391304347827</v>
      </c>
      <c r="S145" s="7">
        <f t="shared" si="19"/>
        <v>6.5217391304347824E-2</v>
      </c>
      <c r="T145" s="7">
        <f t="shared" si="19"/>
        <v>0.82608695652173914</v>
      </c>
      <c r="U145" s="7">
        <f t="shared" si="19"/>
        <v>2.1739130434782608E-2</v>
      </c>
      <c r="V145" s="7">
        <f t="shared" ref="C145:Y156" si="20">V106/$AA28</f>
        <v>0.30434782608695654</v>
      </c>
      <c r="W145" s="7">
        <f t="shared" si="20"/>
        <v>0.52173913043478259</v>
      </c>
      <c r="X145" s="7">
        <f t="shared" si="20"/>
        <v>0.32608695652173914</v>
      </c>
      <c r="Y145" s="7">
        <f t="shared" si="20"/>
        <v>0.71739130434782605</v>
      </c>
    </row>
    <row r="146" spans="1:27" x14ac:dyDescent="0.15">
      <c r="A146" t="s">
        <v>96</v>
      </c>
      <c r="B146" s="7">
        <f t="shared" si="16"/>
        <v>0.36956521739130432</v>
      </c>
      <c r="C146" s="7">
        <f t="shared" si="20"/>
        <v>8.6956521739130432E-2</v>
      </c>
      <c r="D146" s="7">
        <f t="shared" si="20"/>
        <v>0.19565217391304349</v>
      </c>
      <c r="E146" s="7">
        <f t="shared" si="20"/>
        <v>0</v>
      </c>
      <c r="F146" s="7">
        <f t="shared" si="20"/>
        <v>2.1739130434782608E-2</v>
      </c>
      <c r="G146" s="7">
        <f t="shared" si="20"/>
        <v>0.15217391304347827</v>
      </c>
      <c r="H146" s="7">
        <f t="shared" si="20"/>
        <v>0.43478260869565216</v>
      </c>
      <c r="I146" s="7">
        <f t="shared" si="20"/>
        <v>0.2391304347826087</v>
      </c>
      <c r="J146" s="7">
        <f t="shared" si="20"/>
        <v>8.6956521739130432E-2</v>
      </c>
      <c r="K146" s="7">
        <f t="shared" si="20"/>
        <v>0.17391304347826086</v>
      </c>
      <c r="L146" s="7">
        <f t="shared" si="20"/>
        <v>0.47826086956521741</v>
      </c>
      <c r="M146" s="7">
        <f t="shared" si="20"/>
        <v>0.17391304347826086</v>
      </c>
      <c r="N146" s="7">
        <f t="shared" si="20"/>
        <v>4.3478260869565216E-2</v>
      </c>
      <c r="O146" s="7">
        <f t="shared" si="20"/>
        <v>0.32608695652173914</v>
      </c>
      <c r="P146" s="7">
        <f t="shared" si="20"/>
        <v>0.2391304347826087</v>
      </c>
      <c r="Q146" s="7">
        <f t="shared" si="20"/>
        <v>8.6956521739130432E-2</v>
      </c>
      <c r="R146" s="7">
        <f t="shared" si="20"/>
        <v>4.3478260869565216E-2</v>
      </c>
      <c r="S146" s="7">
        <f t="shared" si="20"/>
        <v>0.17391304347826086</v>
      </c>
      <c r="T146" s="7">
        <f t="shared" si="20"/>
        <v>0.28260869565217389</v>
      </c>
      <c r="U146" s="7">
        <f t="shared" si="20"/>
        <v>6.5217391304347824E-2</v>
      </c>
      <c r="V146" s="7">
        <f t="shared" si="20"/>
        <v>0.54347826086956519</v>
      </c>
      <c r="W146" s="7">
        <f t="shared" si="20"/>
        <v>0.36956521739130432</v>
      </c>
      <c r="X146" s="7">
        <f t="shared" si="20"/>
        <v>0.34782608695652173</v>
      </c>
      <c r="Y146" s="7">
        <f t="shared" si="20"/>
        <v>0.52173913043478259</v>
      </c>
    </row>
    <row r="147" spans="1:27" x14ac:dyDescent="0.15">
      <c r="A147" t="s">
        <v>97</v>
      </c>
      <c r="B147" s="7">
        <f t="shared" si="16"/>
        <v>0.28260869565217389</v>
      </c>
      <c r="C147" s="7">
        <f t="shared" si="20"/>
        <v>2.1739130434782608E-2</v>
      </c>
      <c r="D147" s="7">
        <f t="shared" si="20"/>
        <v>0.21739130434782608</v>
      </c>
      <c r="E147" s="7">
        <f t="shared" si="20"/>
        <v>6.5217391304347824E-2</v>
      </c>
      <c r="F147" s="7">
        <f t="shared" si="20"/>
        <v>4.3478260869565216E-2</v>
      </c>
      <c r="G147" s="7">
        <f t="shared" si="20"/>
        <v>0.10869565217391304</v>
      </c>
      <c r="H147" s="7">
        <f t="shared" si="20"/>
        <v>6.5217391304347824E-2</v>
      </c>
      <c r="I147" s="7">
        <f t="shared" si="20"/>
        <v>2.1739130434782608E-2</v>
      </c>
      <c r="J147" s="7">
        <f t="shared" si="20"/>
        <v>6.5217391304347824E-2</v>
      </c>
      <c r="K147" s="7">
        <f t="shared" si="20"/>
        <v>0.2608695652173913</v>
      </c>
      <c r="L147" s="7">
        <f t="shared" si="20"/>
        <v>0.19565217391304349</v>
      </c>
      <c r="M147" s="7">
        <f t="shared" si="20"/>
        <v>4.3478260869565216E-2</v>
      </c>
      <c r="N147" s="7">
        <f t="shared" si="20"/>
        <v>0.13043478260869565</v>
      </c>
      <c r="O147" s="7">
        <f t="shared" si="20"/>
        <v>0.43478260869565216</v>
      </c>
      <c r="P147" s="7">
        <f t="shared" si="20"/>
        <v>2.1739130434782608E-2</v>
      </c>
      <c r="Q147" s="7">
        <f t="shared" si="20"/>
        <v>6.5217391304347824E-2</v>
      </c>
      <c r="R147" s="7">
        <f t="shared" si="20"/>
        <v>8.6956521739130432E-2</v>
      </c>
      <c r="S147" s="7">
        <f t="shared" si="20"/>
        <v>0.21739130434782608</v>
      </c>
      <c r="T147" s="7">
        <f t="shared" si="20"/>
        <v>0.15217391304347827</v>
      </c>
      <c r="U147" s="7">
        <f t="shared" si="20"/>
        <v>0.43478260869565216</v>
      </c>
      <c r="V147" s="7">
        <f t="shared" si="20"/>
        <v>0.39130434782608697</v>
      </c>
      <c r="W147" s="7">
        <f t="shared" si="20"/>
        <v>0.36956521739130432</v>
      </c>
      <c r="X147" s="7">
        <f t="shared" si="20"/>
        <v>8.6956521739130432E-2</v>
      </c>
      <c r="Y147" s="7">
        <f t="shared" si="20"/>
        <v>0.28260869565217389</v>
      </c>
    </row>
    <row r="148" spans="1:27" x14ac:dyDescent="0.15">
      <c r="A148" t="s">
        <v>98</v>
      </c>
      <c r="B148" s="7">
        <f t="shared" si="16"/>
        <v>0.13636363636363635</v>
      </c>
      <c r="C148" s="7">
        <f t="shared" si="20"/>
        <v>0.43181818181818182</v>
      </c>
      <c r="D148" s="7">
        <f t="shared" si="20"/>
        <v>6.8181818181818177E-2</v>
      </c>
      <c r="E148" s="7">
        <f t="shared" si="20"/>
        <v>0.11363636363636363</v>
      </c>
      <c r="F148" s="7">
        <f t="shared" si="20"/>
        <v>0</v>
      </c>
      <c r="G148" s="7">
        <f t="shared" si="20"/>
        <v>9.0909090909090912E-2</v>
      </c>
      <c r="H148" s="7">
        <f t="shared" si="20"/>
        <v>6.8181818181818177E-2</v>
      </c>
      <c r="I148" s="7">
        <f t="shared" si="20"/>
        <v>0.54545454545454541</v>
      </c>
      <c r="J148" s="7">
        <f t="shared" si="20"/>
        <v>9.0909090909090912E-2</v>
      </c>
      <c r="K148" s="7">
        <f t="shared" si="20"/>
        <v>6.8181818181818177E-2</v>
      </c>
      <c r="L148" s="7">
        <f t="shared" si="20"/>
        <v>9.0909090909090912E-2</v>
      </c>
      <c r="M148" s="7">
        <f t="shared" si="20"/>
        <v>0.40909090909090912</v>
      </c>
      <c r="N148" s="7">
        <f t="shared" si="20"/>
        <v>1.0909090909090908</v>
      </c>
      <c r="O148" s="7">
        <f t="shared" si="20"/>
        <v>0.18181818181818182</v>
      </c>
      <c r="P148" s="7">
        <f t="shared" si="20"/>
        <v>9.0909090909090912E-2</v>
      </c>
      <c r="Q148" s="7">
        <f t="shared" si="20"/>
        <v>4.5454545454545456E-2</v>
      </c>
      <c r="R148" s="7">
        <f t="shared" si="20"/>
        <v>0.34090909090909088</v>
      </c>
      <c r="S148" s="7">
        <f t="shared" si="20"/>
        <v>0.31818181818181818</v>
      </c>
      <c r="T148" s="7">
        <f t="shared" si="20"/>
        <v>0.20454545454545456</v>
      </c>
      <c r="U148" s="7">
        <f t="shared" si="20"/>
        <v>0.25</v>
      </c>
      <c r="V148" s="7">
        <f t="shared" si="20"/>
        <v>0.38636363636363635</v>
      </c>
      <c r="W148" s="7">
        <f t="shared" si="20"/>
        <v>0.34090909090909088</v>
      </c>
      <c r="X148" s="7">
        <f t="shared" si="20"/>
        <v>0.22727272727272727</v>
      </c>
      <c r="Y148" s="7">
        <f t="shared" si="20"/>
        <v>0.59090909090909094</v>
      </c>
    </row>
    <row r="149" spans="1:27" x14ac:dyDescent="0.15">
      <c r="A149" t="s">
        <v>99</v>
      </c>
      <c r="B149" s="7">
        <f t="shared" si="16"/>
        <v>0.27906976744186046</v>
      </c>
      <c r="C149" s="7">
        <f t="shared" si="20"/>
        <v>0.18604651162790697</v>
      </c>
      <c r="D149" s="7">
        <f t="shared" si="20"/>
        <v>0.23255813953488372</v>
      </c>
      <c r="E149" s="7">
        <f t="shared" si="20"/>
        <v>2.3255813953488372E-2</v>
      </c>
      <c r="F149" s="7">
        <f t="shared" si="20"/>
        <v>4.6511627906976744E-2</v>
      </c>
      <c r="G149" s="7">
        <f t="shared" si="20"/>
        <v>0.16279069767441862</v>
      </c>
      <c r="H149" s="7">
        <f t="shared" si="20"/>
        <v>6.9767441860465115E-2</v>
      </c>
      <c r="I149" s="7">
        <f t="shared" si="20"/>
        <v>2.3255813953488372E-2</v>
      </c>
      <c r="J149" s="7">
        <f t="shared" si="20"/>
        <v>0</v>
      </c>
      <c r="K149" s="7">
        <f t="shared" si="20"/>
        <v>0.2558139534883721</v>
      </c>
      <c r="L149" s="7">
        <f t="shared" si="20"/>
        <v>0.11627906976744186</v>
      </c>
      <c r="M149" s="7">
        <f t="shared" si="20"/>
        <v>0.2558139534883721</v>
      </c>
      <c r="N149" s="7">
        <f t="shared" si="20"/>
        <v>4.6511627906976744E-2</v>
      </c>
      <c r="O149" s="7">
        <f t="shared" si="20"/>
        <v>0.44186046511627908</v>
      </c>
      <c r="P149" s="7">
        <f t="shared" si="20"/>
        <v>0.18604651162790697</v>
      </c>
      <c r="Q149" s="7">
        <f t="shared" si="20"/>
        <v>0.39534883720930231</v>
      </c>
      <c r="R149" s="7">
        <f t="shared" si="20"/>
        <v>4.6511627906976744E-2</v>
      </c>
      <c r="S149" s="7">
        <f t="shared" si="20"/>
        <v>0.79069767441860461</v>
      </c>
      <c r="T149" s="7">
        <f t="shared" si="20"/>
        <v>0.32558139534883723</v>
      </c>
      <c r="U149" s="7">
        <f t="shared" si="20"/>
        <v>0.7441860465116279</v>
      </c>
      <c r="V149" s="7">
        <f t="shared" si="20"/>
        <v>0.41860465116279072</v>
      </c>
      <c r="W149" s="7">
        <f t="shared" si="20"/>
        <v>0.44186046511627908</v>
      </c>
      <c r="X149" s="7">
        <f t="shared" si="20"/>
        <v>0.13953488372093023</v>
      </c>
      <c r="Y149" s="7">
        <f t="shared" si="20"/>
        <v>0.62790697674418605</v>
      </c>
    </row>
    <row r="150" spans="1:27" x14ac:dyDescent="0.15">
      <c r="A150" t="s">
        <v>100</v>
      </c>
      <c r="B150" s="7">
        <f t="shared" si="16"/>
        <v>0.24390243902439024</v>
      </c>
      <c r="C150" s="7">
        <f t="shared" si="20"/>
        <v>0.17073170731707318</v>
      </c>
      <c r="D150" s="7">
        <f t="shared" si="20"/>
        <v>0.14634146341463414</v>
      </c>
      <c r="E150" s="7">
        <f t="shared" si="20"/>
        <v>4.878048780487805E-2</v>
      </c>
      <c r="F150" s="7">
        <f t="shared" si="20"/>
        <v>4.878048780487805E-2</v>
      </c>
      <c r="G150" s="7">
        <f t="shared" si="20"/>
        <v>2.4390243902439025E-2</v>
      </c>
      <c r="H150" s="7">
        <f t="shared" si="20"/>
        <v>2.4390243902439025E-2</v>
      </c>
      <c r="I150" s="7">
        <f t="shared" si="20"/>
        <v>0.36585365853658536</v>
      </c>
      <c r="J150" s="7">
        <f t="shared" si="20"/>
        <v>0</v>
      </c>
      <c r="K150" s="7">
        <f t="shared" si="20"/>
        <v>0.14634146341463414</v>
      </c>
      <c r="L150" s="7">
        <f t="shared" si="20"/>
        <v>0</v>
      </c>
      <c r="M150" s="7">
        <f t="shared" si="20"/>
        <v>0.63414634146341464</v>
      </c>
      <c r="N150" s="7">
        <f t="shared" si="20"/>
        <v>0.51219512195121952</v>
      </c>
      <c r="O150" s="7">
        <f t="shared" si="20"/>
        <v>0.1951219512195122</v>
      </c>
      <c r="P150" s="7">
        <f t="shared" si="20"/>
        <v>2.4390243902439025E-2</v>
      </c>
      <c r="Q150" s="7">
        <f t="shared" si="20"/>
        <v>0.12195121951219512</v>
      </c>
      <c r="R150" s="7">
        <f t="shared" si="20"/>
        <v>1.0731707317073171</v>
      </c>
      <c r="S150" s="7">
        <f t="shared" si="20"/>
        <v>0.51219512195121952</v>
      </c>
      <c r="T150" s="7">
        <f t="shared" si="20"/>
        <v>0.29268292682926828</v>
      </c>
      <c r="U150" s="7">
        <f t="shared" si="20"/>
        <v>0.3902439024390244</v>
      </c>
      <c r="V150" s="7">
        <f t="shared" si="20"/>
        <v>0.31707317073170732</v>
      </c>
      <c r="W150" s="7">
        <f t="shared" si="20"/>
        <v>0.29268292682926828</v>
      </c>
      <c r="X150" s="7">
        <f t="shared" si="20"/>
        <v>0.21951219512195122</v>
      </c>
      <c r="Y150" s="7">
        <f t="shared" si="20"/>
        <v>0.65853658536585369</v>
      </c>
    </row>
    <row r="151" spans="1:27" x14ac:dyDescent="0.15">
      <c r="A151" t="s">
        <v>101</v>
      </c>
      <c r="B151" s="7">
        <f t="shared" si="16"/>
        <v>0.3783783783783784</v>
      </c>
      <c r="C151" s="7">
        <f t="shared" si="20"/>
        <v>0.16216216216216217</v>
      </c>
      <c r="D151" s="7">
        <f t="shared" si="20"/>
        <v>0.16216216216216217</v>
      </c>
      <c r="E151" s="7">
        <f t="shared" si="20"/>
        <v>0.29729729729729731</v>
      </c>
      <c r="F151" s="7">
        <f t="shared" si="20"/>
        <v>1.2702702702702702</v>
      </c>
      <c r="G151" s="7">
        <f t="shared" si="20"/>
        <v>0.24324324324324326</v>
      </c>
      <c r="H151" s="7">
        <f t="shared" si="20"/>
        <v>0.3783783783783784</v>
      </c>
      <c r="I151" s="7">
        <f t="shared" si="20"/>
        <v>0.40540540540540543</v>
      </c>
      <c r="J151" s="7">
        <f t="shared" si="20"/>
        <v>0.70270270270270274</v>
      </c>
      <c r="K151" s="7">
        <f t="shared" si="20"/>
        <v>0.1891891891891892</v>
      </c>
      <c r="L151" s="7">
        <f t="shared" si="20"/>
        <v>0.3783783783783784</v>
      </c>
      <c r="M151" s="7">
        <f t="shared" si="20"/>
        <v>0.35135135135135137</v>
      </c>
      <c r="N151" s="7">
        <f t="shared" si="20"/>
        <v>0.40540540540540543</v>
      </c>
      <c r="O151" s="7">
        <f t="shared" si="20"/>
        <v>0.3783783783783784</v>
      </c>
      <c r="P151" s="7">
        <f t="shared" si="20"/>
        <v>0.32432432432432434</v>
      </c>
      <c r="Q151" s="7">
        <f t="shared" si="20"/>
        <v>0.27027027027027029</v>
      </c>
      <c r="R151" s="7">
        <f t="shared" si="20"/>
        <v>0.51351351351351349</v>
      </c>
      <c r="S151" s="7">
        <f t="shared" si="20"/>
        <v>0.27027027027027029</v>
      </c>
      <c r="T151" s="7">
        <f t="shared" si="20"/>
        <v>0.91891891891891897</v>
      </c>
      <c r="U151" s="7">
        <f t="shared" si="20"/>
        <v>0.35135135135135137</v>
      </c>
      <c r="V151" s="7">
        <f t="shared" si="20"/>
        <v>0.43243243243243246</v>
      </c>
      <c r="W151" s="7">
        <f t="shared" si="20"/>
        <v>0.21621621621621623</v>
      </c>
      <c r="X151" s="7">
        <f t="shared" si="20"/>
        <v>0.21621621621621623</v>
      </c>
      <c r="Y151" s="7">
        <f t="shared" si="20"/>
        <v>0.6216216216216216</v>
      </c>
    </row>
    <row r="152" spans="1:27" x14ac:dyDescent="0.15">
      <c r="A152" t="s">
        <v>102</v>
      </c>
      <c r="B152" s="7">
        <f t="shared" si="16"/>
        <v>0.27027027027027029</v>
      </c>
      <c r="C152" s="7">
        <f t="shared" si="20"/>
        <v>0.29729729729729731</v>
      </c>
      <c r="D152" s="7">
        <f t="shared" si="20"/>
        <v>5.4054054054054057E-2</v>
      </c>
      <c r="E152" s="7">
        <f t="shared" si="20"/>
        <v>0.10810810810810811</v>
      </c>
      <c r="F152" s="7">
        <f t="shared" si="20"/>
        <v>0.10810810810810811</v>
      </c>
      <c r="G152" s="7">
        <f t="shared" si="20"/>
        <v>0.13513513513513514</v>
      </c>
      <c r="H152" s="7">
        <f t="shared" si="20"/>
        <v>0.16216216216216217</v>
      </c>
      <c r="I152" s="7">
        <f t="shared" si="20"/>
        <v>0.40540540540540543</v>
      </c>
      <c r="J152" s="7">
        <f t="shared" si="20"/>
        <v>2.7027027027027029E-2</v>
      </c>
      <c r="K152" s="7">
        <f t="shared" si="20"/>
        <v>8.1081081081081086E-2</v>
      </c>
      <c r="L152" s="7">
        <f t="shared" si="20"/>
        <v>2.7027027027027029E-2</v>
      </c>
      <c r="M152" s="7">
        <f t="shared" si="20"/>
        <v>1.1891891891891893</v>
      </c>
      <c r="N152" s="7">
        <f t="shared" si="20"/>
        <v>0.10810810810810811</v>
      </c>
      <c r="O152" s="7">
        <f t="shared" si="20"/>
        <v>0.16216216216216217</v>
      </c>
      <c r="P152" s="7">
        <f t="shared" si="20"/>
        <v>2.7027027027027029E-2</v>
      </c>
      <c r="Q152" s="7">
        <f t="shared" si="20"/>
        <v>0.10810810810810811</v>
      </c>
      <c r="R152" s="7">
        <f t="shared" si="20"/>
        <v>0.27027027027027029</v>
      </c>
      <c r="S152" s="7">
        <f t="shared" si="20"/>
        <v>0.27027027027027029</v>
      </c>
      <c r="T152" s="7">
        <f t="shared" si="20"/>
        <v>0.29729729729729731</v>
      </c>
      <c r="U152" s="7">
        <f t="shared" si="20"/>
        <v>0.27027027027027029</v>
      </c>
      <c r="V152" s="7">
        <f t="shared" si="20"/>
        <v>0.3783783783783784</v>
      </c>
      <c r="W152" s="7">
        <f t="shared" si="20"/>
        <v>0.1891891891891892</v>
      </c>
      <c r="X152" s="7">
        <f t="shared" si="20"/>
        <v>0.16216216216216217</v>
      </c>
      <c r="Y152" s="7">
        <f t="shared" si="20"/>
        <v>0.54054054054054057</v>
      </c>
    </row>
    <row r="153" spans="1:27" x14ac:dyDescent="0.15">
      <c r="A153" t="s">
        <v>103</v>
      </c>
      <c r="B153" s="7">
        <f t="shared" si="16"/>
        <v>1.6944444444444444</v>
      </c>
      <c r="C153" s="7">
        <f t="shared" si="20"/>
        <v>0.1388888888888889</v>
      </c>
      <c r="D153" s="7">
        <f t="shared" si="20"/>
        <v>0.55555555555555558</v>
      </c>
      <c r="E153" s="7">
        <f t="shared" si="20"/>
        <v>2.7777777777777776E-2</v>
      </c>
      <c r="F153" s="7">
        <f t="shared" si="20"/>
        <v>0.33333333333333331</v>
      </c>
      <c r="G153" s="7">
        <f t="shared" si="20"/>
        <v>0.19444444444444445</v>
      </c>
      <c r="H153" s="7">
        <f t="shared" si="20"/>
        <v>0.19444444444444445</v>
      </c>
      <c r="I153" s="7">
        <f t="shared" si="20"/>
        <v>2.7777777777777776E-2</v>
      </c>
      <c r="J153" s="7">
        <f t="shared" si="20"/>
        <v>8.3333333333333329E-2</v>
      </c>
      <c r="K153" s="7">
        <f t="shared" si="20"/>
        <v>0.1388888888888889</v>
      </c>
      <c r="L153" s="7">
        <f t="shared" si="20"/>
        <v>0.25</v>
      </c>
      <c r="M153" s="7">
        <f t="shared" si="20"/>
        <v>0.1111111111111111</v>
      </c>
      <c r="N153" s="7">
        <f t="shared" si="20"/>
        <v>0.30555555555555558</v>
      </c>
      <c r="O153" s="7">
        <f t="shared" si="20"/>
        <v>8.3333333333333329E-2</v>
      </c>
      <c r="P153" s="7">
        <f t="shared" si="20"/>
        <v>5.5555555555555552E-2</v>
      </c>
      <c r="Q153" s="7">
        <f t="shared" si="20"/>
        <v>5.5555555555555552E-2</v>
      </c>
      <c r="R153" s="7">
        <f t="shared" si="20"/>
        <v>0.16666666666666666</v>
      </c>
      <c r="S153" s="7">
        <f t="shared" si="20"/>
        <v>0.27777777777777779</v>
      </c>
      <c r="T153" s="7">
        <f t="shared" si="20"/>
        <v>0.30555555555555558</v>
      </c>
      <c r="U153" s="7">
        <f t="shared" si="20"/>
        <v>0.30555555555555558</v>
      </c>
      <c r="V153" s="7">
        <f t="shared" si="20"/>
        <v>0.19444444444444445</v>
      </c>
      <c r="W153" s="7">
        <f t="shared" si="20"/>
        <v>0.30555555555555558</v>
      </c>
      <c r="X153" s="7">
        <f t="shared" si="20"/>
        <v>0.19444444444444445</v>
      </c>
      <c r="Y153" s="7">
        <f t="shared" si="20"/>
        <v>0.41666666666666669</v>
      </c>
    </row>
    <row r="154" spans="1:27" x14ac:dyDescent="0.15">
      <c r="A154" t="s">
        <v>104</v>
      </c>
      <c r="B154" s="7">
        <f t="shared" si="16"/>
        <v>0.30555555555555558</v>
      </c>
      <c r="C154" s="7">
        <f t="shared" si="20"/>
        <v>0.1111111111111111</v>
      </c>
      <c r="D154" s="7">
        <f t="shared" si="20"/>
        <v>0.1388888888888889</v>
      </c>
      <c r="E154" s="7">
        <f t="shared" si="20"/>
        <v>8.3333333333333329E-2</v>
      </c>
      <c r="F154" s="7">
        <f t="shared" si="20"/>
        <v>0.86111111111111116</v>
      </c>
      <c r="G154" s="7">
        <f t="shared" si="20"/>
        <v>0.16666666666666666</v>
      </c>
      <c r="H154" s="7">
        <f t="shared" si="20"/>
        <v>0.5</v>
      </c>
      <c r="I154" s="7">
        <f t="shared" si="20"/>
        <v>0.41666666666666669</v>
      </c>
      <c r="J154" s="7">
        <f t="shared" si="20"/>
        <v>0.66666666666666663</v>
      </c>
      <c r="K154" s="7">
        <f t="shared" si="20"/>
        <v>0.19444444444444445</v>
      </c>
      <c r="L154" s="7">
        <f t="shared" si="20"/>
        <v>0.33333333333333331</v>
      </c>
      <c r="M154" s="7">
        <f t="shared" si="20"/>
        <v>0.44444444444444442</v>
      </c>
      <c r="N154" s="7">
        <f t="shared" si="20"/>
        <v>0.3888888888888889</v>
      </c>
      <c r="O154" s="7">
        <f t="shared" si="20"/>
        <v>0.83333333333333337</v>
      </c>
      <c r="P154" s="7">
        <f t="shared" si="20"/>
        <v>0.22222222222222221</v>
      </c>
      <c r="Q154" s="7">
        <f t="shared" si="20"/>
        <v>0.33333333333333331</v>
      </c>
      <c r="R154" s="7">
        <f t="shared" si="20"/>
        <v>0.3888888888888889</v>
      </c>
      <c r="S154" s="7">
        <f t="shared" si="20"/>
        <v>0.22222222222222221</v>
      </c>
      <c r="T154" s="7">
        <f t="shared" si="20"/>
        <v>1.4722222222222223</v>
      </c>
      <c r="U154" s="7">
        <f t="shared" si="20"/>
        <v>0.30555555555555558</v>
      </c>
      <c r="V154" s="7">
        <f t="shared" si="20"/>
        <v>0.77777777777777779</v>
      </c>
      <c r="W154" s="7">
        <f t="shared" si="20"/>
        <v>0.3888888888888889</v>
      </c>
      <c r="X154" s="7">
        <f t="shared" si="20"/>
        <v>0.1388888888888889</v>
      </c>
      <c r="Y154" s="7">
        <f t="shared" si="20"/>
        <v>0.69444444444444442</v>
      </c>
    </row>
    <row r="155" spans="1:27" x14ac:dyDescent="0.15">
      <c r="A155" t="s">
        <v>105</v>
      </c>
      <c r="B155" s="7">
        <f t="shared" si="16"/>
        <v>0.46875</v>
      </c>
      <c r="C155" s="7">
        <f t="shared" si="20"/>
        <v>0.15625</v>
      </c>
      <c r="D155" s="7">
        <f t="shared" si="20"/>
        <v>0.15625</v>
      </c>
      <c r="E155" s="7">
        <f t="shared" si="20"/>
        <v>3.125E-2</v>
      </c>
      <c r="F155" s="7">
        <f t="shared" si="20"/>
        <v>9.375E-2</v>
      </c>
      <c r="G155" s="7">
        <f t="shared" si="20"/>
        <v>0.1875</v>
      </c>
      <c r="H155" s="7">
        <f t="shared" si="20"/>
        <v>0.28125</v>
      </c>
      <c r="I155" s="7">
        <f t="shared" si="20"/>
        <v>1.9375</v>
      </c>
      <c r="J155" s="7">
        <f t="shared" si="20"/>
        <v>0.21875</v>
      </c>
      <c r="K155" s="7">
        <f t="shared" si="20"/>
        <v>3.125E-2</v>
      </c>
      <c r="L155" s="7">
        <f t="shared" si="20"/>
        <v>0.15625</v>
      </c>
      <c r="M155" s="7">
        <f t="shared" si="20"/>
        <v>0.125</v>
      </c>
      <c r="N155" s="7">
        <f t="shared" si="20"/>
        <v>0.125</v>
      </c>
      <c r="O155" s="7">
        <f t="shared" si="20"/>
        <v>0.1875</v>
      </c>
      <c r="P155" s="7">
        <f t="shared" si="20"/>
        <v>0.21875</v>
      </c>
      <c r="Q155" s="7">
        <f t="shared" si="20"/>
        <v>0.1875</v>
      </c>
      <c r="R155" s="7">
        <f t="shared" si="20"/>
        <v>0.59375</v>
      </c>
      <c r="S155" s="7">
        <f t="shared" si="20"/>
        <v>0.4375</v>
      </c>
      <c r="T155" s="7">
        <f t="shared" si="20"/>
        <v>0.1875</v>
      </c>
      <c r="U155" s="7">
        <f t="shared" si="20"/>
        <v>0.25</v>
      </c>
      <c r="V155" s="7">
        <f t="shared" si="20"/>
        <v>0.28125</v>
      </c>
      <c r="W155" s="7">
        <f t="shared" si="20"/>
        <v>0.1875</v>
      </c>
      <c r="X155" s="7">
        <f t="shared" si="20"/>
        <v>6.25E-2</v>
      </c>
      <c r="Y155" s="7">
        <f t="shared" si="20"/>
        <v>0.5625</v>
      </c>
    </row>
    <row r="156" spans="1:27" x14ac:dyDescent="0.15">
      <c r="A156" t="s">
        <v>106</v>
      </c>
      <c r="B156" s="7">
        <f t="shared" si="16"/>
        <v>0.46875</v>
      </c>
      <c r="C156" s="7">
        <f t="shared" si="20"/>
        <v>3.125E-2</v>
      </c>
      <c r="D156" s="7">
        <f t="shared" si="20"/>
        <v>0.375</v>
      </c>
      <c r="E156" s="7">
        <f t="shared" si="20"/>
        <v>3.125E-2</v>
      </c>
      <c r="F156" s="7">
        <f t="shared" si="20"/>
        <v>0.15625</v>
      </c>
      <c r="G156" s="7">
        <f t="shared" si="20"/>
        <v>3.125E-2</v>
      </c>
      <c r="H156" s="7">
        <f t="shared" si="20"/>
        <v>0.15625</v>
      </c>
      <c r="I156" s="7">
        <f t="shared" si="20"/>
        <v>6.25E-2</v>
      </c>
      <c r="J156" s="7">
        <f t="shared" si="20"/>
        <v>0.21875</v>
      </c>
      <c r="K156" s="7">
        <f t="shared" si="20"/>
        <v>0.21875</v>
      </c>
      <c r="L156" s="7">
        <f t="shared" si="20"/>
        <v>0.375</v>
      </c>
      <c r="M156" s="7">
        <f t="shared" si="20"/>
        <v>6.25E-2</v>
      </c>
      <c r="N156" s="7">
        <f t="shared" si="20"/>
        <v>0.15625</v>
      </c>
      <c r="O156" s="7">
        <f t="shared" si="20"/>
        <v>0.40625</v>
      </c>
      <c r="P156" s="7">
        <f t="shared" si="20"/>
        <v>0.15625</v>
      </c>
      <c r="Q156" s="7">
        <f t="shared" si="20"/>
        <v>0.125</v>
      </c>
      <c r="R156" s="7">
        <f t="shared" si="20"/>
        <v>0.34375</v>
      </c>
      <c r="S156" s="7">
        <f t="shared" si="20"/>
        <v>0.5625</v>
      </c>
      <c r="T156" s="7">
        <f t="shared" si="20"/>
        <v>0.28125</v>
      </c>
      <c r="U156" s="7">
        <f t="shared" si="20"/>
        <v>0.21875</v>
      </c>
      <c r="V156" s="7">
        <f t="shared" si="20"/>
        <v>0.34375</v>
      </c>
      <c r="W156" s="7">
        <f t="shared" si="20"/>
        <v>0.5</v>
      </c>
      <c r="X156" s="7">
        <f>X117/$AA39</f>
        <v>0.125</v>
      </c>
      <c r="Y156" s="7">
        <f>Y117/$AA39</f>
        <v>0.5</v>
      </c>
    </row>
    <row r="157" spans="1:27" x14ac:dyDescent="0.15">
      <c r="A157" s="4" t="s">
        <v>115</v>
      </c>
      <c r="B157" s="7">
        <f>AVERAGE(B123:B156)</f>
        <v>0.31161936838199844</v>
      </c>
      <c r="C157" s="7">
        <f t="shared" ref="C157:Y157" si="21">AVERAGE(C123:C156)</f>
        <v>0.28610123891180461</v>
      </c>
      <c r="D157" s="7">
        <f t="shared" si="21"/>
        <v>0.25623415277587885</v>
      </c>
      <c r="E157" s="7">
        <f t="shared" si="21"/>
        <v>0.14700812399528146</v>
      </c>
      <c r="F157" s="7">
        <f t="shared" si="21"/>
        <v>0.19460964546030959</v>
      </c>
      <c r="G157" s="7">
        <f t="shared" si="21"/>
        <v>0.22297062198407033</v>
      </c>
      <c r="H157" s="7">
        <f t="shared" si="21"/>
        <v>0.19531458864167184</v>
      </c>
      <c r="I157" s="7">
        <f t="shared" si="21"/>
        <v>0.22537065403988055</v>
      </c>
      <c r="J157" s="7">
        <f t="shared" si="21"/>
        <v>0.16167630001675184</v>
      </c>
      <c r="K157" s="7">
        <f t="shared" si="21"/>
        <v>0.20266539415028528</v>
      </c>
      <c r="L157" s="7">
        <f t="shared" si="21"/>
        <v>0.15846026211167716</v>
      </c>
      <c r="M157" s="7">
        <f t="shared" si="21"/>
        <v>0.2086864928213317</v>
      </c>
      <c r="N157" s="7">
        <f t="shared" si="21"/>
        <v>0.2428866005321686</v>
      </c>
      <c r="O157" s="7">
        <f t="shared" si="21"/>
        <v>0.26148954894263848</v>
      </c>
      <c r="P157" s="7">
        <f t="shared" si="21"/>
        <v>0.21202335891886762</v>
      </c>
      <c r="Q157" s="7">
        <f t="shared" si="21"/>
        <v>0.18058179140643774</v>
      </c>
      <c r="R157" s="7">
        <f t="shared" si="21"/>
        <v>0.24237922247741164</v>
      </c>
      <c r="S157" s="7">
        <f t="shared" si="21"/>
        <v>0.28089148864650315</v>
      </c>
      <c r="T157" s="7">
        <f t="shared" si="21"/>
        <v>0.3558726778742583</v>
      </c>
      <c r="U157" s="7">
        <f t="shared" si="21"/>
        <v>0.27418015783807598</v>
      </c>
      <c r="V157" s="7">
        <f t="shared" si="21"/>
        <v>0.31557286303437893</v>
      </c>
      <c r="W157" s="7">
        <f t="shared" si="21"/>
        <v>0.28915101462445597</v>
      </c>
      <c r="X157" s="7">
        <f t="shared" si="21"/>
        <v>0.23491461929617943</v>
      </c>
      <c r="Y157" s="7">
        <f t="shared" si="21"/>
        <v>0.37084339030659463</v>
      </c>
    </row>
    <row r="158" spans="1:27" x14ac:dyDescent="0.15">
      <c r="A158" s="4" t="s">
        <v>120</v>
      </c>
      <c r="B158" s="8">
        <f>RANK(B157,$B157:$Y157,1)</f>
        <v>21</v>
      </c>
      <c r="C158" s="8">
        <f t="shared" ref="C158:Y158" si="22">RANK(C157,$B157:$Y157,1)</f>
        <v>19</v>
      </c>
      <c r="D158" s="8">
        <f t="shared" si="22"/>
        <v>15</v>
      </c>
      <c r="E158" s="8">
        <f t="shared" si="22"/>
        <v>1</v>
      </c>
      <c r="F158" s="8">
        <f t="shared" si="22"/>
        <v>5</v>
      </c>
      <c r="G158" s="8">
        <f t="shared" si="22"/>
        <v>10</v>
      </c>
      <c r="H158" s="8">
        <f t="shared" si="22"/>
        <v>6</v>
      </c>
      <c r="I158" s="8">
        <f t="shared" si="22"/>
        <v>11</v>
      </c>
      <c r="J158" s="8">
        <f t="shared" si="22"/>
        <v>3</v>
      </c>
      <c r="K158" s="8">
        <f t="shared" si="22"/>
        <v>7</v>
      </c>
      <c r="L158" s="8">
        <f t="shared" si="22"/>
        <v>2</v>
      </c>
      <c r="M158" s="8">
        <f t="shared" si="22"/>
        <v>8</v>
      </c>
      <c r="N158" s="8">
        <f t="shared" si="22"/>
        <v>14</v>
      </c>
      <c r="O158" s="8">
        <f t="shared" si="22"/>
        <v>16</v>
      </c>
      <c r="P158" s="8">
        <f t="shared" si="22"/>
        <v>9</v>
      </c>
      <c r="Q158" s="8">
        <f t="shared" si="22"/>
        <v>4</v>
      </c>
      <c r="R158" s="8">
        <f t="shared" si="22"/>
        <v>13</v>
      </c>
      <c r="S158" s="8">
        <f t="shared" si="22"/>
        <v>18</v>
      </c>
      <c r="T158" s="8">
        <f t="shared" si="22"/>
        <v>23</v>
      </c>
      <c r="U158" s="8">
        <f t="shared" si="22"/>
        <v>17</v>
      </c>
      <c r="V158" s="8">
        <f t="shared" si="22"/>
        <v>22</v>
      </c>
      <c r="W158" s="8">
        <f t="shared" si="22"/>
        <v>20</v>
      </c>
      <c r="X158" s="8">
        <f t="shared" si="22"/>
        <v>12</v>
      </c>
      <c r="Y158" s="8">
        <f t="shared" si="22"/>
        <v>24</v>
      </c>
      <c r="Z158" s="8" t="e">
        <f>RANK(Z157,Z157:AW157,1)</f>
        <v>#N/A</v>
      </c>
      <c r="AA158" s="8"/>
    </row>
    <row r="159" spans="1:27" x14ac:dyDescent="0.15">
      <c r="A159" s="4" t="s">
        <v>119</v>
      </c>
      <c r="B159" s="8">
        <f>RANK(B158,$B158:$Y158,0)</f>
        <v>4</v>
      </c>
      <c r="C159" s="8">
        <f t="shared" ref="C159:Y159" si="23">RANK(C158,$B158:$Y158,0)</f>
        <v>6</v>
      </c>
      <c r="D159" s="8">
        <f t="shared" si="23"/>
        <v>10</v>
      </c>
      <c r="E159" s="8">
        <f t="shared" si="23"/>
        <v>24</v>
      </c>
      <c r="F159" s="8">
        <f t="shared" si="23"/>
        <v>20</v>
      </c>
      <c r="G159" s="8">
        <f t="shared" si="23"/>
        <v>15</v>
      </c>
      <c r="H159" s="8">
        <f t="shared" si="23"/>
        <v>19</v>
      </c>
      <c r="I159" s="8">
        <f t="shared" si="23"/>
        <v>14</v>
      </c>
      <c r="J159" s="8">
        <f t="shared" si="23"/>
        <v>22</v>
      </c>
      <c r="K159" s="8">
        <f t="shared" si="23"/>
        <v>18</v>
      </c>
      <c r="L159" s="8">
        <f t="shared" si="23"/>
        <v>23</v>
      </c>
      <c r="M159" s="8">
        <f t="shared" si="23"/>
        <v>17</v>
      </c>
      <c r="N159" s="8">
        <f t="shared" si="23"/>
        <v>11</v>
      </c>
      <c r="O159" s="8">
        <f t="shared" si="23"/>
        <v>9</v>
      </c>
      <c r="P159" s="8">
        <f t="shared" si="23"/>
        <v>16</v>
      </c>
      <c r="Q159" s="8">
        <f t="shared" si="23"/>
        <v>21</v>
      </c>
      <c r="R159" s="8">
        <f t="shared" si="23"/>
        <v>12</v>
      </c>
      <c r="S159" s="8">
        <f t="shared" si="23"/>
        <v>7</v>
      </c>
      <c r="T159" s="8">
        <f t="shared" si="23"/>
        <v>2</v>
      </c>
      <c r="U159" s="8">
        <f t="shared" si="23"/>
        <v>8</v>
      </c>
      <c r="V159" s="8">
        <f t="shared" si="23"/>
        <v>3</v>
      </c>
      <c r="W159" s="8">
        <f t="shared" si="23"/>
        <v>5</v>
      </c>
      <c r="X159" s="8">
        <f t="shared" si="23"/>
        <v>13</v>
      </c>
      <c r="Y159" s="8">
        <f t="shared" si="23"/>
        <v>1</v>
      </c>
      <c r="Z159" s="8"/>
      <c r="AA159" s="8"/>
    </row>
    <row r="161" spans="1:25" x14ac:dyDescent="0.15">
      <c r="A161" s="4" t="s">
        <v>118</v>
      </c>
    </row>
    <row r="162" spans="1:25" x14ac:dyDescent="0.15">
      <c r="B162" t="s">
        <v>25</v>
      </c>
      <c r="C162" t="s">
        <v>27</v>
      </c>
      <c r="D162" t="s">
        <v>29</v>
      </c>
      <c r="E162" t="s">
        <v>37</v>
      </c>
      <c r="F162" t="s">
        <v>31</v>
      </c>
      <c r="G162" t="s">
        <v>33</v>
      </c>
      <c r="H162" t="s">
        <v>35</v>
      </c>
      <c r="I162" t="s">
        <v>39</v>
      </c>
      <c r="J162" t="s">
        <v>41</v>
      </c>
      <c r="K162" t="s">
        <v>43</v>
      </c>
      <c r="L162" t="s">
        <v>45</v>
      </c>
      <c r="M162" t="s">
        <v>47</v>
      </c>
      <c r="N162" t="s">
        <v>49</v>
      </c>
      <c r="O162" t="s">
        <v>51</v>
      </c>
      <c r="P162" t="s">
        <v>53</v>
      </c>
      <c r="Q162" t="s">
        <v>55</v>
      </c>
      <c r="R162" t="s">
        <v>57</v>
      </c>
      <c r="S162" t="s">
        <v>59</v>
      </c>
      <c r="T162" t="s">
        <v>61</v>
      </c>
      <c r="U162" t="s">
        <v>63</v>
      </c>
      <c r="V162" t="s">
        <v>65</v>
      </c>
      <c r="W162" t="s">
        <v>67</v>
      </c>
      <c r="X162" t="s">
        <v>69</v>
      </c>
      <c r="Y162" t="s">
        <v>71</v>
      </c>
    </row>
    <row r="163" spans="1:25" x14ac:dyDescent="0.15">
      <c r="A163" t="s">
        <v>73</v>
      </c>
      <c r="B163">
        <f t="shared" ref="B163:Y163" si="24">RANK(B6,B$6:B$39,0)</f>
        <v>3</v>
      </c>
      <c r="C163">
        <f t="shared" si="24"/>
        <v>7</v>
      </c>
      <c r="D163">
        <f t="shared" si="24"/>
        <v>1</v>
      </c>
      <c r="E163">
        <f t="shared" si="24"/>
        <v>4</v>
      </c>
      <c r="F163">
        <f>RANK(F6,F$6:F$39,0)</f>
        <v>1</v>
      </c>
      <c r="G163">
        <f>RANK(G6,G$6:G$39,0)</f>
        <v>6</v>
      </c>
      <c r="H163">
        <f t="shared" si="24"/>
        <v>1</v>
      </c>
      <c r="I163">
        <f t="shared" si="24"/>
        <v>2</v>
      </c>
      <c r="J163">
        <f t="shared" si="24"/>
        <v>2</v>
      </c>
      <c r="K163">
        <f t="shared" si="24"/>
        <v>2</v>
      </c>
      <c r="L163">
        <f t="shared" si="24"/>
        <v>2</v>
      </c>
      <c r="M163">
        <f t="shared" si="24"/>
        <v>2</v>
      </c>
      <c r="N163">
        <f t="shared" si="24"/>
        <v>1</v>
      </c>
      <c r="O163">
        <f t="shared" si="24"/>
        <v>4</v>
      </c>
      <c r="P163">
        <f t="shared" si="24"/>
        <v>6</v>
      </c>
      <c r="Q163">
        <f t="shared" si="24"/>
        <v>1</v>
      </c>
      <c r="R163">
        <f t="shared" si="24"/>
        <v>1</v>
      </c>
      <c r="S163">
        <f t="shared" si="24"/>
        <v>2</v>
      </c>
      <c r="T163">
        <f t="shared" si="24"/>
        <v>4</v>
      </c>
      <c r="U163">
        <f t="shared" si="24"/>
        <v>1</v>
      </c>
      <c r="V163">
        <f t="shared" si="24"/>
        <v>3</v>
      </c>
      <c r="W163">
        <f t="shared" si="24"/>
        <v>6</v>
      </c>
      <c r="X163">
        <f t="shared" si="24"/>
        <v>5</v>
      </c>
      <c r="Y163">
        <f t="shared" si="24"/>
        <v>3</v>
      </c>
    </row>
    <row r="164" spans="1:25" x14ac:dyDescent="0.15">
      <c r="A164" t="s">
        <v>74</v>
      </c>
      <c r="B164">
        <f t="shared" ref="B164:E183" si="25">RANK(B7,B$6:B$39,0)</f>
        <v>5</v>
      </c>
      <c r="C164">
        <f t="shared" si="25"/>
        <v>2</v>
      </c>
      <c r="D164">
        <f t="shared" si="25"/>
        <v>3</v>
      </c>
      <c r="E164">
        <f t="shared" si="25"/>
        <v>3</v>
      </c>
      <c r="F164">
        <f t="shared" ref="F164:M196" si="26">RANK(F7,F$6:F$39,0)</f>
        <v>9</v>
      </c>
      <c r="G164">
        <f t="shared" si="26"/>
        <v>3</v>
      </c>
      <c r="H164">
        <f t="shared" si="26"/>
        <v>3</v>
      </c>
      <c r="I164">
        <f t="shared" si="26"/>
        <v>3</v>
      </c>
      <c r="J164">
        <f t="shared" si="26"/>
        <v>3</v>
      </c>
      <c r="K164">
        <f t="shared" si="26"/>
        <v>5</v>
      </c>
      <c r="L164">
        <f t="shared" si="26"/>
        <v>4</v>
      </c>
      <c r="M164">
        <f t="shared" si="26"/>
        <v>5</v>
      </c>
      <c r="N164">
        <f t="shared" ref="N164:Y164" si="27">RANK(N7,N$6:N$39,0)</f>
        <v>8</v>
      </c>
      <c r="O164">
        <f t="shared" si="27"/>
        <v>4</v>
      </c>
      <c r="P164">
        <f t="shared" si="27"/>
        <v>5</v>
      </c>
      <c r="Q164">
        <f t="shared" si="27"/>
        <v>4</v>
      </c>
      <c r="R164">
        <f t="shared" si="27"/>
        <v>5</v>
      </c>
      <c r="S164">
        <f t="shared" si="27"/>
        <v>5</v>
      </c>
      <c r="T164">
        <f t="shared" si="27"/>
        <v>12</v>
      </c>
      <c r="U164">
        <f t="shared" si="27"/>
        <v>7</v>
      </c>
      <c r="V164">
        <f t="shared" si="27"/>
        <v>10</v>
      </c>
      <c r="W164">
        <f t="shared" si="27"/>
        <v>3</v>
      </c>
      <c r="X164">
        <f t="shared" si="27"/>
        <v>1</v>
      </c>
      <c r="Y164">
        <f t="shared" si="27"/>
        <v>2</v>
      </c>
    </row>
    <row r="165" spans="1:25" x14ac:dyDescent="0.15">
      <c r="A165" t="s">
        <v>75</v>
      </c>
      <c r="B165">
        <f t="shared" si="25"/>
        <v>3</v>
      </c>
      <c r="C165">
        <f t="shared" si="25"/>
        <v>2</v>
      </c>
      <c r="D165">
        <f t="shared" si="25"/>
        <v>10</v>
      </c>
      <c r="E165">
        <f t="shared" si="25"/>
        <v>2</v>
      </c>
      <c r="F165">
        <f t="shared" si="26"/>
        <v>15</v>
      </c>
      <c r="G165">
        <f t="shared" si="26"/>
        <v>1</v>
      </c>
      <c r="H165">
        <f t="shared" si="26"/>
        <v>17</v>
      </c>
      <c r="I165">
        <f t="shared" si="26"/>
        <v>13</v>
      </c>
      <c r="J165">
        <f t="shared" si="26"/>
        <v>14</v>
      </c>
      <c r="K165">
        <f t="shared" si="26"/>
        <v>10</v>
      </c>
      <c r="L165">
        <f t="shared" si="26"/>
        <v>6</v>
      </c>
      <c r="M165">
        <f t="shared" si="26"/>
        <v>14</v>
      </c>
      <c r="N165">
        <f t="shared" ref="N165:Y165" si="28">RANK(N8,N$6:N$39,0)</f>
        <v>11</v>
      </c>
      <c r="O165">
        <f t="shared" si="28"/>
        <v>7</v>
      </c>
      <c r="P165">
        <f t="shared" si="28"/>
        <v>2</v>
      </c>
      <c r="Q165">
        <f t="shared" si="28"/>
        <v>12</v>
      </c>
      <c r="R165">
        <f t="shared" si="28"/>
        <v>12</v>
      </c>
      <c r="S165">
        <f t="shared" si="28"/>
        <v>8</v>
      </c>
      <c r="T165">
        <f t="shared" si="28"/>
        <v>16</v>
      </c>
      <c r="U165">
        <f t="shared" si="28"/>
        <v>7</v>
      </c>
      <c r="V165">
        <f t="shared" si="28"/>
        <v>2</v>
      </c>
      <c r="W165">
        <f t="shared" si="28"/>
        <v>2</v>
      </c>
      <c r="X165">
        <f t="shared" si="28"/>
        <v>6</v>
      </c>
      <c r="Y165">
        <f t="shared" si="28"/>
        <v>1</v>
      </c>
    </row>
    <row r="166" spans="1:25" x14ac:dyDescent="0.15">
      <c r="A166" t="s">
        <v>76</v>
      </c>
      <c r="B166">
        <f t="shared" si="25"/>
        <v>11</v>
      </c>
      <c r="C166">
        <f t="shared" si="25"/>
        <v>4</v>
      </c>
      <c r="D166">
        <f t="shared" si="25"/>
        <v>4</v>
      </c>
      <c r="E166">
        <f t="shared" si="25"/>
        <v>6</v>
      </c>
      <c r="F166">
        <f t="shared" si="26"/>
        <v>14</v>
      </c>
      <c r="G166">
        <f t="shared" si="26"/>
        <v>5</v>
      </c>
      <c r="H166">
        <f t="shared" si="26"/>
        <v>7</v>
      </c>
      <c r="I166">
        <f t="shared" si="26"/>
        <v>6</v>
      </c>
      <c r="J166">
        <f t="shared" si="26"/>
        <v>8</v>
      </c>
      <c r="K166">
        <f t="shared" si="26"/>
        <v>10</v>
      </c>
      <c r="L166">
        <f t="shared" si="26"/>
        <v>9</v>
      </c>
      <c r="M166">
        <f t="shared" si="26"/>
        <v>8</v>
      </c>
      <c r="N166">
        <f t="shared" ref="N166:Y166" si="29">RANK(N9,N$6:N$39,0)</f>
        <v>6</v>
      </c>
      <c r="O166">
        <f t="shared" si="29"/>
        <v>2</v>
      </c>
      <c r="P166">
        <f t="shared" si="29"/>
        <v>4</v>
      </c>
      <c r="Q166">
        <f t="shared" si="29"/>
        <v>7</v>
      </c>
      <c r="R166">
        <f t="shared" si="29"/>
        <v>5</v>
      </c>
      <c r="S166">
        <f t="shared" si="29"/>
        <v>9</v>
      </c>
      <c r="T166">
        <f t="shared" si="29"/>
        <v>23</v>
      </c>
      <c r="U166">
        <f t="shared" si="29"/>
        <v>12</v>
      </c>
      <c r="V166">
        <f t="shared" si="29"/>
        <v>13</v>
      </c>
      <c r="W166">
        <f t="shared" si="29"/>
        <v>1</v>
      </c>
      <c r="X166">
        <f t="shared" si="29"/>
        <v>12</v>
      </c>
      <c r="Y166">
        <f t="shared" si="29"/>
        <v>12</v>
      </c>
    </row>
    <row r="167" spans="1:25" x14ac:dyDescent="0.15">
      <c r="A167" t="s">
        <v>77</v>
      </c>
      <c r="B167">
        <f t="shared" si="25"/>
        <v>9</v>
      </c>
      <c r="C167">
        <f t="shared" si="25"/>
        <v>12</v>
      </c>
      <c r="D167">
        <f t="shared" si="25"/>
        <v>17</v>
      </c>
      <c r="E167">
        <f t="shared" si="25"/>
        <v>9</v>
      </c>
      <c r="F167">
        <f t="shared" si="26"/>
        <v>6</v>
      </c>
      <c r="G167">
        <f t="shared" si="26"/>
        <v>9</v>
      </c>
      <c r="H167">
        <f t="shared" si="26"/>
        <v>10</v>
      </c>
      <c r="I167">
        <f t="shared" si="26"/>
        <v>8</v>
      </c>
      <c r="J167">
        <f t="shared" si="26"/>
        <v>5</v>
      </c>
      <c r="K167">
        <f t="shared" si="26"/>
        <v>1</v>
      </c>
      <c r="L167">
        <f t="shared" si="26"/>
        <v>7</v>
      </c>
      <c r="M167">
        <f t="shared" si="26"/>
        <v>8</v>
      </c>
      <c r="N167">
        <f t="shared" ref="N167:Y167" si="30">RANK(N10,N$6:N$39,0)</f>
        <v>5</v>
      </c>
      <c r="O167">
        <f t="shared" si="30"/>
        <v>13</v>
      </c>
      <c r="P167">
        <f t="shared" si="30"/>
        <v>6</v>
      </c>
      <c r="Q167">
        <f t="shared" si="30"/>
        <v>9</v>
      </c>
      <c r="R167">
        <f t="shared" si="30"/>
        <v>9</v>
      </c>
      <c r="S167">
        <f t="shared" si="30"/>
        <v>6</v>
      </c>
      <c r="T167">
        <f t="shared" si="30"/>
        <v>10</v>
      </c>
      <c r="U167">
        <f t="shared" si="30"/>
        <v>9</v>
      </c>
      <c r="V167">
        <f t="shared" si="30"/>
        <v>16</v>
      </c>
      <c r="W167">
        <f t="shared" si="30"/>
        <v>9</v>
      </c>
      <c r="X167">
        <f t="shared" si="30"/>
        <v>4</v>
      </c>
      <c r="Y167">
        <f t="shared" si="30"/>
        <v>4</v>
      </c>
    </row>
    <row r="168" spans="1:25" x14ac:dyDescent="0.15">
      <c r="A168" t="s">
        <v>78</v>
      </c>
      <c r="B168">
        <f t="shared" si="25"/>
        <v>7</v>
      </c>
      <c r="C168">
        <f t="shared" si="25"/>
        <v>17</v>
      </c>
      <c r="D168">
        <f t="shared" si="25"/>
        <v>10</v>
      </c>
      <c r="E168">
        <f t="shared" si="25"/>
        <v>12</v>
      </c>
      <c r="F168">
        <f t="shared" si="26"/>
        <v>10</v>
      </c>
      <c r="G168">
        <f t="shared" si="26"/>
        <v>11</v>
      </c>
      <c r="H168">
        <f t="shared" si="26"/>
        <v>5</v>
      </c>
      <c r="I168">
        <f t="shared" si="26"/>
        <v>5</v>
      </c>
      <c r="J168">
        <f t="shared" si="26"/>
        <v>13</v>
      </c>
      <c r="K168">
        <f t="shared" si="26"/>
        <v>3</v>
      </c>
      <c r="L168">
        <f t="shared" si="26"/>
        <v>5</v>
      </c>
      <c r="M168">
        <f t="shared" si="26"/>
        <v>3</v>
      </c>
      <c r="N168">
        <f t="shared" ref="N168:Y168" si="31">RANK(N11,N$6:N$39,0)</f>
        <v>4</v>
      </c>
      <c r="O168">
        <f t="shared" si="31"/>
        <v>22</v>
      </c>
      <c r="P168">
        <f t="shared" si="31"/>
        <v>19</v>
      </c>
      <c r="Q168">
        <f t="shared" si="31"/>
        <v>6</v>
      </c>
      <c r="R168">
        <f t="shared" si="31"/>
        <v>4</v>
      </c>
      <c r="S168">
        <f t="shared" si="31"/>
        <v>1</v>
      </c>
      <c r="T168">
        <f t="shared" si="31"/>
        <v>11</v>
      </c>
      <c r="U168">
        <f t="shared" si="31"/>
        <v>2</v>
      </c>
      <c r="V168">
        <f t="shared" si="31"/>
        <v>22</v>
      </c>
      <c r="W168">
        <f t="shared" si="31"/>
        <v>16</v>
      </c>
      <c r="X168">
        <f t="shared" si="31"/>
        <v>18</v>
      </c>
      <c r="Y168">
        <f t="shared" si="31"/>
        <v>7</v>
      </c>
    </row>
    <row r="169" spans="1:25" x14ac:dyDescent="0.15">
      <c r="A169" t="s">
        <v>79</v>
      </c>
      <c r="B169">
        <f t="shared" si="25"/>
        <v>2</v>
      </c>
      <c r="C169">
        <f t="shared" si="25"/>
        <v>11</v>
      </c>
      <c r="D169">
        <f t="shared" si="25"/>
        <v>18</v>
      </c>
      <c r="E169">
        <f t="shared" si="25"/>
        <v>6</v>
      </c>
      <c r="F169">
        <f t="shared" si="26"/>
        <v>5</v>
      </c>
      <c r="G169">
        <f t="shared" si="26"/>
        <v>14</v>
      </c>
      <c r="H169">
        <f t="shared" si="26"/>
        <v>9</v>
      </c>
      <c r="I169">
        <f t="shared" si="26"/>
        <v>10</v>
      </c>
      <c r="J169">
        <f t="shared" si="26"/>
        <v>4</v>
      </c>
      <c r="K169">
        <f t="shared" si="26"/>
        <v>15</v>
      </c>
      <c r="L169">
        <f t="shared" si="26"/>
        <v>1</v>
      </c>
      <c r="M169">
        <f t="shared" si="26"/>
        <v>10</v>
      </c>
      <c r="N169">
        <f t="shared" ref="N169:Y169" si="32">RANK(N12,N$6:N$39,0)</f>
        <v>13</v>
      </c>
      <c r="O169">
        <f t="shared" si="32"/>
        <v>11</v>
      </c>
      <c r="P169">
        <f t="shared" si="32"/>
        <v>8</v>
      </c>
      <c r="Q169">
        <f t="shared" si="32"/>
        <v>14</v>
      </c>
      <c r="R169">
        <f t="shared" si="32"/>
        <v>7</v>
      </c>
      <c r="S169">
        <f t="shared" si="32"/>
        <v>16</v>
      </c>
      <c r="T169">
        <f t="shared" si="32"/>
        <v>8</v>
      </c>
      <c r="U169">
        <f t="shared" si="32"/>
        <v>11</v>
      </c>
      <c r="V169">
        <f t="shared" si="32"/>
        <v>4</v>
      </c>
      <c r="W169">
        <f t="shared" si="32"/>
        <v>5</v>
      </c>
      <c r="X169">
        <f t="shared" si="32"/>
        <v>9</v>
      </c>
      <c r="Y169">
        <f t="shared" si="32"/>
        <v>9</v>
      </c>
    </row>
    <row r="170" spans="1:25" x14ac:dyDescent="0.15">
      <c r="A170" t="s">
        <v>80</v>
      </c>
      <c r="B170">
        <f t="shared" si="25"/>
        <v>8</v>
      </c>
      <c r="C170">
        <f t="shared" si="25"/>
        <v>16</v>
      </c>
      <c r="D170">
        <f t="shared" si="25"/>
        <v>5</v>
      </c>
      <c r="E170">
        <f t="shared" si="25"/>
        <v>12</v>
      </c>
      <c r="F170">
        <f t="shared" si="26"/>
        <v>6</v>
      </c>
      <c r="G170">
        <f t="shared" si="26"/>
        <v>17</v>
      </c>
      <c r="H170">
        <f t="shared" si="26"/>
        <v>6</v>
      </c>
      <c r="I170">
        <f t="shared" si="26"/>
        <v>3</v>
      </c>
      <c r="J170">
        <f t="shared" si="26"/>
        <v>5</v>
      </c>
      <c r="K170">
        <f t="shared" si="26"/>
        <v>6</v>
      </c>
      <c r="L170">
        <f t="shared" si="26"/>
        <v>3</v>
      </c>
      <c r="M170">
        <f t="shared" si="26"/>
        <v>1</v>
      </c>
      <c r="N170">
        <f t="shared" ref="N170:Y170" si="33">RANK(N13,N$6:N$39,0)</f>
        <v>7</v>
      </c>
      <c r="O170">
        <f t="shared" si="33"/>
        <v>17</v>
      </c>
      <c r="P170">
        <f t="shared" si="33"/>
        <v>18</v>
      </c>
      <c r="Q170">
        <f t="shared" si="33"/>
        <v>5</v>
      </c>
      <c r="R170">
        <f t="shared" si="33"/>
        <v>3</v>
      </c>
      <c r="S170">
        <f t="shared" si="33"/>
        <v>4</v>
      </c>
      <c r="T170">
        <f t="shared" si="33"/>
        <v>9</v>
      </c>
      <c r="U170">
        <f t="shared" si="33"/>
        <v>3</v>
      </c>
      <c r="V170">
        <f t="shared" si="33"/>
        <v>20</v>
      </c>
      <c r="W170">
        <f t="shared" si="33"/>
        <v>10</v>
      </c>
      <c r="X170">
        <f t="shared" si="33"/>
        <v>14</v>
      </c>
      <c r="Y170">
        <f t="shared" si="33"/>
        <v>11</v>
      </c>
    </row>
    <row r="171" spans="1:25" x14ac:dyDescent="0.15">
      <c r="A171" t="s">
        <v>81</v>
      </c>
      <c r="B171">
        <f t="shared" si="25"/>
        <v>24</v>
      </c>
      <c r="C171">
        <f t="shared" si="25"/>
        <v>13</v>
      </c>
      <c r="D171">
        <f t="shared" si="25"/>
        <v>10</v>
      </c>
      <c r="E171">
        <f t="shared" si="25"/>
        <v>16</v>
      </c>
      <c r="F171">
        <f t="shared" si="26"/>
        <v>6</v>
      </c>
      <c r="G171">
        <f t="shared" si="26"/>
        <v>18</v>
      </c>
      <c r="H171">
        <f t="shared" si="26"/>
        <v>4</v>
      </c>
      <c r="I171">
        <f t="shared" si="26"/>
        <v>9</v>
      </c>
      <c r="J171">
        <f t="shared" si="26"/>
        <v>1</v>
      </c>
      <c r="K171">
        <f t="shared" si="26"/>
        <v>9</v>
      </c>
      <c r="L171">
        <f t="shared" si="26"/>
        <v>14</v>
      </c>
      <c r="M171">
        <f t="shared" si="26"/>
        <v>6</v>
      </c>
      <c r="N171">
        <f t="shared" ref="N171:Y171" si="34">RANK(N14,N$6:N$39,0)</f>
        <v>9</v>
      </c>
      <c r="O171">
        <f t="shared" si="34"/>
        <v>8</v>
      </c>
      <c r="P171">
        <f t="shared" si="34"/>
        <v>20</v>
      </c>
      <c r="Q171">
        <f t="shared" si="34"/>
        <v>9</v>
      </c>
      <c r="R171">
        <f t="shared" si="34"/>
        <v>10</v>
      </c>
      <c r="S171">
        <f t="shared" si="34"/>
        <v>14</v>
      </c>
      <c r="T171">
        <f t="shared" si="34"/>
        <v>5</v>
      </c>
      <c r="U171">
        <f t="shared" si="34"/>
        <v>10</v>
      </c>
      <c r="V171">
        <f t="shared" si="34"/>
        <v>14</v>
      </c>
      <c r="W171">
        <f t="shared" si="34"/>
        <v>25</v>
      </c>
      <c r="X171">
        <f t="shared" si="34"/>
        <v>34</v>
      </c>
      <c r="Y171">
        <f t="shared" si="34"/>
        <v>8</v>
      </c>
    </row>
    <row r="172" spans="1:25" x14ac:dyDescent="0.15">
      <c r="A172" t="s">
        <v>82</v>
      </c>
      <c r="B172">
        <f t="shared" si="25"/>
        <v>19</v>
      </c>
      <c r="C172">
        <f t="shared" si="25"/>
        <v>20</v>
      </c>
      <c r="D172">
        <f t="shared" si="25"/>
        <v>13</v>
      </c>
      <c r="E172">
        <f t="shared" si="25"/>
        <v>18</v>
      </c>
      <c r="F172">
        <f t="shared" si="26"/>
        <v>4</v>
      </c>
      <c r="G172">
        <f t="shared" si="26"/>
        <v>22</v>
      </c>
      <c r="H172">
        <f t="shared" si="26"/>
        <v>11</v>
      </c>
      <c r="I172">
        <f t="shared" si="26"/>
        <v>11</v>
      </c>
      <c r="J172">
        <f t="shared" si="26"/>
        <v>15</v>
      </c>
      <c r="K172">
        <f t="shared" si="26"/>
        <v>13</v>
      </c>
      <c r="L172">
        <f t="shared" si="26"/>
        <v>25</v>
      </c>
      <c r="M172">
        <f t="shared" si="26"/>
        <v>12</v>
      </c>
      <c r="N172">
        <f t="shared" ref="N172:Y172" si="35">RANK(N15,N$6:N$39,0)</f>
        <v>12</v>
      </c>
      <c r="O172">
        <f t="shared" si="35"/>
        <v>13</v>
      </c>
      <c r="P172">
        <f t="shared" si="35"/>
        <v>16</v>
      </c>
      <c r="Q172">
        <f t="shared" si="35"/>
        <v>8</v>
      </c>
      <c r="R172">
        <f t="shared" si="35"/>
        <v>13</v>
      </c>
      <c r="S172">
        <f t="shared" si="35"/>
        <v>12</v>
      </c>
      <c r="T172">
        <f t="shared" si="35"/>
        <v>2</v>
      </c>
      <c r="U172">
        <f t="shared" si="35"/>
        <v>15</v>
      </c>
      <c r="V172">
        <f t="shared" si="35"/>
        <v>6</v>
      </c>
      <c r="W172">
        <f t="shared" si="35"/>
        <v>18</v>
      </c>
      <c r="X172">
        <f t="shared" si="35"/>
        <v>10</v>
      </c>
      <c r="Y172">
        <f t="shared" si="35"/>
        <v>15</v>
      </c>
    </row>
    <row r="173" spans="1:25" x14ac:dyDescent="0.15">
      <c r="A173" t="s">
        <v>83</v>
      </c>
      <c r="B173">
        <f t="shared" si="25"/>
        <v>6</v>
      </c>
      <c r="C173">
        <f t="shared" si="25"/>
        <v>9</v>
      </c>
      <c r="D173">
        <f t="shared" si="25"/>
        <v>20</v>
      </c>
      <c r="E173">
        <f t="shared" si="25"/>
        <v>8</v>
      </c>
      <c r="F173">
        <f t="shared" si="26"/>
        <v>20</v>
      </c>
      <c r="G173">
        <f t="shared" si="26"/>
        <v>7</v>
      </c>
      <c r="H173">
        <f t="shared" si="26"/>
        <v>26</v>
      </c>
      <c r="I173">
        <f t="shared" si="26"/>
        <v>23</v>
      </c>
      <c r="J173">
        <f t="shared" si="26"/>
        <v>27</v>
      </c>
      <c r="K173">
        <f t="shared" si="26"/>
        <v>20</v>
      </c>
      <c r="L173">
        <f t="shared" si="26"/>
        <v>13</v>
      </c>
      <c r="M173">
        <f t="shared" si="26"/>
        <v>23</v>
      </c>
      <c r="N173">
        <f t="shared" ref="N173:Y173" si="36">RANK(N16,N$6:N$39,0)</f>
        <v>18</v>
      </c>
      <c r="O173">
        <f t="shared" si="36"/>
        <v>9</v>
      </c>
      <c r="P173">
        <f t="shared" si="36"/>
        <v>2</v>
      </c>
      <c r="Q173">
        <f t="shared" si="36"/>
        <v>18</v>
      </c>
      <c r="R173">
        <f t="shared" si="36"/>
        <v>23</v>
      </c>
      <c r="S173">
        <f t="shared" si="36"/>
        <v>21</v>
      </c>
      <c r="T173">
        <f t="shared" si="36"/>
        <v>24</v>
      </c>
      <c r="U173">
        <f t="shared" si="36"/>
        <v>24</v>
      </c>
      <c r="V173">
        <f t="shared" si="36"/>
        <v>8</v>
      </c>
      <c r="W173">
        <f t="shared" si="36"/>
        <v>4</v>
      </c>
      <c r="X173">
        <f t="shared" si="36"/>
        <v>8</v>
      </c>
      <c r="Y173">
        <f t="shared" si="36"/>
        <v>5</v>
      </c>
    </row>
    <row r="174" spans="1:25" x14ac:dyDescent="0.15">
      <c r="A174" t="s">
        <v>84</v>
      </c>
      <c r="B174">
        <f t="shared" si="25"/>
        <v>23</v>
      </c>
      <c r="C174">
        <f t="shared" si="25"/>
        <v>24</v>
      </c>
      <c r="D174">
        <f t="shared" si="25"/>
        <v>5</v>
      </c>
      <c r="E174">
        <f t="shared" si="25"/>
        <v>22</v>
      </c>
      <c r="F174">
        <f t="shared" si="26"/>
        <v>16</v>
      </c>
      <c r="G174">
        <f t="shared" si="26"/>
        <v>20</v>
      </c>
      <c r="H174">
        <f t="shared" si="26"/>
        <v>8</v>
      </c>
      <c r="I174">
        <f t="shared" si="26"/>
        <v>6</v>
      </c>
      <c r="J174">
        <f t="shared" si="26"/>
        <v>25</v>
      </c>
      <c r="K174">
        <f t="shared" si="26"/>
        <v>7</v>
      </c>
      <c r="L174">
        <f t="shared" si="26"/>
        <v>7</v>
      </c>
      <c r="M174">
        <f t="shared" si="26"/>
        <v>6</v>
      </c>
      <c r="N174">
        <f t="shared" ref="N174:Y174" si="37">RANK(N17,N$6:N$39,0)</f>
        <v>3</v>
      </c>
      <c r="O174">
        <f t="shared" si="37"/>
        <v>28</v>
      </c>
      <c r="P174">
        <f t="shared" si="37"/>
        <v>31</v>
      </c>
      <c r="Q174">
        <f t="shared" si="37"/>
        <v>3</v>
      </c>
      <c r="R174">
        <f t="shared" si="37"/>
        <v>8</v>
      </c>
      <c r="S174">
        <f t="shared" si="37"/>
        <v>7</v>
      </c>
      <c r="T174">
        <f t="shared" si="37"/>
        <v>14</v>
      </c>
      <c r="U174">
        <f t="shared" si="37"/>
        <v>5</v>
      </c>
      <c r="V174">
        <f t="shared" si="37"/>
        <v>28</v>
      </c>
      <c r="W174">
        <f t="shared" si="37"/>
        <v>31</v>
      </c>
      <c r="X174">
        <f t="shared" si="37"/>
        <v>23</v>
      </c>
      <c r="Y174">
        <f t="shared" si="37"/>
        <v>21</v>
      </c>
    </row>
    <row r="175" spans="1:25" x14ac:dyDescent="0.15">
      <c r="A175" t="s">
        <v>85</v>
      </c>
      <c r="B175">
        <f t="shared" si="25"/>
        <v>16</v>
      </c>
      <c r="C175">
        <f t="shared" si="25"/>
        <v>18</v>
      </c>
      <c r="D175">
        <f t="shared" si="25"/>
        <v>8</v>
      </c>
      <c r="E175">
        <f t="shared" si="25"/>
        <v>11</v>
      </c>
      <c r="F175">
        <f t="shared" si="26"/>
        <v>31</v>
      </c>
      <c r="G175">
        <f t="shared" si="26"/>
        <v>8</v>
      </c>
      <c r="H175">
        <f t="shared" si="26"/>
        <v>20</v>
      </c>
      <c r="I175">
        <f t="shared" si="26"/>
        <v>17</v>
      </c>
      <c r="J175">
        <f t="shared" si="26"/>
        <v>27</v>
      </c>
      <c r="K175">
        <f t="shared" si="26"/>
        <v>8</v>
      </c>
      <c r="L175">
        <f t="shared" si="26"/>
        <v>12</v>
      </c>
      <c r="M175">
        <f t="shared" si="26"/>
        <v>15</v>
      </c>
      <c r="N175">
        <f t="shared" ref="N175:Y175" si="38">RANK(N18,N$6:N$39,0)</f>
        <v>16</v>
      </c>
      <c r="O175">
        <f t="shared" si="38"/>
        <v>21</v>
      </c>
      <c r="P175">
        <f t="shared" si="38"/>
        <v>1</v>
      </c>
      <c r="Q175">
        <f t="shared" si="38"/>
        <v>13</v>
      </c>
      <c r="R175">
        <f t="shared" si="38"/>
        <v>11</v>
      </c>
      <c r="S175">
        <f t="shared" si="38"/>
        <v>19</v>
      </c>
      <c r="T175">
        <f t="shared" si="38"/>
        <v>34</v>
      </c>
      <c r="U175">
        <f t="shared" si="38"/>
        <v>19</v>
      </c>
      <c r="V175">
        <f t="shared" si="38"/>
        <v>23</v>
      </c>
      <c r="W175">
        <f t="shared" si="38"/>
        <v>8</v>
      </c>
      <c r="X175">
        <f t="shared" si="38"/>
        <v>19</v>
      </c>
      <c r="Y175">
        <f t="shared" si="38"/>
        <v>14</v>
      </c>
    </row>
    <row r="176" spans="1:25" x14ac:dyDescent="0.15">
      <c r="A176" t="s">
        <v>86</v>
      </c>
      <c r="B176">
        <f t="shared" si="25"/>
        <v>10</v>
      </c>
      <c r="C176">
        <f t="shared" si="25"/>
        <v>4</v>
      </c>
      <c r="D176">
        <f t="shared" si="25"/>
        <v>18</v>
      </c>
      <c r="E176">
        <f t="shared" si="25"/>
        <v>5</v>
      </c>
      <c r="F176">
        <f t="shared" si="26"/>
        <v>26</v>
      </c>
      <c r="G176">
        <f t="shared" si="26"/>
        <v>1</v>
      </c>
      <c r="H176">
        <f t="shared" si="26"/>
        <v>14</v>
      </c>
      <c r="I176">
        <f t="shared" si="26"/>
        <v>28</v>
      </c>
      <c r="J176">
        <f t="shared" si="26"/>
        <v>18</v>
      </c>
      <c r="K176">
        <f t="shared" si="26"/>
        <v>21</v>
      </c>
      <c r="L176">
        <f t="shared" si="26"/>
        <v>16</v>
      </c>
      <c r="M176">
        <f t="shared" si="26"/>
        <v>27</v>
      </c>
      <c r="N176">
        <f t="shared" ref="N176:Y176" si="39">RANK(N19,N$6:N$39,0)</f>
        <v>28</v>
      </c>
      <c r="O176">
        <f t="shared" si="39"/>
        <v>15</v>
      </c>
      <c r="P176">
        <f t="shared" si="39"/>
        <v>9</v>
      </c>
      <c r="Q176">
        <f t="shared" si="39"/>
        <v>22</v>
      </c>
      <c r="R176">
        <f t="shared" si="39"/>
        <v>22</v>
      </c>
      <c r="S176">
        <f t="shared" si="39"/>
        <v>19</v>
      </c>
      <c r="T176">
        <f t="shared" si="39"/>
        <v>33</v>
      </c>
      <c r="U176">
        <f t="shared" si="39"/>
        <v>20</v>
      </c>
      <c r="V176">
        <f t="shared" si="39"/>
        <v>15</v>
      </c>
      <c r="W176">
        <f t="shared" si="39"/>
        <v>6</v>
      </c>
      <c r="X176">
        <f t="shared" si="39"/>
        <v>2</v>
      </c>
      <c r="Y176">
        <f t="shared" si="39"/>
        <v>10</v>
      </c>
    </row>
    <row r="177" spans="1:25" x14ac:dyDescent="0.15">
      <c r="A177" t="s">
        <v>87</v>
      </c>
      <c r="B177">
        <f t="shared" si="25"/>
        <v>20</v>
      </c>
      <c r="C177">
        <f t="shared" si="25"/>
        <v>19</v>
      </c>
      <c r="D177">
        <f t="shared" si="25"/>
        <v>22</v>
      </c>
      <c r="E177">
        <f t="shared" si="25"/>
        <v>12</v>
      </c>
      <c r="F177">
        <f t="shared" si="26"/>
        <v>23</v>
      </c>
      <c r="G177">
        <f t="shared" si="26"/>
        <v>13</v>
      </c>
      <c r="H177">
        <f t="shared" si="26"/>
        <v>22</v>
      </c>
      <c r="I177">
        <f t="shared" si="26"/>
        <v>13</v>
      </c>
      <c r="J177">
        <f t="shared" si="26"/>
        <v>21</v>
      </c>
      <c r="K177">
        <f t="shared" si="26"/>
        <v>18</v>
      </c>
      <c r="L177">
        <f t="shared" si="26"/>
        <v>11</v>
      </c>
      <c r="M177">
        <f t="shared" si="26"/>
        <v>18</v>
      </c>
      <c r="N177">
        <f t="shared" ref="N177:Y177" si="40">RANK(N20,N$6:N$39,0)</f>
        <v>15</v>
      </c>
      <c r="O177">
        <f t="shared" si="40"/>
        <v>25</v>
      </c>
      <c r="P177">
        <f t="shared" si="40"/>
        <v>14</v>
      </c>
      <c r="Q177">
        <f t="shared" si="40"/>
        <v>2</v>
      </c>
      <c r="R177">
        <f t="shared" si="40"/>
        <v>21</v>
      </c>
      <c r="S177">
        <f t="shared" si="40"/>
        <v>17</v>
      </c>
      <c r="T177">
        <f t="shared" si="40"/>
        <v>18</v>
      </c>
      <c r="U177">
        <f t="shared" si="40"/>
        <v>17</v>
      </c>
      <c r="V177">
        <f t="shared" si="40"/>
        <v>21</v>
      </c>
      <c r="W177">
        <f t="shared" si="40"/>
        <v>10</v>
      </c>
      <c r="X177">
        <f t="shared" si="40"/>
        <v>11</v>
      </c>
      <c r="Y177">
        <f t="shared" si="40"/>
        <v>13</v>
      </c>
    </row>
    <row r="178" spans="1:25" x14ac:dyDescent="0.15">
      <c r="A178" t="s">
        <v>88</v>
      </c>
      <c r="B178">
        <f t="shared" si="25"/>
        <v>14</v>
      </c>
      <c r="C178">
        <f t="shared" si="25"/>
        <v>14</v>
      </c>
      <c r="D178">
        <f t="shared" si="25"/>
        <v>13</v>
      </c>
      <c r="E178">
        <f t="shared" si="25"/>
        <v>17</v>
      </c>
      <c r="F178">
        <f t="shared" si="26"/>
        <v>12</v>
      </c>
      <c r="G178">
        <f t="shared" si="26"/>
        <v>15</v>
      </c>
      <c r="H178">
        <f t="shared" si="26"/>
        <v>1</v>
      </c>
      <c r="I178">
        <f t="shared" si="26"/>
        <v>19</v>
      </c>
      <c r="J178">
        <f t="shared" si="26"/>
        <v>7</v>
      </c>
      <c r="K178">
        <f t="shared" si="26"/>
        <v>34</v>
      </c>
      <c r="L178">
        <f t="shared" si="26"/>
        <v>17</v>
      </c>
      <c r="M178">
        <f t="shared" si="26"/>
        <v>22</v>
      </c>
      <c r="N178">
        <f t="shared" ref="N178:Y178" si="41">RANK(N21,N$6:N$39,0)</f>
        <v>25</v>
      </c>
      <c r="O178">
        <f t="shared" si="41"/>
        <v>11</v>
      </c>
      <c r="P178">
        <f t="shared" si="41"/>
        <v>12</v>
      </c>
      <c r="Q178">
        <f t="shared" si="41"/>
        <v>33</v>
      </c>
      <c r="R178">
        <f t="shared" si="41"/>
        <v>29</v>
      </c>
      <c r="S178">
        <f t="shared" si="41"/>
        <v>30</v>
      </c>
      <c r="T178">
        <f t="shared" si="41"/>
        <v>13</v>
      </c>
      <c r="U178">
        <f t="shared" si="41"/>
        <v>24</v>
      </c>
      <c r="V178">
        <f t="shared" si="41"/>
        <v>9</v>
      </c>
      <c r="W178">
        <f t="shared" si="41"/>
        <v>15</v>
      </c>
      <c r="X178">
        <f t="shared" si="41"/>
        <v>13</v>
      </c>
      <c r="Y178">
        <f t="shared" si="41"/>
        <v>24</v>
      </c>
    </row>
    <row r="179" spans="1:25" x14ac:dyDescent="0.15">
      <c r="A179" t="s">
        <v>89</v>
      </c>
      <c r="B179">
        <f t="shared" si="25"/>
        <v>15</v>
      </c>
      <c r="C179">
        <f t="shared" si="25"/>
        <v>8</v>
      </c>
      <c r="D179">
        <f t="shared" si="25"/>
        <v>23</v>
      </c>
      <c r="E179">
        <f t="shared" si="25"/>
        <v>1</v>
      </c>
      <c r="F179">
        <f t="shared" si="26"/>
        <v>29</v>
      </c>
      <c r="G179">
        <f t="shared" si="26"/>
        <v>4</v>
      </c>
      <c r="H179">
        <f t="shared" si="26"/>
        <v>28</v>
      </c>
      <c r="I179">
        <f t="shared" si="26"/>
        <v>29</v>
      </c>
      <c r="J179">
        <f t="shared" si="26"/>
        <v>27</v>
      </c>
      <c r="K179">
        <f t="shared" si="26"/>
        <v>19</v>
      </c>
      <c r="L179">
        <f t="shared" si="26"/>
        <v>18</v>
      </c>
      <c r="M179">
        <f t="shared" si="26"/>
        <v>30</v>
      </c>
      <c r="N179">
        <f t="shared" ref="N179:Y179" si="42">RANK(N22,N$6:N$39,0)</f>
        <v>30</v>
      </c>
      <c r="O179">
        <f t="shared" si="42"/>
        <v>19</v>
      </c>
      <c r="P179">
        <f t="shared" si="42"/>
        <v>11</v>
      </c>
      <c r="Q179">
        <f t="shared" si="42"/>
        <v>21</v>
      </c>
      <c r="R179">
        <f t="shared" si="42"/>
        <v>28</v>
      </c>
      <c r="S179">
        <f t="shared" si="42"/>
        <v>21</v>
      </c>
      <c r="T179">
        <f t="shared" si="42"/>
        <v>31</v>
      </c>
      <c r="U179">
        <f t="shared" si="42"/>
        <v>24</v>
      </c>
      <c r="V179">
        <f t="shared" si="42"/>
        <v>18</v>
      </c>
      <c r="W179">
        <f t="shared" si="42"/>
        <v>10</v>
      </c>
      <c r="X179">
        <f t="shared" si="42"/>
        <v>3</v>
      </c>
      <c r="Y179">
        <f t="shared" si="42"/>
        <v>5</v>
      </c>
    </row>
    <row r="180" spans="1:25" x14ac:dyDescent="0.15">
      <c r="A180" t="s">
        <v>90</v>
      </c>
      <c r="B180">
        <f t="shared" si="25"/>
        <v>13</v>
      </c>
      <c r="C180">
        <f t="shared" si="25"/>
        <v>1</v>
      </c>
      <c r="D180">
        <f t="shared" si="25"/>
        <v>8</v>
      </c>
      <c r="E180">
        <f t="shared" si="25"/>
        <v>10</v>
      </c>
      <c r="F180">
        <f t="shared" si="26"/>
        <v>17</v>
      </c>
      <c r="G180">
        <f t="shared" si="26"/>
        <v>9</v>
      </c>
      <c r="H180">
        <f t="shared" si="26"/>
        <v>18</v>
      </c>
      <c r="I180">
        <f t="shared" si="26"/>
        <v>31</v>
      </c>
      <c r="J180">
        <f t="shared" si="26"/>
        <v>10</v>
      </c>
      <c r="K180">
        <f t="shared" si="26"/>
        <v>30</v>
      </c>
      <c r="L180">
        <f t="shared" si="26"/>
        <v>30</v>
      </c>
      <c r="M180">
        <f t="shared" si="26"/>
        <v>29</v>
      </c>
      <c r="N180">
        <f t="shared" ref="N180:Y180" si="43">RANK(N23,N$6:N$39,0)</f>
        <v>32</v>
      </c>
      <c r="O180">
        <f t="shared" si="43"/>
        <v>4</v>
      </c>
      <c r="P180">
        <f t="shared" si="43"/>
        <v>10</v>
      </c>
      <c r="Q180">
        <f t="shared" si="43"/>
        <v>28</v>
      </c>
      <c r="R180">
        <f t="shared" si="43"/>
        <v>26</v>
      </c>
      <c r="S180">
        <f t="shared" si="43"/>
        <v>26</v>
      </c>
      <c r="T180">
        <f t="shared" si="43"/>
        <v>27</v>
      </c>
      <c r="U180">
        <f t="shared" si="43"/>
        <v>27</v>
      </c>
      <c r="V180">
        <f t="shared" si="43"/>
        <v>11</v>
      </c>
      <c r="W180">
        <f t="shared" si="43"/>
        <v>13</v>
      </c>
      <c r="X180">
        <f t="shared" si="43"/>
        <v>6</v>
      </c>
      <c r="Y180">
        <f t="shared" si="43"/>
        <v>16</v>
      </c>
    </row>
    <row r="181" spans="1:25" x14ac:dyDescent="0.15">
      <c r="A181" t="s">
        <v>91</v>
      </c>
      <c r="B181">
        <f t="shared" si="25"/>
        <v>20</v>
      </c>
      <c r="C181">
        <f t="shared" si="25"/>
        <v>10</v>
      </c>
      <c r="D181">
        <f t="shared" si="25"/>
        <v>13</v>
      </c>
      <c r="E181">
        <f t="shared" si="25"/>
        <v>18</v>
      </c>
      <c r="F181">
        <f t="shared" si="26"/>
        <v>23</v>
      </c>
      <c r="G181">
        <f t="shared" si="26"/>
        <v>21</v>
      </c>
      <c r="H181">
        <f t="shared" si="26"/>
        <v>19</v>
      </c>
      <c r="I181">
        <f t="shared" si="26"/>
        <v>24</v>
      </c>
      <c r="J181">
        <f t="shared" si="26"/>
        <v>23</v>
      </c>
      <c r="K181">
        <f t="shared" si="26"/>
        <v>21</v>
      </c>
      <c r="L181">
        <f t="shared" si="26"/>
        <v>28</v>
      </c>
      <c r="M181">
        <f t="shared" si="26"/>
        <v>23</v>
      </c>
      <c r="N181">
        <f t="shared" ref="N181:Y181" si="44">RANK(N24,N$6:N$39,0)</f>
        <v>20</v>
      </c>
      <c r="O181">
        <f t="shared" si="44"/>
        <v>3</v>
      </c>
      <c r="P181">
        <f t="shared" si="44"/>
        <v>24</v>
      </c>
      <c r="Q181">
        <f t="shared" si="44"/>
        <v>15</v>
      </c>
      <c r="R181">
        <f t="shared" si="44"/>
        <v>15</v>
      </c>
      <c r="S181">
        <f t="shared" si="44"/>
        <v>23</v>
      </c>
      <c r="T181">
        <f t="shared" si="44"/>
        <v>15</v>
      </c>
      <c r="U181">
        <f t="shared" si="44"/>
        <v>20</v>
      </c>
      <c r="V181">
        <f t="shared" si="44"/>
        <v>1</v>
      </c>
      <c r="W181">
        <f t="shared" si="44"/>
        <v>26</v>
      </c>
      <c r="X181">
        <f t="shared" si="44"/>
        <v>25</v>
      </c>
      <c r="Y181">
        <f t="shared" si="44"/>
        <v>18</v>
      </c>
    </row>
    <row r="182" spans="1:25" x14ac:dyDescent="0.15">
      <c r="A182" t="s">
        <v>92</v>
      </c>
      <c r="B182">
        <f t="shared" si="25"/>
        <v>17</v>
      </c>
      <c r="C182">
        <f t="shared" si="25"/>
        <v>4</v>
      </c>
      <c r="D182">
        <f t="shared" si="25"/>
        <v>7</v>
      </c>
      <c r="E182">
        <f t="shared" si="25"/>
        <v>15</v>
      </c>
      <c r="F182">
        <f t="shared" si="26"/>
        <v>18</v>
      </c>
      <c r="G182">
        <f t="shared" si="26"/>
        <v>11</v>
      </c>
      <c r="H182">
        <f t="shared" si="26"/>
        <v>15</v>
      </c>
      <c r="I182">
        <f t="shared" si="26"/>
        <v>27</v>
      </c>
      <c r="J182">
        <f t="shared" si="26"/>
        <v>15</v>
      </c>
      <c r="K182">
        <f t="shared" si="26"/>
        <v>26</v>
      </c>
      <c r="L182">
        <f t="shared" si="26"/>
        <v>30</v>
      </c>
      <c r="M182">
        <f t="shared" si="26"/>
        <v>28</v>
      </c>
      <c r="N182">
        <f t="shared" ref="N182:Y182" si="45">RANK(N25,N$6:N$39,0)</f>
        <v>27</v>
      </c>
      <c r="O182">
        <f t="shared" si="45"/>
        <v>1</v>
      </c>
      <c r="P182">
        <f t="shared" si="45"/>
        <v>20</v>
      </c>
      <c r="Q182">
        <f t="shared" si="45"/>
        <v>27</v>
      </c>
      <c r="R182">
        <f t="shared" si="45"/>
        <v>23</v>
      </c>
      <c r="S182">
        <f t="shared" si="45"/>
        <v>32</v>
      </c>
      <c r="T182">
        <f t="shared" si="45"/>
        <v>19</v>
      </c>
      <c r="U182">
        <f t="shared" si="45"/>
        <v>34</v>
      </c>
      <c r="V182">
        <f t="shared" si="45"/>
        <v>4</v>
      </c>
      <c r="W182">
        <f t="shared" si="45"/>
        <v>17</v>
      </c>
      <c r="X182">
        <f t="shared" si="45"/>
        <v>16</v>
      </c>
      <c r="Y182">
        <f t="shared" si="45"/>
        <v>20</v>
      </c>
    </row>
    <row r="183" spans="1:25" x14ac:dyDescent="0.15">
      <c r="A183" t="s">
        <v>93</v>
      </c>
      <c r="B183">
        <f t="shared" si="25"/>
        <v>12</v>
      </c>
      <c r="C183">
        <f t="shared" si="25"/>
        <v>15</v>
      </c>
      <c r="D183">
        <f t="shared" si="25"/>
        <v>2</v>
      </c>
      <c r="E183">
        <f t="shared" si="25"/>
        <v>18</v>
      </c>
      <c r="F183">
        <f t="shared" si="26"/>
        <v>18</v>
      </c>
      <c r="G183">
        <f t="shared" si="26"/>
        <v>16</v>
      </c>
      <c r="H183">
        <f t="shared" si="26"/>
        <v>21</v>
      </c>
      <c r="I183">
        <f t="shared" si="26"/>
        <v>21</v>
      </c>
      <c r="J183">
        <f t="shared" si="26"/>
        <v>12</v>
      </c>
      <c r="K183">
        <f t="shared" si="26"/>
        <v>26</v>
      </c>
      <c r="L183">
        <f t="shared" si="26"/>
        <v>25</v>
      </c>
      <c r="M183">
        <f t="shared" si="26"/>
        <v>25</v>
      </c>
      <c r="N183">
        <f t="shared" ref="N183:Y183" si="46">RANK(N26,N$6:N$39,0)</f>
        <v>26</v>
      </c>
      <c r="O183">
        <f t="shared" si="46"/>
        <v>15</v>
      </c>
      <c r="P183">
        <f t="shared" si="46"/>
        <v>13</v>
      </c>
      <c r="Q183">
        <f t="shared" si="46"/>
        <v>24</v>
      </c>
      <c r="R183">
        <f t="shared" si="46"/>
        <v>18</v>
      </c>
      <c r="S183">
        <f t="shared" si="46"/>
        <v>26</v>
      </c>
      <c r="T183">
        <f t="shared" si="46"/>
        <v>22</v>
      </c>
      <c r="U183">
        <f t="shared" si="46"/>
        <v>20</v>
      </c>
      <c r="V183">
        <f t="shared" si="46"/>
        <v>17</v>
      </c>
      <c r="W183">
        <f t="shared" si="46"/>
        <v>14</v>
      </c>
      <c r="X183">
        <f t="shared" si="46"/>
        <v>16</v>
      </c>
      <c r="Y183">
        <f t="shared" si="46"/>
        <v>19</v>
      </c>
    </row>
    <row r="184" spans="1:25" x14ac:dyDescent="0.15">
      <c r="A184" t="s">
        <v>94</v>
      </c>
      <c r="B184">
        <f t="shared" ref="B184:E196" si="47">RANK(B27,B$6:B$39,0)</f>
        <v>28</v>
      </c>
      <c r="C184">
        <f t="shared" si="47"/>
        <v>24</v>
      </c>
      <c r="D184">
        <f t="shared" si="47"/>
        <v>21</v>
      </c>
      <c r="E184">
        <f t="shared" si="47"/>
        <v>25</v>
      </c>
      <c r="F184">
        <f t="shared" si="26"/>
        <v>12</v>
      </c>
      <c r="G184">
        <f t="shared" si="26"/>
        <v>27</v>
      </c>
      <c r="H184">
        <f t="shared" si="26"/>
        <v>12</v>
      </c>
      <c r="I184">
        <f t="shared" si="26"/>
        <v>19</v>
      </c>
      <c r="J184">
        <f t="shared" si="26"/>
        <v>19</v>
      </c>
      <c r="K184">
        <f t="shared" si="26"/>
        <v>4</v>
      </c>
      <c r="L184">
        <f t="shared" si="26"/>
        <v>21</v>
      </c>
      <c r="M184">
        <f t="shared" si="26"/>
        <v>19</v>
      </c>
      <c r="N184">
        <f t="shared" ref="N184:Y184" si="48">RANK(N27,N$6:N$39,0)</f>
        <v>17</v>
      </c>
      <c r="O184">
        <f t="shared" si="48"/>
        <v>20</v>
      </c>
      <c r="P184">
        <f t="shared" si="48"/>
        <v>33</v>
      </c>
      <c r="Q184">
        <f t="shared" si="48"/>
        <v>19</v>
      </c>
      <c r="R184">
        <f t="shared" si="48"/>
        <v>15</v>
      </c>
      <c r="S184">
        <f t="shared" si="48"/>
        <v>12</v>
      </c>
      <c r="T184">
        <f t="shared" si="48"/>
        <v>7</v>
      </c>
      <c r="U184">
        <f t="shared" si="48"/>
        <v>13</v>
      </c>
      <c r="V184">
        <f t="shared" si="48"/>
        <v>19</v>
      </c>
      <c r="W184">
        <f t="shared" si="48"/>
        <v>28</v>
      </c>
      <c r="X184">
        <f t="shared" si="48"/>
        <v>21</v>
      </c>
      <c r="Y184">
        <f t="shared" si="48"/>
        <v>27</v>
      </c>
    </row>
    <row r="185" spans="1:25" x14ac:dyDescent="0.15">
      <c r="A185" t="s">
        <v>95</v>
      </c>
      <c r="B185">
        <f t="shared" si="47"/>
        <v>34</v>
      </c>
      <c r="C185">
        <f t="shared" si="47"/>
        <v>22</v>
      </c>
      <c r="D185">
        <f t="shared" si="47"/>
        <v>13</v>
      </c>
      <c r="E185">
        <f t="shared" si="47"/>
        <v>30</v>
      </c>
      <c r="F185">
        <f t="shared" si="26"/>
        <v>3</v>
      </c>
      <c r="G185">
        <f t="shared" si="26"/>
        <v>30</v>
      </c>
      <c r="H185">
        <f t="shared" si="26"/>
        <v>15</v>
      </c>
      <c r="I185">
        <f t="shared" si="26"/>
        <v>25</v>
      </c>
      <c r="J185">
        <f t="shared" si="26"/>
        <v>17</v>
      </c>
      <c r="K185">
        <f t="shared" si="26"/>
        <v>12</v>
      </c>
      <c r="L185">
        <f t="shared" si="26"/>
        <v>21</v>
      </c>
      <c r="M185">
        <f t="shared" si="26"/>
        <v>19</v>
      </c>
      <c r="N185">
        <f t="shared" ref="N185:Y185" si="49">RANK(N28,N$6:N$39,0)</f>
        <v>9</v>
      </c>
      <c r="O185">
        <f t="shared" si="49"/>
        <v>23</v>
      </c>
      <c r="P185">
        <f t="shared" si="49"/>
        <v>33</v>
      </c>
      <c r="Q185">
        <f t="shared" si="49"/>
        <v>26</v>
      </c>
      <c r="R185">
        <f t="shared" si="49"/>
        <v>20</v>
      </c>
      <c r="S185">
        <f t="shared" si="49"/>
        <v>17</v>
      </c>
      <c r="T185">
        <f t="shared" si="49"/>
        <v>3</v>
      </c>
      <c r="U185">
        <f t="shared" si="49"/>
        <v>16</v>
      </c>
      <c r="V185">
        <f t="shared" si="49"/>
        <v>24</v>
      </c>
      <c r="W185">
        <f t="shared" si="49"/>
        <v>32</v>
      </c>
      <c r="X185">
        <f t="shared" si="49"/>
        <v>25</v>
      </c>
      <c r="Y185">
        <f t="shared" si="49"/>
        <v>33</v>
      </c>
    </row>
    <row r="186" spans="1:25" x14ac:dyDescent="0.15">
      <c r="A186" t="s">
        <v>96</v>
      </c>
      <c r="B186">
        <f t="shared" si="47"/>
        <v>18</v>
      </c>
      <c r="C186">
        <f t="shared" si="47"/>
        <v>22</v>
      </c>
      <c r="D186">
        <f t="shared" si="47"/>
        <v>26</v>
      </c>
      <c r="E186">
        <f t="shared" si="47"/>
        <v>24</v>
      </c>
      <c r="F186">
        <f t="shared" si="26"/>
        <v>23</v>
      </c>
      <c r="G186">
        <f t="shared" si="26"/>
        <v>26</v>
      </c>
      <c r="H186">
        <f t="shared" si="26"/>
        <v>12</v>
      </c>
      <c r="I186">
        <f t="shared" si="26"/>
        <v>15</v>
      </c>
      <c r="J186">
        <f t="shared" si="26"/>
        <v>19</v>
      </c>
      <c r="K186">
        <f t="shared" si="26"/>
        <v>16</v>
      </c>
      <c r="L186">
        <f t="shared" si="26"/>
        <v>9</v>
      </c>
      <c r="M186">
        <f t="shared" si="26"/>
        <v>16</v>
      </c>
      <c r="N186">
        <f t="shared" ref="N186:Y186" si="50">RANK(N29,N$6:N$39,0)</f>
        <v>18</v>
      </c>
      <c r="O186">
        <f t="shared" si="50"/>
        <v>28</v>
      </c>
      <c r="P186">
        <f t="shared" si="50"/>
        <v>29</v>
      </c>
      <c r="Q186">
        <f t="shared" si="50"/>
        <v>15</v>
      </c>
      <c r="R186">
        <f t="shared" si="50"/>
        <v>15</v>
      </c>
      <c r="S186">
        <f t="shared" si="50"/>
        <v>11</v>
      </c>
      <c r="T186">
        <f t="shared" si="50"/>
        <v>21</v>
      </c>
      <c r="U186">
        <f t="shared" si="50"/>
        <v>14</v>
      </c>
      <c r="V186">
        <f t="shared" si="50"/>
        <v>33</v>
      </c>
      <c r="W186">
        <f t="shared" si="50"/>
        <v>20</v>
      </c>
      <c r="X186">
        <f t="shared" si="50"/>
        <v>29</v>
      </c>
      <c r="Y186">
        <f t="shared" si="50"/>
        <v>21</v>
      </c>
    </row>
    <row r="187" spans="1:25" x14ac:dyDescent="0.15">
      <c r="A187" t="s">
        <v>97</v>
      </c>
      <c r="B187">
        <f t="shared" si="47"/>
        <v>20</v>
      </c>
      <c r="C187">
        <f t="shared" si="47"/>
        <v>28</v>
      </c>
      <c r="D187">
        <f t="shared" si="47"/>
        <v>24</v>
      </c>
      <c r="E187">
        <f t="shared" si="47"/>
        <v>26</v>
      </c>
      <c r="F187">
        <f t="shared" si="26"/>
        <v>21</v>
      </c>
      <c r="G187">
        <f t="shared" si="26"/>
        <v>24</v>
      </c>
      <c r="H187">
        <f t="shared" si="26"/>
        <v>23</v>
      </c>
      <c r="I187">
        <f t="shared" si="26"/>
        <v>21</v>
      </c>
      <c r="J187">
        <f t="shared" si="26"/>
        <v>21</v>
      </c>
      <c r="K187">
        <f t="shared" si="26"/>
        <v>14</v>
      </c>
      <c r="L187">
        <f t="shared" si="26"/>
        <v>14</v>
      </c>
      <c r="M187">
        <f t="shared" si="26"/>
        <v>19</v>
      </c>
      <c r="N187">
        <f t="shared" ref="N187:Y187" si="51">RANK(N30,N$6:N$39,0)</f>
        <v>23</v>
      </c>
      <c r="O187">
        <f t="shared" si="51"/>
        <v>31</v>
      </c>
      <c r="P187">
        <f t="shared" si="51"/>
        <v>16</v>
      </c>
      <c r="Q187">
        <f t="shared" si="51"/>
        <v>17</v>
      </c>
      <c r="R187">
        <f t="shared" si="51"/>
        <v>18</v>
      </c>
      <c r="S187">
        <f t="shared" si="51"/>
        <v>9</v>
      </c>
      <c r="T187">
        <f t="shared" si="51"/>
        <v>17</v>
      </c>
      <c r="U187">
        <f t="shared" si="51"/>
        <v>6</v>
      </c>
      <c r="V187">
        <f t="shared" si="51"/>
        <v>26</v>
      </c>
      <c r="W187">
        <f t="shared" si="51"/>
        <v>20</v>
      </c>
      <c r="X187">
        <f t="shared" si="51"/>
        <v>14</v>
      </c>
      <c r="Y187">
        <f t="shared" si="51"/>
        <v>16</v>
      </c>
    </row>
    <row r="188" spans="1:25" x14ac:dyDescent="0.15">
      <c r="A188" t="s">
        <v>98</v>
      </c>
      <c r="B188">
        <f t="shared" si="47"/>
        <v>28</v>
      </c>
      <c r="C188">
        <f t="shared" si="47"/>
        <v>20</v>
      </c>
      <c r="D188">
        <f t="shared" si="47"/>
        <v>28</v>
      </c>
      <c r="E188">
        <f t="shared" si="47"/>
        <v>18</v>
      </c>
      <c r="F188">
        <f t="shared" si="26"/>
        <v>28</v>
      </c>
      <c r="G188">
        <f t="shared" si="26"/>
        <v>18</v>
      </c>
      <c r="H188">
        <f t="shared" si="26"/>
        <v>24</v>
      </c>
      <c r="I188">
        <f t="shared" si="26"/>
        <v>11</v>
      </c>
      <c r="J188">
        <f t="shared" si="26"/>
        <v>23</v>
      </c>
      <c r="K188">
        <f t="shared" si="26"/>
        <v>23</v>
      </c>
      <c r="L188">
        <f t="shared" si="26"/>
        <v>18</v>
      </c>
      <c r="M188">
        <f t="shared" ref="M188:R188" si="52">RANK(M31,M$6:M$39,0)</f>
        <v>12</v>
      </c>
      <c r="N188">
        <f t="shared" si="52"/>
        <v>1</v>
      </c>
      <c r="O188">
        <f t="shared" si="52"/>
        <v>24</v>
      </c>
      <c r="P188">
        <f t="shared" si="52"/>
        <v>22</v>
      </c>
      <c r="Q188">
        <f t="shared" si="52"/>
        <v>19</v>
      </c>
      <c r="R188">
        <f t="shared" si="52"/>
        <v>26</v>
      </c>
      <c r="S188">
        <f t="shared" ref="S188:Y196" si="53">RANK(S31,S$6:S$39,0)</f>
        <v>24</v>
      </c>
      <c r="T188">
        <f t="shared" si="53"/>
        <v>20</v>
      </c>
      <c r="U188">
        <f t="shared" si="53"/>
        <v>23</v>
      </c>
      <c r="V188">
        <f t="shared" si="53"/>
        <v>28</v>
      </c>
      <c r="W188">
        <f t="shared" si="53"/>
        <v>20</v>
      </c>
      <c r="X188">
        <f t="shared" si="53"/>
        <v>21</v>
      </c>
      <c r="Y188">
        <f t="shared" si="53"/>
        <v>25</v>
      </c>
    </row>
    <row r="189" spans="1:25" x14ac:dyDescent="0.15">
      <c r="A189" t="s">
        <v>99</v>
      </c>
      <c r="B189">
        <f t="shared" si="47"/>
        <v>24</v>
      </c>
      <c r="C189">
        <f t="shared" si="47"/>
        <v>32</v>
      </c>
      <c r="D189">
        <f t="shared" si="47"/>
        <v>27</v>
      </c>
      <c r="E189">
        <f t="shared" si="47"/>
        <v>27</v>
      </c>
      <c r="F189">
        <f t="shared" si="26"/>
        <v>26</v>
      </c>
      <c r="G189">
        <f t="shared" si="26"/>
        <v>29</v>
      </c>
      <c r="H189">
        <f t="shared" si="26"/>
        <v>25</v>
      </c>
      <c r="I189">
        <f t="shared" si="26"/>
        <v>25</v>
      </c>
      <c r="J189">
        <f t="shared" si="26"/>
        <v>26</v>
      </c>
      <c r="K189">
        <f t="shared" si="26"/>
        <v>16</v>
      </c>
      <c r="L189">
        <f t="shared" si="26"/>
        <v>18</v>
      </c>
      <c r="M189">
        <f t="shared" ref="M189:R189" si="54">RANK(M32,M$6:M$39,0)</f>
        <v>16</v>
      </c>
      <c r="N189">
        <f t="shared" si="54"/>
        <v>21</v>
      </c>
      <c r="O189">
        <f t="shared" si="54"/>
        <v>33</v>
      </c>
      <c r="P189">
        <f t="shared" si="54"/>
        <v>29</v>
      </c>
      <c r="Q189">
        <f t="shared" si="54"/>
        <v>11</v>
      </c>
      <c r="R189">
        <f t="shared" si="54"/>
        <v>14</v>
      </c>
      <c r="S189">
        <f t="shared" si="53"/>
        <v>3</v>
      </c>
      <c r="T189">
        <f t="shared" si="53"/>
        <v>24</v>
      </c>
      <c r="U189">
        <f t="shared" si="53"/>
        <v>4</v>
      </c>
      <c r="V189">
        <f t="shared" si="53"/>
        <v>30</v>
      </c>
      <c r="W189">
        <f t="shared" si="53"/>
        <v>30</v>
      </c>
      <c r="X189">
        <f t="shared" si="53"/>
        <v>19</v>
      </c>
      <c r="Y189">
        <f t="shared" si="53"/>
        <v>27</v>
      </c>
    </row>
    <row r="190" spans="1:25" x14ac:dyDescent="0.15">
      <c r="A190" t="s">
        <v>100</v>
      </c>
      <c r="B190">
        <f t="shared" si="47"/>
        <v>26</v>
      </c>
      <c r="C190">
        <f t="shared" si="47"/>
        <v>26</v>
      </c>
      <c r="D190">
        <f t="shared" si="47"/>
        <v>28</v>
      </c>
      <c r="E190">
        <f t="shared" si="47"/>
        <v>29</v>
      </c>
      <c r="F190">
        <f t="shared" si="26"/>
        <v>31</v>
      </c>
      <c r="G190">
        <f t="shared" si="26"/>
        <v>25</v>
      </c>
      <c r="H190">
        <f t="shared" si="26"/>
        <v>27</v>
      </c>
      <c r="I190">
        <f t="shared" si="26"/>
        <v>16</v>
      </c>
      <c r="J190">
        <f t="shared" si="26"/>
        <v>30</v>
      </c>
      <c r="K190">
        <f t="shared" si="26"/>
        <v>26</v>
      </c>
      <c r="L190">
        <f t="shared" si="26"/>
        <v>27</v>
      </c>
      <c r="M190">
        <f t="shared" ref="M190:R190" si="55">RANK(M33,M$6:M$39,0)</f>
        <v>11</v>
      </c>
      <c r="N190">
        <f t="shared" si="55"/>
        <v>14</v>
      </c>
      <c r="O190">
        <f t="shared" si="55"/>
        <v>26</v>
      </c>
      <c r="P190">
        <f t="shared" si="55"/>
        <v>22</v>
      </c>
      <c r="Q190">
        <f t="shared" si="55"/>
        <v>24</v>
      </c>
      <c r="R190">
        <f t="shared" si="55"/>
        <v>2</v>
      </c>
      <c r="S190">
        <f t="shared" si="53"/>
        <v>33</v>
      </c>
      <c r="T190">
        <f t="shared" si="53"/>
        <v>24</v>
      </c>
      <c r="U190">
        <f t="shared" si="53"/>
        <v>29</v>
      </c>
      <c r="V190">
        <f t="shared" si="53"/>
        <v>26</v>
      </c>
      <c r="W190">
        <f t="shared" si="53"/>
        <v>20</v>
      </c>
      <c r="X190">
        <f t="shared" si="53"/>
        <v>23</v>
      </c>
      <c r="Y190">
        <f t="shared" si="53"/>
        <v>30</v>
      </c>
    </row>
    <row r="191" spans="1:25" x14ac:dyDescent="0.15">
      <c r="A191" t="s">
        <v>101</v>
      </c>
      <c r="B191">
        <f t="shared" si="47"/>
        <v>26</v>
      </c>
      <c r="C191">
        <f t="shared" si="47"/>
        <v>29</v>
      </c>
      <c r="D191">
        <f t="shared" si="47"/>
        <v>31</v>
      </c>
      <c r="E191">
        <f t="shared" si="47"/>
        <v>22</v>
      </c>
      <c r="F191">
        <f t="shared" si="26"/>
        <v>2</v>
      </c>
      <c r="G191">
        <f t="shared" si="26"/>
        <v>34</v>
      </c>
      <c r="H191">
        <f t="shared" si="26"/>
        <v>32</v>
      </c>
      <c r="I191">
        <f t="shared" si="26"/>
        <v>33</v>
      </c>
      <c r="J191">
        <f t="shared" si="26"/>
        <v>9</v>
      </c>
      <c r="K191">
        <f t="shared" si="26"/>
        <v>32</v>
      </c>
      <c r="L191">
        <f t="shared" si="26"/>
        <v>34</v>
      </c>
      <c r="M191">
        <f t="shared" ref="M191:R191" si="56">RANK(M34,M$6:M$39,0)</f>
        <v>33</v>
      </c>
      <c r="N191">
        <f t="shared" si="56"/>
        <v>33</v>
      </c>
      <c r="O191">
        <f t="shared" si="56"/>
        <v>17</v>
      </c>
      <c r="P191">
        <f t="shared" si="56"/>
        <v>15</v>
      </c>
      <c r="Q191">
        <f t="shared" si="56"/>
        <v>31</v>
      </c>
      <c r="R191">
        <f t="shared" si="56"/>
        <v>33</v>
      </c>
      <c r="S191">
        <f t="shared" si="53"/>
        <v>26</v>
      </c>
      <c r="T191">
        <f t="shared" si="53"/>
        <v>6</v>
      </c>
      <c r="U191">
        <f t="shared" si="53"/>
        <v>32</v>
      </c>
      <c r="V191">
        <f t="shared" si="53"/>
        <v>12</v>
      </c>
      <c r="W191">
        <f t="shared" si="53"/>
        <v>20</v>
      </c>
      <c r="X191">
        <f t="shared" si="53"/>
        <v>31</v>
      </c>
      <c r="Y191">
        <f t="shared" si="53"/>
        <v>30</v>
      </c>
    </row>
    <row r="192" spans="1:25" x14ac:dyDescent="0.15">
      <c r="A192" t="s">
        <v>102</v>
      </c>
      <c r="B192">
        <f t="shared" si="47"/>
        <v>30</v>
      </c>
      <c r="C192">
        <f t="shared" si="47"/>
        <v>26</v>
      </c>
      <c r="D192">
        <f t="shared" si="47"/>
        <v>33</v>
      </c>
      <c r="E192">
        <f t="shared" si="47"/>
        <v>28</v>
      </c>
      <c r="F192">
        <f t="shared" si="26"/>
        <v>30</v>
      </c>
      <c r="G192">
        <f t="shared" si="26"/>
        <v>23</v>
      </c>
      <c r="H192">
        <f t="shared" si="26"/>
        <v>29</v>
      </c>
      <c r="I192">
        <f t="shared" si="26"/>
        <v>18</v>
      </c>
      <c r="J192">
        <f t="shared" si="26"/>
        <v>34</v>
      </c>
      <c r="K192">
        <f t="shared" si="26"/>
        <v>24</v>
      </c>
      <c r="L192">
        <f t="shared" si="26"/>
        <v>29</v>
      </c>
      <c r="M192">
        <f t="shared" ref="M192:R192" si="57">RANK(M35,M$6:M$39,0)</f>
        <v>3</v>
      </c>
      <c r="N192">
        <f t="shared" si="57"/>
        <v>21</v>
      </c>
      <c r="O192">
        <f t="shared" si="57"/>
        <v>28</v>
      </c>
      <c r="P192">
        <f t="shared" si="57"/>
        <v>28</v>
      </c>
      <c r="Q192">
        <f t="shared" si="57"/>
        <v>28</v>
      </c>
      <c r="R192">
        <f t="shared" si="57"/>
        <v>29</v>
      </c>
      <c r="S192">
        <f t="shared" si="53"/>
        <v>26</v>
      </c>
      <c r="T192">
        <f t="shared" si="53"/>
        <v>27</v>
      </c>
      <c r="U192">
        <f t="shared" si="53"/>
        <v>28</v>
      </c>
      <c r="V192">
        <f t="shared" si="53"/>
        <v>31</v>
      </c>
      <c r="W192">
        <f t="shared" si="53"/>
        <v>19</v>
      </c>
      <c r="X192">
        <f t="shared" si="53"/>
        <v>25</v>
      </c>
      <c r="Y192">
        <f t="shared" si="53"/>
        <v>26</v>
      </c>
    </row>
    <row r="193" spans="1:25" x14ac:dyDescent="0.15">
      <c r="A193" t="s">
        <v>103</v>
      </c>
      <c r="B193">
        <f t="shared" si="47"/>
        <v>1</v>
      </c>
      <c r="C193">
        <f t="shared" si="47"/>
        <v>30</v>
      </c>
      <c r="D193">
        <f t="shared" si="47"/>
        <v>24</v>
      </c>
      <c r="E193">
        <f t="shared" si="47"/>
        <v>30</v>
      </c>
      <c r="F193">
        <f t="shared" si="26"/>
        <v>21</v>
      </c>
      <c r="G193">
        <f t="shared" si="26"/>
        <v>33</v>
      </c>
      <c r="H193">
        <f t="shared" si="26"/>
        <v>30</v>
      </c>
      <c r="I193">
        <f t="shared" si="26"/>
        <v>29</v>
      </c>
      <c r="J193">
        <f t="shared" si="26"/>
        <v>31</v>
      </c>
      <c r="K193">
        <f t="shared" si="26"/>
        <v>30</v>
      </c>
      <c r="L193">
        <f t="shared" si="26"/>
        <v>23</v>
      </c>
      <c r="M193">
        <f t="shared" ref="M193:R193" si="58">RANK(M36,M$6:M$39,0)</f>
        <v>26</v>
      </c>
      <c r="N193">
        <f t="shared" si="58"/>
        <v>30</v>
      </c>
      <c r="O193">
        <f t="shared" si="58"/>
        <v>26</v>
      </c>
      <c r="P193">
        <f t="shared" si="58"/>
        <v>26</v>
      </c>
      <c r="Q193">
        <f t="shared" si="58"/>
        <v>23</v>
      </c>
      <c r="R193">
        <f t="shared" si="58"/>
        <v>25</v>
      </c>
      <c r="S193">
        <f t="shared" si="53"/>
        <v>30</v>
      </c>
      <c r="T193">
        <f t="shared" si="53"/>
        <v>30</v>
      </c>
      <c r="U193">
        <f t="shared" si="53"/>
        <v>29</v>
      </c>
      <c r="V193">
        <f t="shared" si="53"/>
        <v>25</v>
      </c>
      <c r="W193">
        <f t="shared" si="53"/>
        <v>28</v>
      </c>
      <c r="X193">
        <f t="shared" si="53"/>
        <v>31</v>
      </c>
      <c r="Y193">
        <f t="shared" si="53"/>
        <v>23</v>
      </c>
    </row>
    <row r="194" spans="1:25" x14ac:dyDescent="0.15">
      <c r="A194" t="s">
        <v>104</v>
      </c>
      <c r="B194">
        <f t="shared" si="47"/>
        <v>30</v>
      </c>
      <c r="C194">
        <f t="shared" si="47"/>
        <v>34</v>
      </c>
      <c r="D194">
        <f t="shared" si="47"/>
        <v>32</v>
      </c>
      <c r="E194">
        <f t="shared" si="47"/>
        <v>32</v>
      </c>
      <c r="F194">
        <f t="shared" si="26"/>
        <v>10</v>
      </c>
      <c r="G194">
        <f t="shared" si="26"/>
        <v>32</v>
      </c>
      <c r="H194">
        <f t="shared" si="26"/>
        <v>34</v>
      </c>
      <c r="I194">
        <f t="shared" si="26"/>
        <v>34</v>
      </c>
      <c r="J194">
        <f t="shared" si="26"/>
        <v>11</v>
      </c>
      <c r="K194">
        <f t="shared" si="26"/>
        <v>33</v>
      </c>
      <c r="L194">
        <f t="shared" si="26"/>
        <v>33</v>
      </c>
      <c r="M194">
        <f t="shared" ref="M194:R194" si="59">RANK(M37,M$6:M$39,0)</f>
        <v>34</v>
      </c>
      <c r="N194">
        <f t="shared" si="59"/>
        <v>33</v>
      </c>
      <c r="O194">
        <f t="shared" si="59"/>
        <v>9</v>
      </c>
      <c r="P194">
        <f t="shared" si="59"/>
        <v>32</v>
      </c>
      <c r="Q194">
        <f t="shared" si="59"/>
        <v>34</v>
      </c>
      <c r="R194">
        <f t="shared" si="59"/>
        <v>31</v>
      </c>
      <c r="S194">
        <f t="shared" si="53"/>
        <v>25</v>
      </c>
      <c r="T194">
        <f t="shared" si="53"/>
        <v>1</v>
      </c>
      <c r="U194">
        <f t="shared" si="53"/>
        <v>29</v>
      </c>
      <c r="V194">
        <f t="shared" si="53"/>
        <v>7</v>
      </c>
      <c r="W194">
        <f t="shared" si="53"/>
        <v>32</v>
      </c>
      <c r="X194">
        <f t="shared" si="53"/>
        <v>25</v>
      </c>
      <c r="Y194">
        <f t="shared" si="53"/>
        <v>34</v>
      </c>
    </row>
    <row r="195" spans="1:25" x14ac:dyDescent="0.15">
      <c r="A195" t="s">
        <v>105</v>
      </c>
      <c r="B195">
        <f t="shared" si="47"/>
        <v>30</v>
      </c>
      <c r="C195">
        <f t="shared" si="47"/>
        <v>31</v>
      </c>
      <c r="D195">
        <f t="shared" si="47"/>
        <v>34</v>
      </c>
      <c r="E195">
        <f t="shared" si="47"/>
        <v>32</v>
      </c>
      <c r="F195">
        <f t="shared" si="26"/>
        <v>34</v>
      </c>
      <c r="G195">
        <f t="shared" si="26"/>
        <v>27</v>
      </c>
      <c r="H195">
        <f t="shared" si="26"/>
        <v>32</v>
      </c>
      <c r="I195">
        <f t="shared" si="26"/>
        <v>1</v>
      </c>
      <c r="J195">
        <f t="shared" si="26"/>
        <v>31</v>
      </c>
      <c r="K195">
        <f t="shared" si="26"/>
        <v>29</v>
      </c>
      <c r="L195">
        <f t="shared" si="26"/>
        <v>32</v>
      </c>
      <c r="M195">
        <f t="shared" ref="M195:R195" si="60">RANK(M38,M$6:M$39,0)</f>
        <v>32</v>
      </c>
      <c r="N195">
        <f t="shared" si="60"/>
        <v>24</v>
      </c>
      <c r="O195">
        <f t="shared" si="60"/>
        <v>31</v>
      </c>
      <c r="P195">
        <f t="shared" si="60"/>
        <v>24</v>
      </c>
      <c r="Q195">
        <f t="shared" si="60"/>
        <v>32</v>
      </c>
      <c r="R195">
        <f t="shared" si="60"/>
        <v>34</v>
      </c>
      <c r="S195">
        <f t="shared" si="53"/>
        <v>34</v>
      </c>
      <c r="T195">
        <f t="shared" si="53"/>
        <v>27</v>
      </c>
      <c r="U195">
        <f t="shared" si="53"/>
        <v>32</v>
      </c>
      <c r="V195">
        <f t="shared" si="53"/>
        <v>31</v>
      </c>
      <c r="W195">
        <f t="shared" si="53"/>
        <v>26</v>
      </c>
      <c r="X195">
        <f t="shared" si="53"/>
        <v>29</v>
      </c>
      <c r="Y195">
        <f t="shared" si="53"/>
        <v>30</v>
      </c>
    </row>
    <row r="196" spans="1:25" x14ac:dyDescent="0.15">
      <c r="A196" t="s">
        <v>106</v>
      </c>
      <c r="B196">
        <f t="shared" si="47"/>
        <v>30</v>
      </c>
      <c r="C196">
        <f t="shared" si="47"/>
        <v>33</v>
      </c>
      <c r="D196">
        <f t="shared" si="47"/>
        <v>30</v>
      </c>
      <c r="E196">
        <f t="shared" si="47"/>
        <v>32</v>
      </c>
      <c r="F196">
        <f t="shared" si="26"/>
        <v>33</v>
      </c>
      <c r="G196">
        <f t="shared" si="26"/>
        <v>30</v>
      </c>
      <c r="H196">
        <f t="shared" si="26"/>
        <v>31</v>
      </c>
      <c r="I196">
        <f t="shared" si="26"/>
        <v>32</v>
      </c>
      <c r="J196">
        <f t="shared" si="26"/>
        <v>31</v>
      </c>
      <c r="K196">
        <f t="shared" si="26"/>
        <v>25</v>
      </c>
      <c r="L196">
        <f t="shared" si="26"/>
        <v>24</v>
      </c>
      <c r="M196">
        <f t="shared" ref="M196:R196" si="61">RANK(M39,M$6:M$39,0)</f>
        <v>31</v>
      </c>
      <c r="N196">
        <f t="shared" si="61"/>
        <v>29</v>
      </c>
      <c r="O196">
        <f t="shared" si="61"/>
        <v>34</v>
      </c>
      <c r="P196">
        <f t="shared" si="61"/>
        <v>27</v>
      </c>
      <c r="Q196">
        <f t="shared" si="61"/>
        <v>30</v>
      </c>
      <c r="R196">
        <f t="shared" si="61"/>
        <v>32</v>
      </c>
      <c r="S196">
        <f t="shared" si="53"/>
        <v>15</v>
      </c>
      <c r="T196">
        <f t="shared" si="53"/>
        <v>32</v>
      </c>
      <c r="U196">
        <f t="shared" si="53"/>
        <v>18</v>
      </c>
      <c r="V196">
        <f t="shared" si="53"/>
        <v>33</v>
      </c>
      <c r="W196">
        <f t="shared" si="53"/>
        <v>34</v>
      </c>
      <c r="X196">
        <f t="shared" si="53"/>
        <v>33</v>
      </c>
      <c r="Y196">
        <f t="shared" si="53"/>
        <v>27</v>
      </c>
    </row>
    <row r="198" spans="1:25" x14ac:dyDescent="0.15">
      <c r="A198" s="4" t="s">
        <v>126</v>
      </c>
    </row>
    <row r="199" spans="1:25" x14ac:dyDescent="0.15">
      <c r="B199" t="s">
        <v>25</v>
      </c>
      <c r="C199" t="s">
        <v>27</v>
      </c>
      <c r="D199" t="s">
        <v>29</v>
      </c>
      <c r="E199" t="s">
        <v>37</v>
      </c>
      <c r="F199" t="s">
        <v>31</v>
      </c>
      <c r="G199" t="s">
        <v>33</v>
      </c>
      <c r="H199" t="s">
        <v>35</v>
      </c>
      <c r="I199" t="s">
        <v>39</v>
      </c>
      <c r="J199" t="s">
        <v>41</v>
      </c>
      <c r="K199" t="s">
        <v>43</v>
      </c>
      <c r="L199" t="s">
        <v>45</v>
      </c>
      <c r="M199" t="s">
        <v>47</v>
      </c>
      <c r="N199" t="s">
        <v>49</v>
      </c>
      <c r="O199" t="s">
        <v>51</v>
      </c>
      <c r="P199" t="s">
        <v>53</v>
      </c>
      <c r="Q199" t="s">
        <v>55</v>
      </c>
      <c r="R199" t="s">
        <v>57</v>
      </c>
      <c r="S199" t="s">
        <v>59</v>
      </c>
      <c r="T199" t="s">
        <v>61</v>
      </c>
      <c r="U199" t="s">
        <v>63</v>
      </c>
      <c r="V199" t="s">
        <v>65</v>
      </c>
      <c r="W199" t="s">
        <v>67</v>
      </c>
      <c r="X199" t="s">
        <v>69</v>
      </c>
      <c r="Y199" t="s">
        <v>71</v>
      </c>
    </row>
    <row r="200" spans="1:25" x14ac:dyDescent="0.15">
      <c r="A200" t="s">
        <v>73</v>
      </c>
      <c r="B200">
        <f t="shared" ref="B200:B233" si="62">ABS(B163-$AC6)</f>
        <v>2</v>
      </c>
      <c r="C200">
        <f t="shared" ref="C200:Y211" si="63">ABS(C163-$AC6)</f>
        <v>6</v>
      </c>
      <c r="D200">
        <f t="shared" si="63"/>
        <v>0</v>
      </c>
      <c r="E200">
        <f t="shared" si="63"/>
        <v>3</v>
      </c>
      <c r="F200">
        <f t="shared" si="63"/>
        <v>0</v>
      </c>
      <c r="G200">
        <f t="shared" si="63"/>
        <v>5</v>
      </c>
      <c r="H200">
        <f t="shared" si="63"/>
        <v>0</v>
      </c>
      <c r="I200">
        <f t="shared" si="63"/>
        <v>1</v>
      </c>
      <c r="J200">
        <f t="shared" si="63"/>
        <v>1</v>
      </c>
      <c r="K200">
        <f t="shared" si="63"/>
        <v>1</v>
      </c>
      <c r="L200">
        <f t="shared" si="63"/>
        <v>1</v>
      </c>
      <c r="M200">
        <f t="shared" si="63"/>
        <v>1</v>
      </c>
      <c r="N200">
        <f t="shared" si="63"/>
        <v>0</v>
      </c>
      <c r="O200">
        <f t="shared" si="63"/>
        <v>3</v>
      </c>
      <c r="P200">
        <f t="shared" si="63"/>
        <v>5</v>
      </c>
      <c r="Q200">
        <f t="shared" si="63"/>
        <v>0</v>
      </c>
      <c r="R200">
        <f t="shared" si="63"/>
        <v>0</v>
      </c>
      <c r="S200">
        <f t="shared" si="63"/>
        <v>1</v>
      </c>
      <c r="T200">
        <f t="shared" si="63"/>
        <v>3</v>
      </c>
      <c r="U200">
        <f t="shared" si="63"/>
        <v>0</v>
      </c>
      <c r="V200">
        <f t="shared" si="63"/>
        <v>2</v>
      </c>
      <c r="W200">
        <f t="shared" si="63"/>
        <v>5</v>
      </c>
      <c r="X200">
        <f t="shared" si="63"/>
        <v>4</v>
      </c>
      <c r="Y200">
        <f t="shared" si="63"/>
        <v>2</v>
      </c>
    </row>
    <row r="201" spans="1:25" x14ac:dyDescent="0.15">
      <c r="A201" t="s">
        <v>74</v>
      </c>
      <c r="B201">
        <f t="shared" si="62"/>
        <v>3</v>
      </c>
      <c r="C201">
        <f t="shared" ref="C201:Q201" si="64">ABS(C164-$AC7)</f>
        <v>0</v>
      </c>
      <c r="D201">
        <f t="shared" si="64"/>
        <v>1</v>
      </c>
      <c r="E201">
        <f t="shared" si="64"/>
        <v>1</v>
      </c>
      <c r="F201">
        <f t="shared" si="64"/>
        <v>7</v>
      </c>
      <c r="G201">
        <f t="shared" si="64"/>
        <v>1</v>
      </c>
      <c r="H201">
        <f t="shared" si="64"/>
        <v>1</v>
      </c>
      <c r="I201">
        <f t="shared" si="64"/>
        <v>1</v>
      </c>
      <c r="J201">
        <f t="shared" si="64"/>
        <v>1</v>
      </c>
      <c r="K201">
        <f t="shared" si="64"/>
        <v>3</v>
      </c>
      <c r="L201">
        <f t="shared" si="64"/>
        <v>2</v>
      </c>
      <c r="M201">
        <f t="shared" si="64"/>
        <v>3</v>
      </c>
      <c r="N201">
        <f t="shared" si="64"/>
        <v>6</v>
      </c>
      <c r="O201">
        <f t="shared" si="64"/>
        <v>2</v>
      </c>
      <c r="P201">
        <f t="shared" si="64"/>
        <v>3</v>
      </c>
      <c r="Q201">
        <f t="shared" si="64"/>
        <v>2</v>
      </c>
      <c r="R201">
        <f t="shared" si="63"/>
        <v>3</v>
      </c>
      <c r="S201">
        <f t="shared" si="63"/>
        <v>3</v>
      </c>
      <c r="T201">
        <f t="shared" si="63"/>
        <v>10</v>
      </c>
      <c r="U201">
        <f t="shared" si="63"/>
        <v>5</v>
      </c>
      <c r="V201">
        <f t="shared" si="63"/>
        <v>8</v>
      </c>
      <c r="W201">
        <f t="shared" si="63"/>
        <v>1</v>
      </c>
      <c r="X201">
        <f t="shared" si="63"/>
        <v>1</v>
      </c>
      <c r="Y201">
        <f t="shared" si="63"/>
        <v>0</v>
      </c>
    </row>
    <row r="202" spans="1:25" x14ac:dyDescent="0.15">
      <c r="A202" t="s">
        <v>75</v>
      </c>
      <c r="B202">
        <f t="shared" si="62"/>
        <v>0</v>
      </c>
      <c r="C202">
        <f t="shared" si="63"/>
        <v>1</v>
      </c>
      <c r="D202">
        <f t="shared" si="63"/>
        <v>7</v>
      </c>
      <c r="E202">
        <f t="shared" si="63"/>
        <v>1</v>
      </c>
      <c r="F202">
        <f t="shared" si="63"/>
        <v>12</v>
      </c>
      <c r="G202">
        <f t="shared" si="63"/>
        <v>2</v>
      </c>
      <c r="H202">
        <f t="shared" si="63"/>
        <v>14</v>
      </c>
      <c r="I202">
        <f t="shared" si="63"/>
        <v>10</v>
      </c>
      <c r="J202">
        <f t="shared" si="63"/>
        <v>11</v>
      </c>
      <c r="K202">
        <f t="shared" si="63"/>
        <v>7</v>
      </c>
      <c r="L202">
        <f t="shared" si="63"/>
        <v>3</v>
      </c>
      <c r="M202">
        <f t="shared" si="63"/>
        <v>11</v>
      </c>
      <c r="N202">
        <f t="shared" si="63"/>
        <v>8</v>
      </c>
      <c r="O202">
        <f t="shared" si="63"/>
        <v>4</v>
      </c>
      <c r="P202">
        <f t="shared" si="63"/>
        <v>1</v>
      </c>
      <c r="Q202">
        <f t="shared" si="63"/>
        <v>9</v>
      </c>
      <c r="R202">
        <f t="shared" si="63"/>
        <v>9</v>
      </c>
      <c r="S202">
        <f t="shared" si="63"/>
        <v>5</v>
      </c>
      <c r="T202">
        <f t="shared" si="63"/>
        <v>13</v>
      </c>
      <c r="U202">
        <f t="shared" si="63"/>
        <v>4</v>
      </c>
      <c r="V202">
        <f t="shared" si="63"/>
        <v>1</v>
      </c>
      <c r="W202">
        <f t="shared" si="63"/>
        <v>1</v>
      </c>
      <c r="X202">
        <f t="shared" si="63"/>
        <v>3</v>
      </c>
      <c r="Y202">
        <f t="shared" si="63"/>
        <v>2</v>
      </c>
    </row>
    <row r="203" spans="1:25" x14ac:dyDescent="0.15">
      <c r="A203" t="s">
        <v>76</v>
      </c>
      <c r="B203">
        <f t="shared" si="62"/>
        <v>7</v>
      </c>
      <c r="C203">
        <f t="shared" si="63"/>
        <v>0</v>
      </c>
      <c r="D203">
        <f t="shared" si="63"/>
        <v>0</v>
      </c>
      <c r="E203">
        <f t="shared" si="63"/>
        <v>2</v>
      </c>
      <c r="F203">
        <f t="shared" si="63"/>
        <v>10</v>
      </c>
      <c r="G203">
        <f t="shared" si="63"/>
        <v>1</v>
      </c>
      <c r="H203">
        <f t="shared" si="63"/>
        <v>3</v>
      </c>
      <c r="I203">
        <f t="shared" si="63"/>
        <v>2</v>
      </c>
      <c r="J203">
        <f t="shared" si="63"/>
        <v>4</v>
      </c>
      <c r="K203">
        <f t="shared" si="63"/>
        <v>6</v>
      </c>
      <c r="L203">
        <f t="shared" si="63"/>
        <v>5</v>
      </c>
      <c r="M203">
        <f t="shared" si="63"/>
        <v>4</v>
      </c>
      <c r="N203">
        <f t="shared" si="63"/>
        <v>2</v>
      </c>
      <c r="O203">
        <f t="shared" si="63"/>
        <v>2</v>
      </c>
      <c r="P203">
        <f t="shared" si="63"/>
        <v>0</v>
      </c>
      <c r="Q203">
        <f t="shared" si="63"/>
        <v>3</v>
      </c>
      <c r="R203">
        <f t="shared" si="63"/>
        <v>1</v>
      </c>
      <c r="S203">
        <f t="shared" si="63"/>
        <v>5</v>
      </c>
      <c r="T203">
        <f t="shared" si="63"/>
        <v>19</v>
      </c>
      <c r="U203">
        <f t="shared" si="63"/>
        <v>8</v>
      </c>
      <c r="V203">
        <f t="shared" si="63"/>
        <v>9</v>
      </c>
      <c r="W203">
        <f t="shared" si="63"/>
        <v>3</v>
      </c>
      <c r="X203">
        <f t="shared" si="63"/>
        <v>8</v>
      </c>
      <c r="Y203">
        <f t="shared" si="63"/>
        <v>8</v>
      </c>
    </row>
    <row r="204" spans="1:25" x14ac:dyDescent="0.15">
      <c r="A204" t="s">
        <v>77</v>
      </c>
      <c r="B204">
        <f t="shared" si="62"/>
        <v>5</v>
      </c>
      <c r="C204">
        <f t="shared" si="63"/>
        <v>8</v>
      </c>
      <c r="D204">
        <f t="shared" si="63"/>
        <v>13</v>
      </c>
      <c r="E204">
        <f t="shared" si="63"/>
        <v>5</v>
      </c>
      <c r="F204">
        <f t="shared" si="63"/>
        <v>2</v>
      </c>
      <c r="G204">
        <f t="shared" si="63"/>
        <v>5</v>
      </c>
      <c r="H204">
        <f t="shared" si="63"/>
        <v>6</v>
      </c>
      <c r="I204">
        <f t="shared" si="63"/>
        <v>4</v>
      </c>
      <c r="J204">
        <f t="shared" si="63"/>
        <v>1</v>
      </c>
      <c r="K204">
        <f t="shared" si="63"/>
        <v>3</v>
      </c>
      <c r="L204">
        <f t="shared" si="63"/>
        <v>3</v>
      </c>
      <c r="M204">
        <f t="shared" si="63"/>
        <v>4</v>
      </c>
      <c r="N204">
        <f t="shared" si="63"/>
        <v>1</v>
      </c>
      <c r="O204">
        <f t="shared" si="63"/>
        <v>9</v>
      </c>
      <c r="P204">
        <f t="shared" si="63"/>
        <v>2</v>
      </c>
      <c r="Q204">
        <f t="shared" si="63"/>
        <v>5</v>
      </c>
      <c r="R204">
        <f t="shared" si="63"/>
        <v>5</v>
      </c>
      <c r="S204">
        <f t="shared" si="63"/>
        <v>2</v>
      </c>
      <c r="T204">
        <f t="shared" si="63"/>
        <v>6</v>
      </c>
      <c r="U204">
        <f t="shared" si="63"/>
        <v>5</v>
      </c>
      <c r="V204">
        <f t="shared" si="63"/>
        <v>12</v>
      </c>
      <c r="W204">
        <f t="shared" si="63"/>
        <v>5</v>
      </c>
      <c r="X204">
        <f t="shared" si="63"/>
        <v>0</v>
      </c>
      <c r="Y204">
        <f t="shared" si="63"/>
        <v>0</v>
      </c>
    </row>
    <row r="205" spans="1:25" x14ac:dyDescent="0.15">
      <c r="A205" t="s">
        <v>78</v>
      </c>
      <c r="B205">
        <f t="shared" si="62"/>
        <v>1</v>
      </c>
      <c r="C205">
        <f t="shared" si="63"/>
        <v>11</v>
      </c>
      <c r="D205">
        <f t="shared" si="63"/>
        <v>4</v>
      </c>
      <c r="E205">
        <f t="shared" si="63"/>
        <v>6</v>
      </c>
      <c r="F205">
        <f t="shared" si="63"/>
        <v>4</v>
      </c>
      <c r="G205">
        <f t="shared" si="63"/>
        <v>5</v>
      </c>
      <c r="H205">
        <f t="shared" si="63"/>
        <v>1</v>
      </c>
      <c r="I205">
        <f t="shared" si="63"/>
        <v>1</v>
      </c>
      <c r="J205">
        <f t="shared" si="63"/>
        <v>7</v>
      </c>
      <c r="K205">
        <f t="shared" si="63"/>
        <v>3</v>
      </c>
      <c r="L205">
        <f t="shared" si="63"/>
        <v>1</v>
      </c>
      <c r="M205">
        <f t="shared" si="63"/>
        <v>3</v>
      </c>
      <c r="N205">
        <f t="shared" si="63"/>
        <v>2</v>
      </c>
      <c r="O205">
        <f t="shared" si="63"/>
        <v>16</v>
      </c>
      <c r="P205">
        <f t="shared" si="63"/>
        <v>13</v>
      </c>
      <c r="Q205">
        <f t="shared" si="63"/>
        <v>0</v>
      </c>
      <c r="R205">
        <f t="shared" si="63"/>
        <v>2</v>
      </c>
      <c r="S205">
        <f t="shared" si="63"/>
        <v>5</v>
      </c>
      <c r="T205">
        <f t="shared" si="63"/>
        <v>5</v>
      </c>
      <c r="U205">
        <f t="shared" si="63"/>
        <v>4</v>
      </c>
      <c r="V205">
        <f t="shared" si="63"/>
        <v>16</v>
      </c>
      <c r="W205">
        <f t="shared" si="63"/>
        <v>10</v>
      </c>
      <c r="X205">
        <f t="shared" si="63"/>
        <v>12</v>
      </c>
      <c r="Y205">
        <f t="shared" si="63"/>
        <v>1</v>
      </c>
    </row>
    <row r="206" spans="1:25" x14ac:dyDescent="0.15">
      <c r="A206" t="s">
        <v>79</v>
      </c>
      <c r="B206">
        <f t="shared" si="62"/>
        <v>4</v>
      </c>
      <c r="C206">
        <f t="shared" si="63"/>
        <v>5</v>
      </c>
      <c r="D206">
        <f t="shared" si="63"/>
        <v>12</v>
      </c>
      <c r="E206">
        <f t="shared" si="63"/>
        <v>0</v>
      </c>
      <c r="F206">
        <f t="shared" si="63"/>
        <v>1</v>
      </c>
      <c r="G206">
        <f t="shared" si="63"/>
        <v>8</v>
      </c>
      <c r="H206">
        <f t="shared" si="63"/>
        <v>3</v>
      </c>
      <c r="I206">
        <f t="shared" si="63"/>
        <v>4</v>
      </c>
      <c r="J206">
        <f t="shared" si="63"/>
        <v>2</v>
      </c>
      <c r="K206">
        <f t="shared" si="63"/>
        <v>9</v>
      </c>
      <c r="L206">
        <f t="shared" si="63"/>
        <v>5</v>
      </c>
      <c r="M206">
        <f t="shared" si="63"/>
        <v>4</v>
      </c>
      <c r="N206">
        <f t="shared" si="63"/>
        <v>7</v>
      </c>
      <c r="O206">
        <f t="shared" si="63"/>
        <v>5</v>
      </c>
      <c r="P206">
        <f t="shared" si="63"/>
        <v>2</v>
      </c>
      <c r="Q206">
        <f t="shared" si="63"/>
        <v>8</v>
      </c>
      <c r="R206">
        <f t="shared" si="63"/>
        <v>1</v>
      </c>
      <c r="S206">
        <f t="shared" si="63"/>
        <v>10</v>
      </c>
      <c r="T206">
        <f t="shared" si="63"/>
        <v>2</v>
      </c>
      <c r="U206">
        <f t="shared" si="63"/>
        <v>5</v>
      </c>
      <c r="V206">
        <f t="shared" si="63"/>
        <v>2</v>
      </c>
      <c r="W206">
        <f t="shared" si="63"/>
        <v>1</v>
      </c>
      <c r="X206">
        <f t="shared" si="63"/>
        <v>3</v>
      </c>
      <c r="Y206">
        <f t="shared" si="63"/>
        <v>3</v>
      </c>
    </row>
    <row r="207" spans="1:25" x14ac:dyDescent="0.15">
      <c r="A207" t="s">
        <v>80</v>
      </c>
      <c r="B207">
        <f t="shared" si="62"/>
        <v>0</v>
      </c>
      <c r="C207">
        <f t="shared" si="63"/>
        <v>8</v>
      </c>
      <c r="D207">
        <f t="shared" si="63"/>
        <v>3</v>
      </c>
      <c r="E207">
        <f t="shared" si="63"/>
        <v>4</v>
      </c>
      <c r="F207">
        <f t="shared" si="63"/>
        <v>2</v>
      </c>
      <c r="G207">
        <f t="shared" si="63"/>
        <v>9</v>
      </c>
      <c r="H207">
        <f t="shared" si="63"/>
        <v>2</v>
      </c>
      <c r="I207">
        <f t="shared" si="63"/>
        <v>5</v>
      </c>
      <c r="J207">
        <f t="shared" si="63"/>
        <v>3</v>
      </c>
      <c r="K207">
        <f t="shared" si="63"/>
        <v>2</v>
      </c>
      <c r="L207">
        <f t="shared" si="63"/>
        <v>5</v>
      </c>
      <c r="M207">
        <f t="shared" si="63"/>
        <v>7</v>
      </c>
      <c r="N207">
        <f t="shared" si="63"/>
        <v>1</v>
      </c>
      <c r="O207">
        <f t="shared" si="63"/>
        <v>9</v>
      </c>
      <c r="P207">
        <f t="shared" si="63"/>
        <v>10</v>
      </c>
      <c r="Q207">
        <f t="shared" si="63"/>
        <v>3</v>
      </c>
      <c r="R207">
        <f t="shared" si="63"/>
        <v>5</v>
      </c>
      <c r="S207">
        <f t="shared" si="63"/>
        <v>4</v>
      </c>
      <c r="T207">
        <f t="shared" si="63"/>
        <v>1</v>
      </c>
      <c r="U207">
        <f t="shared" si="63"/>
        <v>5</v>
      </c>
      <c r="V207">
        <f t="shared" si="63"/>
        <v>12</v>
      </c>
      <c r="W207">
        <f t="shared" si="63"/>
        <v>2</v>
      </c>
      <c r="X207">
        <f t="shared" si="63"/>
        <v>6</v>
      </c>
      <c r="Y207">
        <f t="shared" si="63"/>
        <v>3</v>
      </c>
    </row>
    <row r="208" spans="1:25" x14ac:dyDescent="0.15">
      <c r="A208" t="s">
        <v>81</v>
      </c>
      <c r="B208">
        <f t="shared" si="62"/>
        <v>15</v>
      </c>
      <c r="C208">
        <f t="shared" si="63"/>
        <v>4</v>
      </c>
      <c r="D208">
        <f t="shared" si="63"/>
        <v>1</v>
      </c>
      <c r="E208">
        <f t="shared" si="63"/>
        <v>7</v>
      </c>
      <c r="F208">
        <f t="shared" si="63"/>
        <v>3</v>
      </c>
      <c r="G208">
        <f t="shared" si="63"/>
        <v>9</v>
      </c>
      <c r="H208">
        <f t="shared" si="63"/>
        <v>5</v>
      </c>
      <c r="I208">
        <f t="shared" si="63"/>
        <v>0</v>
      </c>
      <c r="J208">
        <f t="shared" si="63"/>
        <v>8</v>
      </c>
      <c r="K208">
        <f t="shared" si="63"/>
        <v>0</v>
      </c>
      <c r="L208">
        <f t="shared" si="63"/>
        <v>5</v>
      </c>
      <c r="M208">
        <f t="shared" si="63"/>
        <v>3</v>
      </c>
      <c r="N208">
        <f t="shared" si="63"/>
        <v>0</v>
      </c>
      <c r="O208">
        <f t="shared" si="63"/>
        <v>1</v>
      </c>
      <c r="P208">
        <f t="shared" si="63"/>
        <v>11</v>
      </c>
      <c r="Q208">
        <f t="shared" si="63"/>
        <v>0</v>
      </c>
      <c r="R208">
        <f t="shared" si="63"/>
        <v>1</v>
      </c>
      <c r="S208">
        <f t="shared" si="63"/>
        <v>5</v>
      </c>
      <c r="T208">
        <f t="shared" si="63"/>
        <v>4</v>
      </c>
      <c r="U208">
        <f t="shared" si="63"/>
        <v>1</v>
      </c>
      <c r="V208">
        <f t="shared" si="63"/>
        <v>5</v>
      </c>
      <c r="W208">
        <f t="shared" si="63"/>
        <v>16</v>
      </c>
      <c r="X208">
        <f t="shared" si="63"/>
        <v>25</v>
      </c>
      <c r="Y208">
        <f t="shared" si="63"/>
        <v>1</v>
      </c>
    </row>
    <row r="209" spans="1:25" x14ac:dyDescent="0.15">
      <c r="A209" t="s">
        <v>82</v>
      </c>
      <c r="B209">
        <f t="shared" si="62"/>
        <v>9</v>
      </c>
      <c r="C209">
        <f t="shared" si="63"/>
        <v>10</v>
      </c>
      <c r="D209">
        <f t="shared" si="63"/>
        <v>3</v>
      </c>
      <c r="E209">
        <f t="shared" si="63"/>
        <v>8</v>
      </c>
      <c r="F209">
        <f t="shared" si="63"/>
        <v>6</v>
      </c>
      <c r="G209">
        <f t="shared" si="63"/>
        <v>12</v>
      </c>
      <c r="H209">
        <f t="shared" si="63"/>
        <v>1</v>
      </c>
      <c r="I209">
        <f t="shared" si="63"/>
        <v>1</v>
      </c>
      <c r="J209">
        <f t="shared" si="63"/>
        <v>5</v>
      </c>
      <c r="K209">
        <f t="shared" si="63"/>
        <v>3</v>
      </c>
      <c r="L209">
        <f t="shared" si="63"/>
        <v>15</v>
      </c>
      <c r="M209">
        <f t="shared" si="63"/>
        <v>2</v>
      </c>
      <c r="N209">
        <f t="shared" si="63"/>
        <v>2</v>
      </c>
      <c r="O209">
        <f t="shared" si="63"/>
        <v>3</v>
      </c>
      <c r="P209">
        <f t="shared" si="63"/>
        <v>6</v>
      </c>
      <c r="Q209">
        <f t="shared" si="63"/>
        <v>2</v>
      </c>
      <c r="R209">
        <f t="shared" si="63"/>
        <v>3</v>
      </c>
      <c r="S209">
        <f t="shared" si="63"/>
        <v>2</v>
      </c>
      <c r="T209">
        <f t="shared" si="63"/>
        <v>8</v>
      </c>
      <c r="U209">
        <f t="shared" si="63"/>
        <v>5</v>
      </c>
      <c r="V209">
        <f t="shared" si="63"/>
        <v>4</v>
      </c>
      <c r="W209">
        <f t="shared" si="63"/>
        <v>8</v>
      </c>
      <c r="X209">
        <f t="shared" si="63"/>
        <v>0</v>
      </c>
      <c r="Y209">
        <f t="shared" si="63"/>
        <v>5</v>
      </c>
    </row>
    <row r="210" spans="1:25" x14ac:dyDescent="0.15">
      <c r="A210" t="s">
        <v>83</v>
      </c>
      <c r="B210">
        <f t="shared" si="62"/>
        <v>5</v>
      </c>
      <c r="C210">
        <f t="shared" si="63"/>
        <v>2</v>
      </c>
      <c r="D210">
        <f t="shared" si="63"/>
        <v>9</v>
      </c>
      <c r="E210">
        <f t="shared" si="63"/>
        <v>3</v>
      </c>
      <c r="F210">
        <f t="shared" si="63"/>
        <v>9</v>
      </c>
      <c r="G210">
        <f t="shared" si="63"/>
        <v>4</v>
      </c>
      <c r="H210">
        <f t="shared" si="63"/>
        <v>15</v>
      </c>
      <c r="I210">
        <f t="shared" si="63"/>
        <v>12</v>
      </c>
      <c r="J210">
        <f t="shared" si="63"/>
        <v>16</v>
      </c>
      <c r="K210">
        <f t="shared" si="63"/>
        <v>9</v>
      </c>
      <c r="L210">
        <f t="shared" si="63"/>
        <v>2</v>
      </c>
      <c r="M210">
        <f t="shared" si="63"/>
        <v>12</v>
      </c>
      <c r="N210">
        <f t="shared" si="63"/>
        <v>7</v>
      </c>
      <c r="O210">
        <f t="shared" si="63"/>
        <v>2</v>
      </c>
      <c r="P210">
        <f t="shared" si="63"/>
        <v>9</v>
      </c>
      <c r="Q210">
        <f t="shared" si="63"/>
        <v>7</v>
      </c>
      <c r="R210">
        <f t="shared" si="63"/>
        <v>12</v>
      </c>
      <c r="S210">
        <f t="shared" si="63"/>
        <v>10</v>
      </c>
      <c r="T210">
        <f t="shared" si="63"/>
        <v>13</v>
      </c>
      <c r="U210">
        <f t="shared" si="63"/>
        <v>13</v>
      </c>
      <c r="V210">
        <f t="shared" si="63"/>
        <v>3</v>
      </c>
      <c r="W210">
        <f t="shared" si="63"/>
        <v>7</v>
      </c>
      <c r="X210">
        <f t="shared" si="63"/>
        <v>3</v>
      </c>
      <c r="Y210">
        <f t="shared" si="63"/>
        <v>6</v>
      </c>
    </row>
    <row r="211" spans="1:25" x14ac:dyDescent="0.15">
      <c r="A211" t="s">
        <v>84</v>
      </c>
      <c r="B211">
        <f t="shared" si="62"/>
        <v>12</v>
      </c>
      <c r="C211">
        <f t="shared" si="63"/>
        <v>13</v>
      </c>
      <c r="D211">
        <f t="shared" si="63"/>
        <v>6</v>
      </c>
      <c r="E211">
        <f t="shared" si="63"/>
        <v>11</v>
      </c>
      <c r="F211">
        <f t="shared" si="63"/>
        <v>5</v>
      </c>
      <c r="G211">
        <f t="shared" si="63"/>
        <v>9</v>
      </c>
      <c r="H211">
        <f t="shared" si="63"/>
        <v>3</v>
      </c>
      <c r="I211">
        <f t="shared" si="63"/>
        <v>5</v>
      </c>
      <c r="J211">
        <f t="shared" si="63"/>
        <v>14</v>
      </c>
      <c r="K211">
        <f t="shared" si="63"/>
        <v>4</v>
      </c>
      <c r="L211">
        <f t="shared" si="63"/>
        <v>4</v>
      </c>
      <c r="M211">
        <f t="shared" si="63"/>
        <v>5</v>
      </c>
      <c r="N211">
        <f t="shared" si="63"/>
        <v>8</v>
      </c>
      <c r="O211">
        <f t="shared" si="63"/>
        <v>17</v>
      </c>
      <c r="P211">
        <f t="shared" si="63"/>
        <v>20</v>
      </c>
      <c r="Q211">
        <f t="shared" si="63"/>
        <v>8</v>
      </c>
      <c r="R211">
        <f t="shared" si="63"/>
        <v>3</v>
      </c>
      <c r="S211">
        <f t="shared" si="63"/>
        <v>4</v>
      </c>
      <c r="T211">
        <f t="shared" ref="C211:Y222" si="65">ABS(T174-$AC17)</f>
        <v>3</v>
      </c>
      <c r="U211">
        <f t="shared" si="65"/>
        <v>6</v>
      </c>
      <c r="V211">
        <f t="shared" si="65"/>
        <v>17</v>
      </c>
      <c r="W211">
        <f t="shared" si="65"/>
        <v>20</v>
      </c>
      <c r="X211">
        <f t="shared" si="65"/>
        <v>12</v>
      </c>
      <c r="Y211">
        <f t="shared" si="65"/>
        <v>10</v>
      </c>
    </row>
    <row r="212" spans="1:25" x14ac:dyDescent="0.15">
      <c r="A212" t="s">
        <v>85</v>
      </c>
      <c r="B212">
        <f t="shared" si="62"/>
        <v>3</v>
      </c>
      <c r="C212">
        <f t="shared" si="65"/>
        <v>5</v>
      </c>
      <c r="D212">
        <f t="shared" si="65"/>
        <v>5</v>
      </c>
      <c r="E212">
        <f t="shared" si="65"/>
        <v>2</v>
      </c>
      <c r="F212">
        <f t="shared" si="65"/>
        <v>18</v>
      </c>
      <c r="G212">
        <f t="shared" si="65"/>
        <v>5</v>
      </c>
      <c r="H212">
        <f t="shared" si="65"/>
        <v>7</v>
      </c>
      <c r="I212">
        <f t="shared" si="65"/>
        <v>4</v>
      </c>
      <c r="J212">
        <f t="shared" si="65"/>
        <v>14</v>
      </c>
      <c r="K212">
        <f t="shared" si="65"/>
        <v>5</v>
      </c>
      <c r="L212">
        <f t="shared" si="65"/>
        <v>1</v>
      </c>
      <c r="M212">
        <f t="shared" si="65"/>
        <v>2</v>
      </c>
      <c r="N212">
        <f t="shared" si="65"/>
        <v>3</v>
      </c>
      <c r="O212">
        <f t="shared" si="65"/>
        <v>8</v>
      </c>
      <c r="P212">
        <f t="shared" si="65"/>
        <v>12</v>
      </c>
      <c r="Q212">
        <f t="shared" si="65"/>
        <v>0</v>
      </c>
      <c r="R212">
        <f t="shared" si="65"/>
        <v>2</v>
      </c>
      <c r="S212">
        <f t="shared" si="65"/>
        <v>6</v>
      </c>
      <c r="T212">
        <f t="shared" si="65"/>
        <v>21</v>
      </c>
      <c r="U212">
        <f t="shared" si="65"/>
        <v>6</v>
      </c>
      <c r="V212">
        <f t="shared" si="65"/>
        <v>10</v>
      </c>
      <c r="W212">
        <f t="shared" si="65"/>
        <v>5</v>
      </c>
      <c r="X212">
        <f t="shared" si="65"/>
        <v>6</v>
      </c>
      <c r="Y212">
        <f t="shared" si="65"/>
        <v>1</v>
      </c>
    </row>
    <row r="213" spans="1:25" x14ac:dyDescent="0.15">
      <c r="A213" t="s">
        <v>86</v>
      </c>
      <c r="B213">
        <f t="shared" si="62"/>
        <v>4</v>
      </c>
      <c r="C213">
        <f t="shared" si="65"/>
        <v>10</v>
      </c>
      <c r="D213">
        <f t="shared" si="65"/>
        <v>4</v>
      </c>
      <c r="E213">
        <f t="shared" si="65"/>
        <v>9</v>
      </c>
      <c r="F213">
        <f t="shared" si="65"/>
        <v>12</v>
      </c>
      <c r="G213">
        <f t="shared" si="65"/>
        <v>13</v>
      </c>
      <c r="H213">
        <f t="shared" si="65"/>
        <v>0</v>
      </c>
      <c r="I213">
        <f t="shared" si="65"/>
        <v>14</v>
      </c>
      <c r="J213">
        <f t="shared" si="65"/>
        <v>4</v>
      </c>
      <c r="K213">
        <f t="shared" si="65"/>
        <v>7</v>
      </c>
      <c r="L213">
        <f t="shared" si="65"/>
        <v>2</v>
      </c>
      <c r="M213">
        <f t="shared" si="65"/>
        <v>13</v>
      </c>
      <c r="N213">
        <f t="shared" si="65"/>
        <v>14</v>
      </c>
      <c r="O213">
        <f t="shared" si="65"/>
        <v>1</v>
      </c>
      <c r="P213">
        <f t="shared" si="65"/>
        <v>5</v>
      </c>
      <c r="Q213">
        <f t="shared" si="65"/>
        <v>8</v>
      </c>
      <c r="R213">
        <f t="shared" si="65"/>
        <v>8</v>
      </c>
      <c r="S213">
        <f t="shared" si="65"/>
        <v>5</v>
      </c>
      <c r="T213">
        <f t="shared" si="65"/>
        <v>19</v>
      </c>
      <c r="U213">
        <f t="shared" si="65"/>
        <v>6</v>
      </c>
      <c r="V213">
        <f t="shared" si="65"/>
        <v>1</v>
      </c>
      <c r="W213">
        <f t="shared" si="65"/>
        <v>8</v>
      </c>
      <c r="X213">
        <f t="shared" si="65"/>
        <v>12</v>
      </c>
      <c r="Y213">
        <f t="shared" si="65"/>
        <v>4</v>
      </c>
    </row>
    <row r="214" spans="1:25" x14ac:dyDescent="0.15">
      <c r="A214" t="s">
        <v>87</v>
      </c>
      <c r="B214">
        <f t="shared" si="62"/>
        <v>5</v>
      </c>
      <c r="C214">
        <f t="shared" si="65"/>
        <v>4</v>
      </c>
      <c r="D214">
        <f t="shared" si="65"/>
        <v>7</v>
      </c>
      <c r="E214">
        <f t="shared" si="65"/>
        <v>3</v>
      </c>
      <c r="F214">
        <f t="shared" si="65"/>
        <v>8</v>
      </c>
      <c r="G214">
        <f t="shared" si="65"/>
        <v>2</v>
      </c>
      <c r="H214">
        <f t="shared" si="65"/>
        <v>7</v>
      </c>
      <c r="I214">
        <f t="shared" si="65"/>
        <v>2</v>
      </c>
      <c r="J214">
        <f t="shared" si="65"/>
        <v>6</v>
      </c>
      <c r="K214">
        <f t="shared" si="65"/>
        <v>3</v>
      </c>
      <c r="L214">
        <f t="shared" si="65"/>
        <v>4</v>
      </c>
      <c r="M214">
        <f t="shared" si="65"/>
        <v>3</v>
      </c>
      <c r="N214">
        <f t="shared" si="65"/>
        <v>0</v>
      </c>
      <c r="O214">
        <f t="shared" si="65"/>
        <v>10</v>
      </c>
      <c r="P214">
        <f t="shared" si="65"/>
        <v>1</v>
      </c>
      <c r="Q214">
        <f t="shared" si="65"/>
        <v>13</v>
      </c>
      <c r="R214">
        <f t="shared" si="65"/>
        <v>6</v>
      </c>
      <c r="S214">
        <f t="shared" si="65"/>
        <v>2</v>
      </c>
      <c r="T214">
        <f t="shared" si="65"/>
        <v>3</v>
      </c>
      <c r="U214">
        <f t="shared" si="65"/>
        <v>2</v>
      </c>
      <c r="V214">
        <f t="shared" si="65"/>
        <v>6</v>
      </c>
      <c r="W214">
        <f t="shared" si="65"/>
        <v>5</v>
      </c>
      <c r="X214">
        <f t="shared" si="65"/>
        <v>4</v>
      </c>
      <c r="Y214">
        <f t="shared" si="65"/>
        <v>2</v>
      </c>
    </row>
    <row r="215" spans="1:25" x14ac:dyDescent="0.15">
      <c r="A215" t="s">
        <v>88</v>
      </c>
      <c r="B215">
        <f t="shared" si="62"/>
        <v>2</v>
      </c>
      <c r="C215">
        <f t="shared" si="65"/>
        <v>2</v>
      </c>
      <c r="D215">
        <f t="shared" si="65"/>
        <v>3</v>
      </c>
      <c r="E215">
        <f t="shared" si="65"/>
        <v>1</v>
      </c>
      <c r="F215">
        <f t="shared" si="65"/>
        <v>4</v>
      </c>
      <c r="G215">
        <f t="shared" si="65"/>
        <v>1</v>
      </c>
      <c r="H215">
        <f t="shared" si="65"/>
        <v>15</v>
      </c>
      <c r="I215">
        <f t="shared" si="65"/>
        <v>3</v>
      </c>
      <c r="J215">
        <f t="shared" si="65"/>
        <v>9</v>
      </c>
      <c r="K215">
        <f t="shared" si="65"/>
        <v>18</v>
      </c>
      <c r="L215">
        <f t="shared" si="65"/>
        <v>1</v>
      </c>
      <c r="M215">
        <f t="shared" si="65"/>
        <v>6</v>
      </c>
      <c r="N215">
        <f t="shared" si="65"/>
        <v>9</v>
      </c>
      <c r="O215">
        <f t="shared" si="65"/>
        <v>5</v>
      </c>
      <c r="P215">
        <f t="shared" si="65"/>
        <v>4</v>
      </c>
      <c r="Q215">
        <f t="shared" si="65"/>
        <v>17</v>
      </c>
      <c r="R215">
        <f t="shared" si="65"/>
        <v>13</v>
      </c>
      <c r="S215">
        <f t="shared" si="65"/>
        <v>14</v>
      </c>
      <c r="T215">
        <f t="shared" si="65"/>
        <v>3</v>
      </c>
      <c r="U215">
        <f t="shared" si="65"/>
        <v>8</v>
      </c>
      <c r="V215">
        <f t="shared" si="65"/>
        <v>7</v>
      </c>
      <c r="W215">
        <f t="shared" si="65"/>
        <v>1</v>
      </c>
      <c r="X215">
        <f t="shared" si="65"/>
        <v>3</v>
      </c>
      <c r="Y215">
        <f t="shared" si="65"/>
        <v>8</v>
      </c>
    </row>
    <row r="216" spans="1:25" x14ac:dyDescent="0.15">
      <c r="A216" t="s">
        <v>89</v>
      </c>
      <c r="B216">
        <f t="shared" si="62"/>
        <v>1</v>
      </c>
      <c r="C216">
        <f t="shared" si="65"/>
        <v>8</v>
      </c>
      <c r="D216">
        <f t="shared" si="65"/>
        <v>7</v>
      </c>
      <c r="E216">
        <f t="shared" si="65"/>
        <v>15</v>
      </c>
      <c r="F216">
        <f t="shared" si="65"/>
        <v>13</v>
      </c>
      <c r="G216">
        <f t="shared" si="65"/>
        <v>12</v>
      </c>
      <c r="H216">
        <f t="shared" si="65"/>
        <v>12</v>
      </c>
      <c r="I216">
        <f t="shared" si="65"/>
        <v>13</v>
      </c>
      <c r="J216">
        <f t="shared" si="65"/>
        <v>11</v>
      </c>
      <c r="K216">
        <f t="shared" si="65"/>
        <v>3</v>
      </c>
      <c r="L216">
        <f t="shared" si="65"/>
        <v>2</v>
      </c>
      <c r="M216">
        <f t="shared" si="65"/>
        <v>14</v>
      </c>
      <c r="N216">
        <f t="shared" si="65"/>
        <v>14</v>
      </c>
      <c r="O216">
        <f t="shared" si="65"/>
        <v>3</v>
      </c>
      <c r="P216">
        <f t="shared" si="65"/>
        <v>5</v>
      </c>
      <c r="Q216">
        <f t="shared" si="65"/>
        <v>5</v>
      </c>
      <c r="R216">
        <f t="shared" si="65"/>
        <v>12</v>
      </c>
      <c r="S216">
        <f t="shared" si="65"/>
        <v>5</v>
      </c>
      <c r="T216">
        <f t="shared" si="65"/>
        <v>15</v>
      </c>
      <c r="U216">
        <f t="shared" si="65"/>
        <v>8</v>
      </c>
      <c r="V216">
        <f t="shared" si="65"/>
        <v>2</v>
      </c>
      <c r="W216">
        <f t="shared" si="65"/>
        <v>6</v>
      </c>
      <c r="X216">
        <f t="shared" si="65"/>
        <v>13</v>
      </c>
      <c r="Y216">
        <f t="shared" si="65"/>
        <v>11</v>
      </c>
    </row>
    <row r="217" spans="1:25" x14ac:dyDescent="0.15">
      <c r="A217" t="s">
        <v>90</v>
      </c>
      <c r="B217">
        <f t="shared" si="62"/>
        <v>5</v>
      </c>
      <c r="C217">
        <f t="shared" si="65"/>
        <v>17</v>
      </c>
      <c r="D217">
        <f t="shared" si="65"/>
        <v>10</v>
      </c>
      <c r="E217">
        <f t="shared" si="65"/>
        <v>8</v>
      </c>
      <c r="F217">
        <f t="shared" si="65"/>
        <v>1</v>
      </c>
      <c r="G217">
        <f t="shared" si="65"/>
        <v>9</v>
      </c>
      <c r="H217">
        <f t="shared" si="65"/>
        <v>0</v>
      </c>
      <c r="I217">
        <f t="shared" si="65"/>
        <v>13</v>
      </c>
      <c r="J217">
        <f t="shared" si="65"/>
        <v>8</v>
      </c>
      <c r="K217">
        <f t="shared" si="65"/>
        <v>12</v>
      </c>
      <c r="L217">
        <f t="shared" si="65"/>
        <v>12</v>
      </c>
      <c r="M217">
        <f t="shared" si="65"/>
        <v>11</v>
      </c>
      <c r="N217">
        <f t="shared" si="65"/>
        <v>14</v>
      </c>
      <c r="O217">
        <f t="shared" si="65"/>
        <v>14</v>
      </c>
      <c r="P217">
        <f t="shared" si="65"/>
        <v>8</v>
      </c>
      <c r="Q217">
        <f t="shared" si="65"/>
        <v>10</v>
      </c>
      <c r="R217">
        <f t="shared" si="65"/>
        <v>8</v>
      </c>
      <c r="S217">
        <f t="shared" si="65"/>
        <v>8</v>
      </c>
      <c r="T217">
        <f t="shared" si="65"/>
        <v>9</v>
      </c>
      <c r="U217">
        <f t="shared" si="65"/>
        <v>9</v>
      </c>
      <c r="V217">
        <f t="shared" si="65"/>
        <v>7</v>
      </c>
      <c r="W217">
        <f t="shared" si="65"/>
        <v>5</v>
      </c>
      <c r="X217">
        <f t="shared" si="65"/>
        <v>12</v>
      </c>
      <c r="Y217">
        <f t="shared" si="65"/>
        <v>2</v>
      </c>
    </row>
    <row r="218" spans="1:25" x14ac:dyDescent="0.15">
      <c r="A218" t="s">
        <v>91</v>
      </c>
      <c r="B218">
        <f t="shared" si="62"/>
        <v>2</v>
      </c>
      <c r="C218">
        <f t="shared" si="65"/>
        <v>8</v>
      </c>
      <c r="D218">
        <f t="shared" si="65"/>
        <v>5</v>
      </c>
      <c r="E218">
        <f t="shared" si="65"/>
        <v>0</v>
      </c>
      <c r="F218">
        <f t="shared" si="65"/>
        <v>5</v>
      </c>
      <c r="G218">
        <f t="shared" si="65"/>
        <v>3</v>
      </c>
      <c r="H218">
        <f t="shared" si="65"/>
        <v>1</v>
      </c>
      <c r="I218">
        <f t="shared" si="65"/>
        <v>6</v>
      </c>
      <c r="J218">
        <f t="shared" si="65"/>
        <v>5</v>
      </c>
      <c r="K218">
        <f t="shared" si="65"/>
        <v>3</v>
      </c>
      <c r="L218">
        <f t="shared" si="65"/>
        <v>10</v>
      </c>
      <c r="M218">
        <f t="shared" si="65"/>
        <v>5</v>
      </c>
      <c r="N218">
        <f t="shared" si="65"/>
        <v>2</v>
      </c>
      <c r="O218">
        <f t="shared" si="65"/>
        <v>15</v>
      </c>
      <c r="P218">
        <f t="shared" si="65"/>
        <v>6</v>
      </c>
      <c r="Q218">
        <f t="shared" si="65"/>
        <v>3</v>
      </c>
      <c r="R218">
        <f t="shared" si="65"/>
        <v>3</v>
      </c>
      <c r="S218">
        <f t="shared" si="65"/>
        <v>5</v>
      </c>
      <c r="T218">
        <f t="shared" si="65"/>
        <v>3</v>
      </c>
      <c r="U218">
        <f t="shared" si="65"/>
        <v>2</v>
      </c>
      <c r="V218">
        <f t="shared" si="65"/>
        <v>17</v>
      </c>
      <c r="W218">
        <f t="shared" si="65"/>
        <v>8</v>
      </c>
      <c r="X218">
        <f t="shared" si="65"/>
        <v>7</v>
      </c>
      <c r="Y218">
        <f t="shared" si="65"/>
        <v>0</v>
      </c>
    </row>
    <row r="219" spans="1:25" x14ac:dyDescent="0.15">
      <c r="A219" t="s">
        <v>92</v>
      </c>
      <c r="B219">
        <f t="shared" si="62"/>
        <v>3</v>
      </c>
      <c r="C219">
        <f t="shared" si="65"/>
        <v>16</v>
      </c>
      <c r="D219">
        <f t="shared" si="65"/>
        <v>13</v>
      </c>
      <c r="E219">
        <f t="shared" si="65"/>
        <v>5</v>
      </c>
      <c r="F219">
        <f t="shared" si="65"/>
        <v>2</v>
      </c>
      <c r="G219">
        <f t="shared" si="65"/>
        <v>9</v>
      </c>
      <c r="H219">
        <f t="shared" si="65"/>
        <v>5</v>
      </c>
      <c r="I219">
        <f t="shared" si="65"/>
        <v>7</v>
      </c>
      <c r="J219">
        <f t="shared" si="65"/>
        <v>5</v>
      </c>
      <c r="K219">
        <f t="shared" si="65"/>
        <v>6</v>
      </c>
      <c r="L219">
        <f t="shared" si="65"/>
        <v>10</v>
      </c>
      <c r="M219">
        <f t="shared" si="65"/>
        <v>8</v>
      </c>
      <c r="N219">
        <f t="shared" si="65"/>
        <v>7</v>
      </c>
      <c r="O219">
        <f t="shared" si="65"/>
        <v>19</v>
      </c>
      <c r="P219">
        <f t="shared" si="65"/>
        <v>0</v>
      </c>
      <c r="Q219">
        <f t="shared" si="65"/>
        <v>7</v>
      </c>
      <c r="R219">
        <f t="shared" si="65"/>
        <v>3</v>
      </c>
      <c r="S219">
        <f t="shared" si="65"/>
        <v>12</v>
      </c>
      <c r="T219">
        <f t="shared" si="65"/>
        <v>1</v>
      </c>
      <c r="U219">
        <f t="shared" si="65"/>
        <v>14</v>
      </c>
      <c r="V219">
        <f t="shared" si="65"/>
        <v>16</v>
      </c>
      <c r="W219">
        <f t="shared" si="65"/>
        <v>3</v>
      </c>
      <c r="X219">
        <f t="shared" si="65"/>
        <v>4</v>
      </c>
      <c r="Y219">
        <f t="shared" si="65"/>
        <v>0</v>
      </c>
    </row>
    <row r="220" spans="1:25" x14ac:dyDescent="0.15">
      <c r="A220" t="s">
        <v>93</v>
      </c>
      <c r="B220">
        <f t="shared" si="62"/>
        <v>8</v>
      </c>
      <c r="C220">
        <f t="shared" si="65"/>
        <v>5</v>
      </c>
      <c r="D220">
        <f t="shared" si="65"/>
        <v>18</v>
      </c>
      <c r="E220">
        <f t="shared" si="65"/>
        <v>2</v>
      </c>
      <c r="F220">
        <f t="shared" si="65"/>
        <v>2</v>
      </c>
      <c r="G220">
        <f t="shared" si="65"/>
        <v>4</v>
      </c>
      <c r="H220">
        <f t="shared" si="65"/>
        <v>1</v>
      </c>
      <c r="I220">
        <f t="shared" si="65"/>
        <v>1</v>
      </c>
      <c r="J220">
        <f t="shared" si="65"/>
        <v>8</v>
      </c>
      <c r="K220">
        <f t="shared" si="65"/>
        <v>6</v>
      </c>
      <c r="L220">
        <f t="shared" si="65"/>
        <v>5</v>
      </c>
      <c r="M220">
        <f t="shared" si="65"/>
        <v>5</v>
      </c>
      <c r="N220">
        <f t="shared" si="65"/>
        <v>6</v>
      </c>
      <c r="O220">
        <f t="shared" si="65"/>
        <v>5</v>
      </c>
      <c r="P220">
        <f t="shared" si="65"/>
        <v>7</v>
      </c>
      <c r="Q220">
        <f t="shared" si="65"/>
        <v>4</v>
      </c>
      <c r="R220">
        <f t="shared" si="65"/>
        <v>2</v>
      </c>
      <c r="S220">
        <f t="shared" si="65"/>
        <v>6</v>
      </c>
      <c r="T220">
        <f t="shared" si="65"/>
        <v>2</v>
      </c>
      <c r="U220">
        <f t="shared" si="65"/>
        <v>0</v>
      </c>
      <c r="V220">
        <f t="shared" si="65"/>
        <v>3</v>
      </c>
      <c r="W220">
        <f t="shared" si="65"/>
        <v>6</v>
      </c>
      <c r="X220">
        <f t="shared" si="65"/>
        <v>4</v>
      </c>
      <c r="Y220">
        <f t="shared" si="65"/>
        <v>1</v>
      </c>
    </row>
    <row r="221" spans="1:25" x14ac:dyDescent="0.15">
      <c r="A221" t="s">
        <v>94</v>
      </c>
      <c r="B221">
        <f t="shared" si="62"/>
        <v>8</v>
      </c>
      <c r="C221">
        <f t="shared" si="65"/>
        <v>4</v>
      </c>
      <c r="D221">
        <f t="shared" si="65"/>
        <v>1</v>
      </c>
      <c r="E221">
        <f t="shared" si="65"/>
        <v>5</v>
      </c>
      <c r="F221">
        <f t="shared" si="65"/>
        <v>8</v>
      </c>
      <c r="G221">
        <f t="shared" si="65"/>
        <v>7</v>
      </c>
      <c r="H221">
        <f t="shared" si="65"/>
        <v>8</v>
      </c>
      <c r="I221">
        <f t="shared" si="65"/>
        <v>1</v>
      </c>
      <c r="J221">
        <f t="shared" si="65"/>
        <v>1</v>
      </c>
      <c r="K221">
        <f t="shared" si="65"/>
        <v>16</v>
      </c>
      <c r="L221">
        <f t="shared" si="65"/>
        <v>1</v>
      </c>
      <c r="M221">
        <f t="shared" si="65"/>
        <v>1</v>
      </c>
      <c r="N221">
        <f t="shared" si="65"/>
        <v>3</v>
      </c>
      <c r="O221">
        <f t="shared" si="65"/>
        <v>0</v>
      </c>
      <c r="P221">
        <f t="shared" si="65"/>
        <v>13</v>
      </c>
      <c r="Q221">
        <f t="shared" si="65"/>
        <v>1</v>
      </c>
      <c r="R221">
        <f t="shared" si="65"/>
        <v>5</v>
      </c>
      <c r="S221">
        <f t="shared" si="65"/>
        <v>8</v>
      </c>
      <c r="T221">
        <f t="shared" si="65"/>
        <v>13</v>
      </c>
      <c r="U221">
        <f t="shared" si="65"/>
        <v>7</v>
      </c>
      <c r="V221">
        <f t="shared" si="65"/>
        <v>1</v>
      </c>
      <c r="W221">
        <f t="shared" si="65"/>
        <v>8</v>
      </c>
      <c r="X221">
        <f t="shared" si="65"/>
        <v>1</v>
      </c>
      <c r="Y221">
        <f t="shared" si="65"/>
        <v>7</v>
      </c>
    </row>
    <row r="222" spans="1:25" x14ac:dyDescent="0.15">
      <c r="A222" t="s">
        <v>95</v>
      </c>
      <c r="B222">
        <f t="shared" si="62"/>
        <v>11</v>
      </c>
      <c r="C222">
        <f t="shared" si="65"/>
        <v>1</v>
      </c>
      <c r="D222">
        <f t="shared" si="65"/>
        <v>10</v>
      </c>
      <c r="E222">
        <f t="shared" si="65"/>
        <v>7</v>
      </c>
      <c r="F222">
        <f t="shared" si="65"/>
        <v>20</v>
      </c>
      <c r="G222">
        <f t="shared" si="65"/>
        <v>7</v>
      </c>
      <c r="H222">
        <f t="shared" si="65"/>
        <v>8</v>
      </c>
      <c r="I222">
        <f t="shared" si="65"/>
        <v>2</v>
      </c>
      <c r="J222">
        <f t="shared" si="65"/>
        <v>6</v>
      </c>
      <c r="K222">
        <f t="shared" si="65"/>
        <v>11</v>
      </c>
      <c r="L222">
        <f t="shared" si="65"/>
        <v>2</v>
      </c>
      <c r="M222">
        <f t="shared" si="65"/>
        <v>4</v>
      </c>
      <c r="N222">
        <f t="shared" si="65"/>
        <v>14</v>
      </c>
      <c r="O222">
        <f t="shared" si="65"/>
        <v>0</v>
      </c>
      <c r="P222">
        <f t="shared" si="65"/>
        <v>10</v>
      </c>
      <c r="Q222">
        <f t="shared" si="65"/>
        <v>3</v>
      </c>
      <c r="R222">
        <f t="shared" si="65"/>
        <v>3</v>
      </c>
      <c r="S222">
        <f t="shared" si="65"/>
        <v>6</v>
      </c>
      <c r="T222">
        <f t="shared" si="65"/>
        <v>20</v>
      </c>
      <c r="U222">
        <f t="shared" si="65"/>
        <v>7</v>
      </c>
      <c r="V222">
        <f t="shared" ref="C222:Y233" si="66">ABS(V185-$AC28)</f>
        <v>1</v>
      </c>
      <c r="W222">
        <f t="shared" si="66"/>
        <v>9</v>
      </c>
      <c r="X222">
        <f t="shared" si="66"/>
        <v>2</v>
      </c>
      <c r="Y222">
        <f t="shared" si="66"/>
        <v>10</v>
      </c>
    </row>
    <row r="223" spans="1:25" x14ac:dyDescent="0.15">
      <c r="A223" t="s">
        <v>96</v>
      </c>
      <c r="B223">
        <f t="shared" si="62"/>
        <v>5</v>
      </c>
      <c r="C223">
        <f t="shared" si="66"/>
        <v>1</v>
      </c>
      <c r="D223">
        <f t="shared" si="66"/>
        <v>3</v>
      </c>
      <c r="E223">
        <f t="shared" si="66"/>
        <v>1</v>
      </c>
      <c r="F223">
        <f t="shared" si="66"/>
        <v>0</v>
      </c>
      <c r="G223">
        <f t="shared" si="66"/>
        <v>3</v>
      </c>
      <c r="H223">
        <f t="shared" si="66"/>
        <v>11</v>
      </c>
      <c r="I223">
        <f t="shared" si="66"/>
        <v>8</v>
      </c>
      <c r="J223">
        <f t="shared" si="66"/>
        <v>4</v>
      </c>
      <c r="K223">
        <f t="shared" si="66"/>
        <v>7</v>
      </c>
      <c r="L223">
        <f t="shared" si="66"/>
        <v>14</v>
      </c>
      <c r="M223">
        <f t="shared" si="66"/>
        <v>7</v>
      </c>
      <c r="N223">
        <f t="shared" si="66"/>
        <v>5</v>
      </c>
      <c r="O223">
        <f t="shared" si="66"/>
        <v>5</v>
      </c>
      <c r="P223">
        <f t="shared" si="66"/>
        <v>6</v>
      </c>
      <c r="Q223">
        <f t="shared" si="66"/>
        <v>8</v>
      </c>
      <c r="R223">
        <f t="shared" si="66"/>
        <v>8</v>
      </c>
      <c r="S223">
        <f t="shared" si="66"/>
        <v>12</v>
      </c>
      <c r="T223">
        <f t="shared" si="66"/>
        <v>2</v>
      </c>
      <c r="U223">
        <f t="shared" si="66"/>
        <v>9</v>
      </c>
      <c r="V223">
        <f t="shared" si="66"/>
        <v>10</v>
      </c>
      <c r="W223">
        <f t="shared" si="66"/>
        <v>3</v>
      </c>
      <c r="X223">
        <f t="shared" si="66"/>
        <v>6</v>
      </c>
      <c r="Y223">
        <f t="shared" si="66"/>
        <v>2</v>
      </c>
    </row>
    <row r="224" spans="1:25" x14ac:dyDescent="0.15">
      <c r="A224" t="s">
        <v>97</v>
      </c>
      <c r="B224">
        <f t="shared" si="62"/>
        <v>3</v>
      </c>
      <c r="C224">
        <f t="shared" si="66"/>
        <v>5</v>
      </c>
      <c r="D224">
        <f t="shared" si="66"/>
        <v>1</v>
      </c>
      <c r="E224">
        <f t="shared" si="66"/>
        <v>3</v>
      </c>
      <c r="F224">
        <f t="shared" si="66"/>
        <v>2</v>
      </c>
      <c r="G224">
        <f t="shared" si="66"/>
        <v>1</v>
      </c>
      <c r="H224">
        <f t="shared" si="66"/>
        <v>0</v>
      </c>
      <c r="I224">
        <f t="shared" si="66"/>
        <v>2</v>
      </c>
      <c r="J224">
        <f t="shared" si="66"/>
        <v>2</v>
      </c>
      <c r="K224">
        <f t="shared" si="66"/>
        <v>9</v>
      </c>
      <c r="L224">
        <f t="shared" si="66"/>
        <v>9</v>
      </c>
      <c r="M224">
        <f t="shared" si="66"/>
        <v>4</v>
      </c>
      <c r="N224">
        <f t="shared" si="66"/>
        <v>0</v>
      </c>
      <c r="O224">
        <f t="shared" si="66"/>
        <v>8</v>
      </c>
      <c r="P224">
        <f t="shared" si="66"/>
        <v>7</v>
      </c>
      <c r="Q224">
        <f t="shared" si="66"/>
        <v>6</v>
      </c>
      <c r="R224">
        <f t="shared" si="66"/>
        <v>5</v>
      </c>
      <c r="S224">
        <f t="shared" si="66"/>
        <v>14</v>
      </c>
      <c r="T224">
        <f t="shared" si="66"/>
        <v>6</v>
      </c>
      <c r="U224">
        <f t="shared" si="66"/>
        <v>17</v>
      </c>
      <c r="V224">
        <f t="shared" si="66"/>
        <v>3</v>
      </c>
      <c r="W224">
        <f t="shared" si="66"/>
        <v>3</v>
      </c>
      <c r="X224">
        <f t="shared" si="66"/>
        <v>9</v>
      </c>
      <c r="Y224">
        <f t="shared" si="66"/>
        <v>7</v>
      </c>
    </row>
    <row r="225" spans="1:26" x14ac:dyDescent="0.15">
      <c r="A225" t="s">
        <v>98</v>
      </c>
      <c r="B225">
        <f t="shared" si="62"/>
        <v>2</v>
      </c>
      <c r="C225">
        <f t="shared" si="66"/>
        <v>6</v>
      </c>
      <c r="D225">
        <f t="shared" si="66"/>
        <v>2</v>
      </c>
      <c r="E225">
        <f t="shared" si="66"/>
        <v>8</v>
      </c>
      <c r="F225">
        <f t="shared" si="66"/>
        <v>2</v>
      </c>
      <c r="G225">
        <f t="shared" si="66"/>
        <v>8</v>
      </c>
      <c r="H225">
        <f t="shared" si="66"/>
        <v>2</v>
      </c>
      <c r="I225">
        <f t="shared" si="66"/>
        <v>15</v>
      </c>
      <c r="J225">
        <f t="shared" si="66"/>
        <v>3</v>
      </c>
      <c r="K225">
        <f t="shared" si="66"/>
        <v>3</v>
      </c>
      <c r="L225">
        <f t="shared" si="66"/>
        <v>8</v>
      </c>
      <c r="M225">
        <f t="shared" si="66"/>
        <v>14</v>
      </c>
      <c r="N225">
        <f t="shared" si="66"/>
        <v>25</v>
      </c>
      <c r="O225">
        <f t="shared" si="66"/>
        <v>2</v>
      </c>
      <c r="P225">
        <f t="shared" si="66"/>
        <v>4</v>
      </c>
      <c r="Q225">
        <f t="shared" si="66"/>
        <v>7</v>
      </c>
      <c r="R225">
        <f t="shared" si="66"/>
        <v>0</v>
      </c>
      <c r="S225">
        <f t="shared" si="66"/>
        <v>2</v>
      </c>
      <c r="T225">
        <f t="shared" si="66"/>
        <v>6</v>
      </c>
      <c r="U225">
        <f t="shared" si="66"/>
        <v>3</v>
      </c>
      <c r="V225">
        <f t="shared" si="66"/>
        <v>2</v>
      </c>
      <c r="W225">
        <f t="shared" si="66"/>
        <v>6</v>
      </c>
      <c r="X225">
        <f t="shared" si="66"/>
        <v>5</v>
      </c>
      <c r="Y225">
        <f t="shared" si="66"/>
        <v>1</v>
      </c>
    </row>
    <row r="226" spans="1:26" x14ac:dyDescent="0.15">
      <c r="A226" t="s">
        <v>99</v>
      </c>
      <c r="B226">
        <f t="shared" si="62"/>
        <v>3</v>
      </c>
      <c r="C226">
        <f t="shared" si="66"/>
        <v>5</v>
      </c>
      <c r="D226">
        <f t="shared" si="66"/>
        <v>0</v>
      </c>
      <c r="E226">
        <f t="shared" si="66"/>
        <v>0</v>
      </c>
      <c r="F226">
        <f t="shared" si="66"/>
        <v>1</v>
      </c>
      <c r="G226">
        <f t="shared" si="66"/>
        <v>2</v>
      </c>
      <c r="H226">
        <f t="shared" si="66"/>
        <v>2</v>
      </c>
      <c r="I226">
        <f t="shared" si="66"/>
        <v>2</v>
      </c>
      <c r="J226">
        <f t="shared" si="66"/>
        <v>1</v>
      </c>
      <c r="K226">
        <f t="shared" si="66"/>
        <v>11</v>
      </c>
      <c r="L226">
        <f t="shared" si="66"/>
        <v>9</v>
      </c>
      <c r="M226">
        <f t="shared" si="66"/>
        <v>11</v>
      </c>
      <c r="N226">
        <f t="shared" si="66"/>
        <v>6</v>
      </c>
      <c r="O226">
        <f t="shared" si="66"/>
        <v>6</v>
      </c>
      <c r="P226">
        <f t="shared" si="66"/>
        <v>2</v>
      </c>
      <c r="Q226">
        <f t="shared" si="66"/>
        <v>16</v>
      </c>
      <c r="R226">
        <f t="shared" si="66"/>
        <v>13</v>
      </c>
      <c r="S226">
        <f t="shared" si="66"/>
        <v>24</v>
      </c>
      <c r="T226">
        <f t="shared" si="66"/>
        <v>3</v>
      </c>
      <c r="U226">
        <f t="shared" si="66"/>
        <v>23</v>
      </c>
      <c r="V226">
        <f t="shared" si="66"/>
        <v>3</v>
      </c>
      <c r="W226">
        <f t="shared" si="66"/>
        <v>3</v>
      </c>
      <c r="X226">
        <f t="shared" si="66"/>
        <v>8</v>
      </c>
      <c r="Y226">
        <f t="shared" si="66"/>
        <v>0</v>
      </c>
    </row>
    <row r="227" spans="1:26" x14ac:dyDescent="0.15">
      <c r="A227" t="s">
        <v>100</v>
      </c>
      <c r="B227">
        <f t="shared" si="62"/>
        <v>2</v>
      </c>
      <c r="C227">
        <f t="shared" si="66"/>
        <v>2</v>
      </c>
      <c r="D227">
        <f t="shared" si="66"/>
        <v>0</v>
      </c>
      <c r="E227">
        <f t="shared" si="66"/>
        <v>1</v>
      </c>
      <c r="F227">
        <f t="shared" si="66"/>
        <v>3</v>
      </c>
      <c r="G227">
        <f t="shared" si="66"/>
        <v>3</v>
      </c>
      <c r="H227">
        <f t="shared" si="66"/>
        <v>1</v>
      </c>
      <c r="I227">
        <f t="shared" si="66"/>
        <v>12</v>
      </c>
      <c r="J227">
        <f t="shared" si="66"/>
        <v>2</v>
      </c>
      <c r="K227">
        <f t="shared" si="66"/>
        <v>2</v>
      </c>
      <c r="L227">
        <f t="shared" si="66"/>
        <v>1</v>
      </c>
      <c r="M227">
        <f t="shared" si="66"/>
        <v>17</v>
      </c>
      <c r="N227">
        <f t="shared" si="66"/>
        <v>14</v>
      </c>
      <c r="O227">
        <f t="shared" si="66"/>
        <v>2</v>
      </c>
      <c r="P227">
        <f t="shared" si="66"/>
        <v>6</v>
      </c>
      <c r="Q227">
        <f t="shared" si="66"/>
        <v>4</v>
      </c>
      <c r="R227">
        <f t="shared" si="66"/>
        <v>26</v>
      </c>
      <c r="S227">
        <f t="shared" si="66"/>
        <v>5</v>
      </c>
      <c r="T227">
        <f t="shared" si="66"/>
        <v>4</v>
      </c>
      <c r="U227">
        <f t="shared" si="66"/>
        <v>1</v>
      </c>
      <c r="V227">
        <f t="shared" si="66"/>
        <v>2</v>
      </c>
      <c r="W227">
        <f t="shared" si="66"/>
        <v>8</v>
      </c>
      <c r="X227">
        <f t="shared" si="66"/>
        <v>5</v>
      </c>
      <c r="Y227">
        <f t="shared" si="66"/>
        <v>2</v>
      </c>
    </row>
    <row r="228" spans="1:26" x14ac:dyDescent="0.15">
      <c r="A228" t="s">
        <v>101</v>
      </c>
      <c r="B228">
        <f t="shared" si="62"/>
        <v>3</v>
      </c>
      <c r="C228">
        <f t="shared" si="66"/>
        <v>0</v>
      </c>
      <c r="D228">
        <f t="shared" si="66"/>
        <v>2</v>
      </c>
      <c r="E228">
        <f t="shared" si="66"/>
        <v>7</v>
      </c>
      <c r="F228">
        <f t="shared" si="66"/>
        <v>27</v>
      </c>
      <c r="G228">
        <f t="shared" si="66"/>
        <v>5</v>
      </c>
      <c r="H228">
        <f t="shared" si="66"/>
        <v>3</v>
      </c>
      <c r="I228">
        <f t="shared" si="66"/>
        <v>4</v>
      </c>
      <c r="J228">
        <f t="shared" si="66"/>
        <v>20</v>
      </c>
      <c r="K228">
        <f t="shared" si="66"/>
        <v>3</v>
      </c>
      <c r="L228">
        <f t="shared" si="66"/>
        <v>5</v>
      </c>
      <c r="M228">
        <f t="shared" si="66"/>
        <v>4</v>
      </c>
      <c r="N228">
        <f t="shared" si="66"/>
        <v>4</v>
      </c>
      <c r="O228">
        <f t="shared" si="66"/>
        <v>12</v>
      </c>
      <c r="P228">
        <f t="shared" si="66"/>
        <v>14</v>
      </c>
      <c r="Q228">
        <f t="shared" si="66"/>
        <v>2</v>
      </c>
      <c r="R228">
        <f t="shared" si="66"/>
        <v>4</v>
      </c>
      <c r="S228">
        <f t="shared" si="66"/>
        <v>3</v>
      </c>
      <c r="T228">
        <f t="shared" si="66"/>
        <v>23</v>
      </c>
      <c r="U228">
        <f t="shared" si="66"/>
        <v>3</v>
      </c>
      <c r="V228">
        <f t="shared" si="66"/>
        <v>17</v>
      </c>
      <c r="W228">
        <f t="shared" si="66"/>
        <v>9</v>
      </c>
      <c r="X228">
        <f t="shared" si="66"/>
        <v>2</v>
      </c>
      <c r="Y228">
        <f t="shared" si="66"/>
        <v>1</v>
      </c>
    </row>
    <row r="229" spans="1:26" x14ac:dyDescent="0.15">
      <c r="A229" t="s">
        <v>102</v>
      </c>
      <c r="B229">
        <f t="shared" si="62"/>
        <v>1</v>
      </c>
      <c r="C229">
        <f t="shared" si="66"/>
        <v>3</v>
      </c>
      <c r="D229">
        <f t="shared" si="66"/>
        <v>4</v>
      </c>
      <c r="E229">
        <f t="shared" si="66"/>
        <v>1</v>
      </c>
      <c r="F229">
        <f t="shared" si="66"/>
        <v>1</v>
      </c>
      <c r="G229">
        <f t="shared" si="66"/>
        <v>6</v>
      </c>
      <c r="H229">
        <f t="shared" si="66"/>
        <v>0</v>
      </c>
      <c r="I229">
        <f t="shared" si="66"/>
        <v>11</v>
      </c>
      <c r="J229">
        <f t="shared" si="66"/>
        <v>5</v>
      </c>
      <c r="K229">
        <f t="shared" si="66"/>
        <v>5</v>
      </c>
      <c r="L229">
        <f t="shared" si="66"/>
        <v>0</v>
      </c>
      <c r="M229">
        <f t="shared" si="66"/>
        <v>26</v>
      </c>
      <c r="N229">
        <f t="shared" si="66"/>
        <v>8</v>
      </c>
      <c r="O229">
        <f t="shared" si="66"/>
        <v>1</v>
      </c>
      <c r="P229">
        <f t="shared" si="66"/>
        <v>1</v>
      </c>
      <c r="Q229">
        <f t="shared" si="66"/>
        <v>1</v>
      </c>
      <c r="R229">
        <f t="shared" si="66"/>
        <v>0</v>
      </c>
      <c r="S229">
        <f t="shared" si="66"/>
        <v>3</v>
      </c>
      <c r="T229">
        <f t="shared" si="66"/>
        <v>2</v>
      </c>
      <c r="U229">
        <f t="shared" si="66"/>
        <v>1</v>
      </c>
      <c r="V229">
        <f t="shared" si="66"/>
        <v>2</v>
      </c>
      <c r="W229">
        <f t="shared" si="66"/>
        <v>10</v>
      </c>
      <c r="X229">
        <f t="shared" si="66"/>
        <v>4</v>
      </c>
      <c r="Y229">
        <f t="shared" si="66"/>
        <v>3</v>
      </c>
    </row>
    <row r="230" spans="1:26" x14ac:dyDescent="0.15">
      <c r="A230" t="s">
        <v>103</v>
      </c>
      <c r="B230">
        <f t="shared" si="62"/>
        <v>30</v>
      </c>
      <c r="C230">
        <f t="shared" si="66"/>
        <v>1</v>
      </c>
      <c r="D230">
        <f t="shared" si="66"/>
        <v>7</v>
      </c>
      <c r="E230">
        <f t="shared" si="66"/>
        <v>1</v>
      </c>
      <c r="F230">
        <f t="shared" si="66"/>
        <v>10</v>
      </c>
      <c r="G230">
        <f t="shared" si="66"/>
        <v>2</v>
      </c>
      <c r="H230">
        <f t="shared" si="66"/>
        <v>1</v>
      </c>
      <c r="I230">
        <f t="shared" si="66"/>
        <v>2</v>
      </c>
      <c r="J230">
        <f t="shared" si="66"/>
        <v>0</v>
      </c>
      <c r="K230">
        <f t="shared" si="66"/>
        <v>1</v>
      </c>
      <c r="L230">
        <f t="shared" si="66"/>
        <v>8</v>
      </c>
      <c r="M230">
        <f t="shared" si="66"/>
        <v>5</v>
      </c>
      <c r="N230">
        <f t="shared" si="66"/>
        <v>1</v>
      </c>
      <c r="O230">
        <f t="shared" si="66"/>
        <v>5</v>
      </c>
      <c r="P230">
        <f t="shared" si="66"/>
        <v>5</v>
      </c>
      <c r="Q230">
        <f t="shared" si="66"/>
        <v>8</v>
      </c>
      <c r="R230">
        <f t="shared" si="66"/>
        <v>6</v>
      </c>
      <c r="S230">
        <f t="shared" si="66"/>
        <v>1</v>
      </c>
      <c r="T230">
        <f t="shared" si="66"/>
        <v>1</v>
      </c>
      <c r="U230">
        <f t="shared" si="66"/>
        <v>2</v>
      </c>
      <c r="V230">
        <f t="shared" si="66"/>
        <v>6</v>
      </c>
      <c r="W230">
        <f t="shared" si="66"/>
        <v>3</v>
      </c>
      <c r="X230">
        <f t="shared" si="66"/>
        <v>0</v>
      </c>
      <c r="Y230">
        <f t="shared" si="66"/>
        <v>8</v>
      </c>
    </row>
    <row r="231" spans="1:26" x14ac:dyDescent="0.15">
      <c r="A231" t="s">
        <v>104</v>
      </c>
      <c r="B231">
        <f t="shared" si="62"/>
        <v>1</v>
      </c>
      <c r="C231">
        <f t="shared" si="66"/>
        <v>3</v>
      </c>
      <c r="D231">
        <f t="shared" si="66"/>
        <v>1</v>
      </c>
      <c r="E231">
        <f t="shared" si="66"/>
        <v>1</v>
      </c>
      <c r="F231">
        <f t="shared" si="66"/>
        <v>21</v>
      </c>
      <c r="G231">
        <f t="shared" si="66"/>
        <v>1</v>
      </c>
      <c r="H231">
        <f t="shared" si="66"/>
        <v>3</v>
      </c>
      <c r="I231">
        <f t="shared" si="66"/>
        <v>3</v>
      </c>
      <c r="J231">
        <f t="shared" si="66"/>
        <v>20</v>
      </c>
      <c r="K231">
        <f t="shared" si="66"/>
        <v>2</v>
      </c>
      <c r="L231">
        <f t="shared" si="66"/>
        <v>2</v>
      </c>
      <c r="M231">
        <f t="shared" si="66"/>
        <v>3</v>
      </c>
      <c r="N231">
        <f t="shared" si="66"/>
        <v>2</v>
      </c>
      <c r="O231">
        <f t="shared" si="66"/>
        <v>22</v>
      </c>
      <c r="P231">
        <f t="shared" si="66"/>
        <v>1</v>
      </c>
      <c r="Q231">
        <f t="shared" si="66"/>
        <v>3</v>
      </c>
      <c r="R231">
        <f t="shared" si="66"/>
        <v>0</v>
      </c>
      <c r="S231">
        <f t="shared" si="66"/>
        <v>6</v>
      </c>
      <c r="T231">
        <f t="shared" si="66"/>
        <v>30</v>
      </c>
      <c r="U231">
        <f t="shared" si="66"/>
        <v>2</v>
      </c>
      <c r="V231">
        <f t="shared" si="66"/>
        <v>24</v>
      </c>
      <c r="W231">
        <f t="shared" si="66"/>
        <v>1</v>
      </c>
      <c r="X231">
        <f t="shared" si="66"/>
        <v>6</v>
      </c>
      <c r="Y231">
        <f t="shared" si="66"/>
        <v>3</v>
      </c>
    </row>
    <row r="232" spans="1:26" x14ac:dyDescent="0.15">
      <c r="A232" t="s">
        <v>105</v>
      </c>
      <c r="B232">
        <f t="shared" si="62"/>
        <v>3</v>
      </c>
      <c r="C232">
        <f t="shared" si="66"/>
        <v>2</v>
      </c>
      <c r="D232">
        <f t="shared" si="66"/>
        <v>1</v>
      </c>
      <c r="E232">
        <f t="shared" si="66"/>
        <v>1</v>
      </c>
      <c r="F232">
        <f t="shared" si="66"/>
        <v>1</v>
      </c>
      <c r="G232">
        <f t="shared" si="66"/>
        <v>6</v>
      </c>
      <c r="H232">
        <f t="shared" si="66"/>
        <v>1</v>
      </c>
      <c r="I232">
        <f t="shared" si="66"/>
        <v>32</v>
      </c>
      <c r="J232">
        <f t="shared" si="66"/>
        <v>2</v>
      </c>
      <c r="K232">
        <f t="shared" si="66"/>
        <v>4</v>
      </c>
      <c r="L232">
        <f t="shared" si="66"/>
        <v>1</v>
      </c>
      <c r="M232">
        <f t="shared" si="66"/>
        <v>1</v>
      </c>
      <c r="N232">
        <f t="shared" si="66"/>
        <v>9</v>
      </c>
      <c r="O232">
        <f t="shared" si="66"/>
        <v>2</v>
      </c>
      <c r="P232">
        <f t="shared" si="66"/>
        <v>9</v>
      </c>
      <c r="Q232">
        <f t="shared" si="66"/>
        <v>1</v>
      </c>
      <c r="R232">
        <f t="shared" si="66"/>
        <v>1</v>
      </c>
      <c r="S232">
        <f t="shared" si="66"/>
        <v>1</v>
      </c>
      <c r="T232">
        <f t="shared" si="66"/>
        <v>6</v>
      </c>
      <c r="U232">
        <f t="shared" si="66"/>
        <v>1</v>
      </c>
      <c r="V232">
        <f t="shared" si="66"/>
        <v>2</v>
      </c>
      <c r="W232">
        <f t="shared" si="66"/>
        <v>7</v>
      </c>
      <c r="X232">
        <f t="shared" si="66"/>
        <v>4</v>
      </c>
      <c r="Y232">
        <f t="shared" si="66"/>
        <v>3</v>
      </c>
    </row>
    <row r="233" spans="1:26" x14ac:dyDescent="0.15">
      <c r="A233" t="s">
        <v>106</v>
      </c>
      <c r="B233">
        <f t="shared" si="62"/>
        <v>3</v>
      </c>
      <c r="C233">
        <f t="shared" si="66"/>
        <v>0</v>
      </c>
      <c r="D233">
        <f t="shared" si="66"/>
        <v>3</v>
      </c>
      <c r="E233">
        <f t="shared" si="66"/>
        <v>1</v>
      </c>
      <c r="F233">
        <f t="shared" si="66"/>
        <v>0</v>
      </c>
      <c r="G233">
        <f t="shared" si="66"/>
        <v>3</v>
      </c>
      <c r="H233">
        <f t="shared" si="66"/>
        <v>2</v>
      </c>
      <c r="I233">
        <f t="shared" si="66"/>
        <v>1</v>
      </c>
      <c r="J233">
        <f t="shared" si="66"/>
        <v>2</v>
      </c>
      <c r="K233">
        <f t="shared" si="66"/>
        <v>8</v>
      </c>
      <c r="L233">
        <f t="shared" si="66"/>
        <v>9</v>
      </c>
      <c r="M233">
        <f t="shared" si="66"/>
        <v>2</v>
      </c>
      <c r="N233">
        <f t="shared" si="66"/>
        <v>4</v>
      </c>
      <c r="O233">
        <f t="shared" si="66"/>
        <v>1</v>
      </c>
      <c r="P233">
        <f t="shared" si="66"/>
        <v>6</v>
      </c>
      <c r="Q233">
        <f t="shared" si="66"/>
        <v>3</v>
      </c>
      <c r="R233">
        <f t="shared" si="66"/>
        <v>1</v>
      </c>
      <c r="S233">
        <f t="shared" si="66"/>
        <v>18</v>
      </c>
      <c r="T233">
        <f t="shared" si="66"/>
        <v>1</v>
      </c>
      <c r="U233">
        <f t="shared" si="66"/>
        <v>15</v>
      </c>
      <c r="V233">
        <f t="shared" si="66"/>
        <v>0</v>
      </c>
      <c r="W233">
        <f t="shared" si="66"/>
        <v>1</v>
      </c>
      <c r="X233">
        <f>ABS(X196-$AC39)</f>
        <v>0</v>
      </c>
      <c r="Y233">
        <f>ABS(Y196-$AC39)</f>
        <v>6</v>
      </c>
    </row>
    <row r="234" spans="1:26" x14ac:dyDescent="0.15">
      <c r="A234" s="4" t="s">
        <v>123</v>
      </c>
      <c r="B234" s="10">
        <f>SUBTOTAL(1,B200:B233)</f>
        <v>5.0294117647058822</v>
      </c>
      <c r="C234" s="10">
        <f t="shared" ref="C234:Y234" si="67">SUBTOTAL(1,C200:C233)</f>
        <v>5.1764705882352944</v>
      </c>
      <c r="D234" s="10">
        <f t="shared" si="67"/>
        <v>4.882352941176471</v>
      </c>
      <c r="E234" s="10">
        <f t="shared" si="67"/>
        <v>3.9117647058823528</v>
      </c>
      <c r="F234" s="10">
        <f t="shared" si="67"/>
        <v>6.5294117647058822</v>
      </c>
      <c r="G234" s="10">
        <f t="shared" si="67"/>
        <v>5.3529411764705879</v>
      </c>
      <c r="H234" s="10">
        <f t="shared" si="67"/>
        <v>4.2352941176470589</v>
      </c>
      <c r="I234" s="10">
        <f t="shared" si="67"/>
        <v>6</v>
      </c>
      <c r="J234" s="10">
        <f t="shared" si="67"/>
        <v>6.2058823529411766</v>
      </c>
      <c r="K234" s="10">
        <f t="shared" si="67"/>
        <v>5.7352941176470589</v>
      </c>
      <c r="L234" s="10">
        <f t="shared" si="67"/>
        <v>4.9117647058823533</v>
      </c>
      <c r="M234" s="10">
        <f t="shared" si="67"/>
        <v>6.617647058823529</v>
      </c>
      <c r="N234" s="10">
        <f t="shared" si="67"/>
        <v>6.117647058823529</v>
      </c>
      <c r="O234" s="10">
        <f t="shared" si="67"/>
        <v>6.4411764705882355</v>
      </c>
      <c r="P234" s="10">
        <f t="shared" si="67"/>
        <v>6.2941176470588234</v>
      </c>
      <c r="Q234" s="10">
        <f t="shared" si="67"/>
        <v>5.2058823529411766</v>
      </c>
      <c r="R234" s="10">
        <f t="shared" si="67"/>
        <v>5.117647058823529</v>
      </c>
      <c r="S234" s="10">
        <f t="shared" si="67"/>
        <v>6.5294117647058822</v>
      </c>
      <c r="T234" s="10">
        <f t="shared" si="67"/>
        <v>8.235294117647058</v>
      </c>
      <c r="U234" s="10">
        <f t="shared" si="67"/>
        <v>6.0882352941176467</v>
      </c>
      <c r="V234" s="10">
        <f t="shared" si="67"/>
        <v>6.8529411764705879</v>
      </c>
      <c r="W234" s="10">
        <f t="shared" si="67"/>
        <v>5.7941176470588234</v>
      </c>
      <c r="X234" s="10">
        <f t="shared" si="67"/>
        <v>5.7058823529411766</v>
      </c>
      <c r="Y234" s="10">
        <f t="shared" si="67"/>
        <v>3.6176470588235294</v>
      </c>
    </row>
    <row r="235" spans="1:26" x14ac:dyDescent="0.15">
      <c r="A235" s="4" t="s">
        <v>124</v>
      </c>
      <c r="B235">
        <f>RANK(B234,$B234:$Y234,1)</f>
        <v>6</v>
      </c>
      <c r="C235">
        <f t="shared" ref="C235:Y235" si="68">RANK(C234,$B234:$Y234,1)</f>
        <v>8</v>
      </c>
      <c r="D235">
        <f t="shared" si="68"/>
        <v>4</v>
      </c>
      <c r="E235">
        <f t="shared" si="68"/>
        <v>2</v>
      </c>
      <c r="F235">
        <f t="shared" si="68"/>
        <v>20</v>
      </c>
      <c r="G235">
        <f t="shared" si="68"/>
        <v>10</v>
      </c>
      <c r="H235">
        <f t="shared" si="68"/>
        <v>3</v>
      </c>
      <c r="I235">
        <f t="shared" si="68"/>
        <v>14</v>
      </c>
      <c r="J235">
        <f t="shared" si="68"/>
        <v>17</v>
      </c>
      <c r="K235">
        <f t="shared" si="68"/>
        <v>12</v>
      </c>
      <c r="L235">
        <f t="shared" si="68"/>
        <v>5</v>
      </c>
      <c r="M235">
        <f t="shared" si="68"/>
        <v>22</v>
      </c>
      <c r="N235">
        <f t="shared" si="68"/>
        <v>16</v>
      </c>
      <c r="O235">
        <f t="shared" si="68"/>
        <v>19</v>
      </c>
      <c r="P235">
        <f t="shared" si="68"/>
        <v>18</v>
      </c>
      <c r="Q235">
        <f t="shared" si="68"/>
        <v>9</v>
      </c>
      <c r="R235">
        <f t="shared" si="68"/>
        <v>7</v>
      </c>
      <c r="S235">
        <f t="shared" si="68"/>
        <v>20</v>
      </c>
      <c r="T235">
        <f t="shared" si="68"/>
        <v>24</v>
      </c>
      <c r="U235">
        <f t="shared" si="68"/>
        <v>15</v>
      </c>
      <c r="V235">
        <f t="shared" si="68"/>
        <v>23</v>
      </c>
      <c r="W235">
        <f t="shared" si="68"/>
        <v>13</v>
      </c>
      <c r="X235">
        <f t="shared" si="68"/>
        <v>11</v>
      </c>
      <c r="Y235">
        <f t="shared" si="68"/>
        <v>1</v>
      </c>
    </row>
    <row r="236" spans="1:26" x14ac:dyDescent="0.15">
      <c r="A236" s="4" t="s">
        <v>125</v>
      </c>
      <c r="B236">
        <f>RANK(B234,$B234:$Y234,0)</f>
        <v>19</v>
      </c>
      <c r="C236">
        <f t="shared" ref="C236:Y236" si="69">RANK(C234,$B234:$Y234,0)</f>
        <v>17</v>
      </c>
      <c r="D236">
        <f t="shared" si="69"/>
        <v>21</v>
      </c>
      <c r="E236">
        <f t="shared" si="69"/>
        <v>23</v>
      </c>
      <c r="F236">
        <f t="shared" si="69"/>
        <v>4</v>
      </c>
      <c r="G236">
        <f t="shared" si="69"/>
        <v>15</v>
      </c>
      <c r="H236">
        <f t="shared" si="69"/>
        <v>22</v>
      </c>
      <c r="I236">
        <f t="shared" si="69"/>
        <v>11</v>
      </c>
      <c r="J236">
        <f t="shared" si="69"/>
        <v>8</v>
      </c>
      <c r="K236">
        <f t="shared" si="69"/>
        <v>13</v>
      </c>
      <c r="L236">
        <f t="shared" si="69"/>
        <v>20</v>
      </c>
      <c r="M236">
        <f t="shared" si="69"/>
        <v>3</v>
      </c>
      <c r="N236">
        <f t="shared" si="69"/>
        <v>9</v>
      </c>
      <c r="O236">
        <f t="shared" si="69"/>
        <v>6</v>
      </c>
      <c r="P236">
        <f t="shared" si="69"/>
        <v>7</v>
      </c>
      <c r="Q236">
        <f t="shared" si="69"/>
        <v>16</v>
      </c>
      <c r="R236">
        <f t="shared" si="69"/>
        <v>18</v>
      </c>
      <c r="S236">
        <f t="shared" si="69"/>
        <v>4</v>
      </c>
      <c r="T236">
        <f t="shared" si="69"/>
        <v>1</v>
      </c>
      <c r="U236">
        <f t="shared" si="69"/>
        <v>10</v>
      </c>
      <c r="V236">
        <f t="shared" si="69"/>
        <v>2</v>
      </c>
      <c r="W236">
        <f t="shared" si="69"/>
        <v>12</v>
      </c>
      <c r="X236">
        <f t="shared" si="69"/>
        <v>14</v>
      </c>
      <c r="Y236">
        <f t="shared" si="69"/>
        <v>24</v>
      </c>
      <c r="Z236" t="e">
        <f>RANK(Z234,Z$234:AW$234,0)</f>
        <v>#N/A</v>
      </c>
    </row>
  </sheetData>
  <phoneticPr fontId="7" type="noConversion"/>
  <conditionalFormatting sqref="B6:Y39">
    <cfRule type="colorScale" priority="1">
      <colorScale>
        <cfvo type="num" val="0"/>
        <cfvo type="percentile" val="50"/>
        <cfvo type="num" val="100"/>
        <color rgb="FFF8696B"/>
        <color rgb="FFFFEB84"/>
        <color rgb="FF63BE7B"/>
      </colorScale>
    </cfRule>
    <cfRule type="colorScale" priority="3">
      <colorScale>
        <cfvo type="num" val="0"/>
        <cfvo type="percentile" val="50"/>
        <cfvo type="num" val="100"/>
        <color rgb="FFFF0000"/>
        <color rgb="FFFFFF00"/>
        <color rgb="FF00FF00"/>
      </colorScale>
    </cfRule>
  </conditionalFormatting>
  <conditionalFormatting sqref="W26">
    <cfRule type="colorScale" priority="2">
      <colorScale>
        <cfvo type="percent" val="0"/>
        <cfvo type="percentile" val="50"/>
        <cfvo type="percent" val="100"/>
        <color rgb="FFF8696B"/>
        <color rgb="FFFFEB84"/>
        <color rgb="FF63BE7B"/>
      </colorScale>
    </cfRule>
  </conditionalFormatting>
  <hyperlinks>
    <hyperlink ref="B1" r:id="rId1" xr:uid="{00000000-0004-0000-0600-000000000000}"/>
  </hyperlinks>
  <pageMargins left="0.7" right="0.7" top="0.75" bottom="0.75" header="0.3" footer="0.3"/>
  <pageSetup paperSize="9"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K7"/>
  <sheetViews>
    <sheetView workbookViewId="0">
      <selection activeCell="C9" sqref="C9"/>
    </sheetView>
  </sheetViews>
  <sheetFormatPr defaultRowHeight="13.5" x14ac:dyDescent="0.15"/>
  <cols>
    <col min="2" max="2" width="12.75" bestFit="1" customWidth="1"/>
    <col min="3" max="8" width="13.875" bestFit="1" customWidth="1"/>
    <col min="9" max="11" width="16.125" bestFit="1" customWidth="1"/>
  </cols>
  <sheetData>
    <row r="1" spans="1:11" x14ac:dyDescent="0.15">
      <c r="B1" s="13">
        <v>0.01</v>
      </c>
      <c r="C1">
        <v>100000</v>
      </c>
    </row>
    <row r="2" spans="1:11" x14ac:dyDescent="0.15">
      <c r="A2" s="4" t="s">
        <v>128</v>
      </c>
      <c r="B2">
        <v>2019</v>
      </c>
      <c r="C2">
        <v>2020</v>
      </c>
      <c r="D2">
        <v>2021</v>
      </c>
      <c r="E2">
        <v>2022</v>
      </c>
      <c r="F2">
        <v>2023</v>
      </c>
      <c r="G2">
        <v>2024</v>
      </c>
      <c r="H2">
        <v>2025</v>
      </c>
      <c r="I2">
        <v>2026</v>
      </c>
      <c r="J2">
        <v>2027</v>
      </c>
      <c r="K2">
        <v>2028</v>
      </c>
    </row>
    <row r="3" spans="1:11" s="12" customFormat="1" x14ac:dyDescent="0.15">
      <c r="A3" s="11" t="s">
        <v>127</v>
      </c>
      <c r="B3" s="12">
        <v>0.03</v>
      </c>
      <c r="C3" s="12">
        <f>B3+$B$1</f>
        <v>0.04</v>
      </c>
      <c r="D3" s="12">
        <f t="shared" ref="D3:K3" si="0">C3+$B$1</f>
        <v>0.05</v>
      </c>
      <c r="E3" s="12">
        <f t="shared" si="0"/>
        <v>6.0000000000000005E-2</v>
      </c>
      <c r="F3" s="12">
        <f t="shared" si="0"/>
        <v>7.0000000000000007E-2</v>
      </c>
      <c r="G3" s="12">
        <f t="shared" si="0"/>
        <v>0.08</v>
      </c>
      <c r="H3" s="12">
        <f t="shared" si="0"/>
        <v>0.09</v>
      </c>
      <c r="I3" s="12">
        <f t="shared" si="0"/>
        <v>9.9999999999999992E-2</v>
      </c>
      <c r="J3" s="12">
        <f t="shared" si="0"/>
        <v>0.10999999999999999</v>
      </c>
      <c r="K3" s="12">
        <f t="shared" si="0"/>
        <v>0.11999999999999998</v>
      </c>
    </row>
    <row r="4" spans="1:11" s="16" customFormat="1" x14ac:dyDescent="0.15">
      <c r="A4" s="15" t="s">
        <v>130</v>
      </c>
      <c r="B4" s="14">
        <v>50000</v>
      </c>
      <c r="C4" s="14">
        <v>70000</v>
      </c>
      <c r="D4" s="14">
        <v>80000</v>
      </c>
      <c r="E4" s="14">
        <v>100000</v>
      </c>
      <c r="F4" s="14">
        <v>120000</v>
      </c>
      <c r="G4" s="14">
        <v>150000</v>
      </c>
      <c r="H4" s="14">
        <v>200000</v>
      </c>
      <c r="I4" s="14">
        <v>300000</v>
      </c>
      <c r="J4" s="14">
        <v>400000</v>
      </c>
      <c r="K4" s="14">
        <v>500000</v>
      </c>
    </row>
    <row r="5" spans="1:11" x14ac:dyDescent="0.15">
      <c r="A5" s="4" t="s">
        <v>131</v>
      </c>
      <c r="B5" s="14">
        <v>50000</v>
      </c>
      <c r="C5" s="14">
        <f>B7+C4</f>
        <v>121500</v>
      </c>
      <c r="D5" s="14">
        <f t="shared" ref="D5:K5" si="1">C7+D4</f>
        <v>206360</v>
      </c>
      <c r="E5" s="14">
        <f t="shared" si="1"/>
        <v>316678</v>
      </c>
      <c r="F5" s="14">
        <f t="shared" si="1"/>
        <v>455678.68</v>
      </c>
      <c r="G5" s="14">
        <f t="shared" si="1"/>
        <v>637576.18760000006</v>
      </c>
      <c r="H5" s="14">
        <f t="shared" si="1"/>
        <v>888582.2826080001</v>
      </c>
      <c r="I5" s="14">
        <f t="shared" si="1"/>
        <v>1268554.6880427201</v>
      </c>
      <c r="J5" s="14">
        <f t="shared" si="1"/>
        <v>1795410.156846992</v>
      </c>
      <c r="K5" s="14">
        <f t="shared" si="1"/>
        <v>2492905.2741001612</v>
      </c>
    </row>
    <row r="6" spans="1:11" x14ac:dyDescent="0.15">
      <c r="A6" s="4" t="s">
        <v>132</v>
      </c>
      <c r="B6" s="14">
        <f>B5*B3</f>
        <v>1500</v>
      </c>
      <c r="C6" s="14">
        <f t="shared" ref="C6:K6" si="2">C5*C3</f>
        <v>4860</v>
      </c>
      <c r="D6" s="14">
        <f t="shared" si="2"/>
        <v>10318</v>
      </c>
      <c r="E6" s="14">
        <f t="shared" si="2"/>
        <v>19000.68</v>
      </c>
      <c r="F6" s="14">
        <f t="shared" si="2"/>
        <v>31897.507600000001</v>
      </c>
      <c r="G6" s="14">
        <f t="shared" si="2"/>
        <v>51006.095008000004</v>
      </c>
      <c r="H6" s="14">
        <f t="shared" si="2"/>
        <v>79972.40543472</v>
      </c>
      <c r="I6" s="14">
        <f t="shared" si="2"/>
        <v>126855.46880427199</v>
      </c>
      <c r="J6" s="14">
        <f t="shared" si="2"/>
        <v>197495.1172531691</v>
      </c>
      <c r="K6" s="14">
        <f t="shared" si="2"/>
        <v>299148.63289201929</v>
      </c>
    </row>
    <row r="7" spans="1:11" x14ac:dyDescent="0.15">
      <c r="A7" s="4" t="s">
        <v>129</v>
      </c>
      <c r="B7" s="14">
        <f>B5+B6</f>
        <v>51500</v>
      </c>
      <c r="C7" s="14">
        <f t="shared" ref="C7:K7" si="3">C5+C6</f>
        <v>126360</v>
      </c>
      <c r="D7" s="14">
        <f t="shared" si="3"/>
        <v>216678</v>
      </c>
      <c r="E7" s="14">
        <f t="shared" si="3"/>
        <v>335678.68</v>
      </c>
      <c r="F7" s="14">
        <f t="shared" si="3"/>
        <v>487576.1876</v>
      </c>
      <c r="G7" s="14">
        <f t="shared" si="3"/>
        <v>688582.2826080001</v>
      </c>
      <c r="H7" s="14">
        <f t="shared" si="3"/>
        <v>968554.68804272008</v>
      </c>
      <c r="I7" s="14">
        <f t="shared" si="3"/>
        <v>1395410.156846992</v>
      </c>
      <c r="J7" s="14">
        <f t="shared" si="3"/>
        <v>1992905.2741001612</v>
      </c>
      <c r="K7" s="14">
        <f t="shared" si="3"/>
        <v>2792053.9069921803</v>
      </c>
    </row>
  </sheetData>
  <sheetProtection selectLockedCells="1" selectUnlockedCells="1"/>
  <phoneticPr fontId="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{�� �~`N�,g �~`N�,g �g� 
</file>

<file path=customXml/item2.xml>�� 
</file>

<file path=customXml/itemProps1.xml><?xml version="1.0" encoding="utf-8"?>
<ds:datastoreItem xmlns:ds="http://schemas.openxmlformats.org/officeDocument/2006/customXml" ds:itemID="{1A57F9DA-80F6-46EE-BD96-75613D079D6D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A23A072F-3553-4354-94F1-97F0C087C8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5</vt:i4>
      </vt:variant>
    </vt:vector>
  </HeadingPairs>
  <TitlesOfParts>
    <vt:vector size="18" baseType="lpstr">
      <vt:lpstr>目录</vt:lpstr>
      <vt:lpstr>git笔记</vt:lpstr>
      <vt:lpstr>编程学习进度表</vt:lpstr>
      <vt:lpstr>法考学习进度表</vt:lpstr>
      <vt:lpstr>MySQL笔记</vt:lpstr>
      <vt:lpstr>VBA演示表</vt:lpstr>
      <vt:lpstr>高等数学学习进度</vt:lpstr>
      <vt:lpstr>笔记_3_9_1_VBA运算符、特殊技巧</vt:lpstr>
      <vt:lpstr>MySQL数据类型及运算符</vt:lpstr>
      <vt:lpstr>Access数据查询</vt:lpstr>
      <vt:lpstr>MySQL数据查询</vt:lpstr>
      <vt:lpstr>VBA_实例_原始数据</vt:lpstr>
      <vt:lpstr>Access笔记</vt:lpstr>
      <vt:lpstr>range_base</vt:lpstr>
      <vt:lpstr>selected</vt:lpstr>
      <vt:lpstr>财务</vt:lpstr>
      <vt:lpstr>审计</vt:lpstr>
      <vt:lpstr>市场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彭义灿</dc:creator>
  <cp:lastModifiedBy>hasee</cp:lastModifiedBy>
  <dcterms:created xsi:type="dcterms:W3CDTF">2018-08-15T07:21:00Z</dcterms:created>
  <dcterms:modified xsi:type="dcterms:W3CDTF">2019-06-04T15:32:12Z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6f348e59-1263-4fa3-9af1-2c404364e182</vt:lpwstr>
  </property>
  <property fmtid="{D5CDD505-2E9C-101B-9397-08002B2CF9AE}" pid="4" name="ImportConnectionInfosXmlPartId">
    <vt:lpwstr>{1A57F9DA-80F6-46EE-BD96-75613D079D6D}</vt:lpwstr>
  </property>
  <property fmtid="{D5CDD505-2E9C-101B-9397-08002B2CF9AE}" pid="5" name="ConnectionInfosStorage">
    <vt:lpwstr>WorkbookXmlParts</vt:lpwstr>
  </property>
</Properties>
</file>