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0420" yWindow="0" windowWidth="24640" windowHeight="221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  <c r="F62" i="1"/>
  <c r="F61" i="1"/>
  <c r="F60" i="1"/>
  <c r="F59" i="1"/>
  <c r="F57" i="1"/>
  <c r="F56" i="1"/>
  <c r="F55" i="1"/>
  <c r="F54" i="1"/>
  <c r="F53" i="1"/>
  <c r="G63" i="1"/>
  <c r="G62" i="1"/>
  <c r="G61" i="1"/>
  <c r="G60" i="1"/>
  <c r="G59" i="1"/>
  <c r="G57" i="1"/>
  <c r="G56" i="1"/>
  <c r="G55" i="1"/>
  <c r="G54" i="1"/>
  <c r="G53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4" i="1"/>
  <c r="G44" i="1"/>
  <c r="F44" i="1"/>
  <c r="E38" i="1"/>
  <c r="E37" i="1"/>
  <c r="E36" i="1"/>
  <c r="E35" i="1"/>
  <c r="E34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G34" i="1"/>
  <c r="F34" i="1"/>
</calcChain>
</file>

<file path=xl/sharedStrings.xml><?xml version="1.0" encoding="utf-8"?>
<sst xmlns="http://schemas.openxmlformats.org/spreadsheetml/2006/main" count="113" uniqueCount="30">
  <si>
    <t>A</t>
  </si>
  <si>
    <t>B</t>
  </si>
  <si>
    <t>C</t>
  </si>
  <si>
    <t>D</t>
  </si>
  <si>
    <t>E</t>
  </si>
  <si>
    <t>F</t>
  </si>
  <si>
    <t>G</t>
  </si>
  <si>
    <t>H</t>
  </si>
  <si>
    <t>Firefly</t>
  </si>
  <si>
    <t>Renilla</t>
  </si>
  <si>
    <t>Label</t>
  </si>
  <si>
    <t>pGL</t>
  </si>
  <si>
    <t>GFP</t>
  </si>
  <si>
    <t>AK3_AA</t>
  </si>
  <si>
    <t>CCND3_1</t>
  </si>
  <si>
    <t>AK3_AG</t>
  </si>
  <si>
    <t>CCND3_2</t>
  </si>
  <si>
    <t>AK3_CA</t>
  </si>
  <si>
    <t>CCND3_3.1</t>
  </si>
  <si>
    <t>AK3_CG</t>
  </si>
  <si>
    <t>CCND3_4</t>
  </si>
  <si>
    <t>With autosensitivity adjustment</t>
  </si>
  <si>
    <t>Ratio firefly/renilla</t>
  </si>
  <si>
    <t>Normalized to empty vector</t>
  </si>
  <si>
    <t>Firefly/Renilla</t>
  </si>
  <si>
    <t>S.D.</t>
  </si>
  <si>
    <t>CCND3_CG</t>
  </si>
  <si>
    <t>CCND3_TG</t>
  </si>
  <si>
    <t>CCND3_CA</t>
  </si>
  <si>
    <t>CCND3_TA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</si>
</sst>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</font>
    <font>
      <sz val="8"/>
      <color rgb="FF000000"/>
      <name val="Arial"/>
    </font>
    <font>
      <b/>
      <i/>
      <sz val="14"/>
      <color rgb="FF0000FF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Sheet1!$G$53:$G$57</c:f>
                <c:numCache>
                  <c:formatCode>General</c:formatCode>
                  <c:ptCount val="5"/>
                  <c:pt idx="0">
                    <c:v>0.133926198702572</c:v>
                  </c:pt>
                  <c:pt idx="1">
                    <c:v>0.289606537806679</c:v>
                  </c:pt>
                  <c:pt idx="2">
                    <c:v>0.670564726890694</c:v>
                  </c:pt>
                  <c:pt idx="3">
                    <c:v>0.893753566735432</c:v>
                  </c:pt>
                  <c:pt idx="4">
                    <c:v>1.108665605193542</c:v>
                  </c:pt>
                </c:numCache>
              </c:numRef>
            </c:plus>
            <c:minus>
              <c:numRef>
                <c:f>Sheet1!$G$53:$G$57</c:f>
                <c:numCache>
                  <c:formatCode>General</c:formatCode>
                  <c:ptCount val="5"/>
                  <c:pt idx="0">
                    <c:v>0.133926198702572</c:v>
                  </c:pt>
                  <c:pt idx="1">
                    <c:v>0.289606537806679</c:v>
                  </c:pt>
                  <c:pt idx="2">
                    <c:v>0.670564726890694</c:v>
                  </c:pt>
                  <c:pt idx="3">
                    <c:v>0.893753566735432</c:v>
                  </c:pt>
                  <c:pt idx="4">
                    <c:v>1.108665605193542</c:v>
                  </c:pt>
                </c:numCache>
              </c:numRef>
            </c:minus>
          </c:errBars>
          <c:cat>
            <c:strRef>
              <c:f>Sheet1!$E$53:$E$57</c:f>
              <c:strCache>
                <c:ptCount val="5"/>
                <c:pt idx="0">
                  <c:v>pGL</c:v>
                </c:pt>
                <c:pt idx="1">
                  <c:v>AK3_AA</c:v>
                </c:pt>
                <c:pt idx="2">
                  <c:v>AK3_AG</c:v>
                </c:pt>
                <c:pt idx="3">
                  <c:v>AK3_CA</c:v>
                </c:pt>
                <c:pt idx="4">
                  <c:v>AK3_CG</c:v>
                </c:pt>
              </c:strCache>
            </c:strRef>
          </c:cat>
          <c:val>
            <c:numRef>
              <c:f>Sheet1!$F$53:$F$57</c:f>
              <c:numCache>
                <c:formatCode>0.00</c:formatCode>
                <c:ptCount val="5"/>
                <c:pt idx="0">
                  <c:v>0.99170305103329</c:v>
                </c:pt>
                <c:pt idx="1">
                  <c:v>2.882934330966942</c:v>
                </c:pt>
                <c:pt idx="2">
                  <c:v>4.185345328413674</c:v>
                </c:pt>
                <c:pt idx="3">
                  <c:v>4.33616148104433</c:v>
                </c:pt>
                <c:pt idx="4">
                  <c:v>7.203856806957823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170440"/>
        <c:axId val="-2122996056"/>
      </c:barChart>
      <c:catAx>
        <c:axId val="-212317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996056"/>
        <c:crosses val="autoZero"/>
        <c:auto val="1"/>
        <c:lblAlgn val="ctr"/>
        <c:lblOffset val="100"/>
        <c:noMultiLvlLbl val="0"/>
      </c:catAx>
      <c:valAx>
        <c:axId val="-2122996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317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Sheet1!$G$59:$G$63</c:f>
                <c:numCache>
                  <c:formatCode>General</c:formatCode>
                  <c:ptCount val="5"/>
                  <c:pt idx="0">
                    <c:v>0.133926198702572</c:v>
                  </c:pt>
                  <c:pt idx="1">
                    <c:v>0.196766427475818</c:v>
                  </c:pt>
                  <c:pt idx="2">
                    <c:v>0.0897570533752406</c:v>
                  </c:pt>
                  <c:pt idx="3">
                    <c:v>0.437068628202801</c:v>
                  </c:pt>
                  <c:pt idx="4">
                    <c:v>0.116993247933826</c:v>
                  </c:pt>
                </c:numCache>
              </c:numRef>
            </c:plus>
            <c:minus>
              <c:numRef>
                <c:f>Sheet1!$G$59:$G$63</c:f>
                <c:numCache>
                  <c:formatCode>General</c:formatCode>
                  <c:ptCount val="5"/>
                  <c:pt idx="0">
                    <c:v>0.133926198702572</c:v>
                  </c:pt>
                  <c:pt idx="1">
                    <c:v>0.196766427475818</c:v>
                  </c:pt>
                  <c:pt idx="2">
                    <c:v>0.0897570533752406</c:v>
                  </c:pt>
                  <c:pt idx="3">
                    <c:v>0.437068628202801</c:v>
                  </c:pt>
                  <c:pt idx="4">
                    <c:v>0.116993247933826</c:v>
                  </c:pt>
                </c:numCache>
              </c:numRef>
            </c:minus>
          </c:errBars>
          <c:cat>
            <c:strRef>
              <c:f>Sheet1!$E$59:$E$63</c:f>
              <c:strCache>
                <c:ptCount val="5"/>
                <c:pt idx="0">
                  <c:v>pGL</c:v>
                </c:pt>
                <c:pt idx="1">
                  <c:v>CCND3_CG</c:v>
                </c:pt>
                <c:pt idx="2">
                  <c:v>CCND3_TG</c:v>
                </c:pt>
                <c:pt idx="3">
                  <c:v>CCND3_CA</c:v>
                </c:pt>
                <c:pt idx="4">
                  <c:v>CCND3_TA</c:v>
                </c:pt>
              </c:strCache>
            </c:strRef>
          </c:cat>
          <c:val>
            <c:numRef>
              <c:f>Sheet1!$F$59:$F$63</c:f>
              <c:numCache>
                <c:formatCode>0.00</c:formatCode>
                <c:ptCount val="5"/>
                <c:pt idx="0">
                  <c:v>0.99170305103329</c:v>
                </c:pt>
                <c:pt idx="1">
                  <c:v>1.72177710927022</c:v>
                </c:pt>
                <c:pt idx="2">
                  <c:v>0.754096543096737</c:v>
                </c:pt>
                <c:pt idx="3">
                  <c:v>1.948861955473401</c:v>
                </c:pt>
                <c:pt idx="4">
                  <c:v>1.033890965551235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287192"/>
        <c:axId val="-2114215096"/>
      </c:barChart>
      <c:catAx>
        <c:axId val="-212728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15096"/>
        <c:crosses val="autoZero"/>
        <c:auto val="1"/>
        <c:lblAlgn val="ctr"/>
        <c:lblOffset val="100"/>
        <c:noMultiLvlLbl val="0"/>
      </c:catAx>
      <c:valAx>
        <c:axId val="-2114215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728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118533</xdr:colOff>
      <xdr:row>52</xdr:row>
      <xdr:rowOff>22013</xdr:rowOff>
    </xdr:from>
    <xdr:to>
      <xdr:col>13</xdr:col>
      <xdr:colOff>626533</xdr:colOff>
      <xdr:row>67</xdr:row>
      <xdr:rowOff>98213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</xdr:colOff>
      <xdr:row>68</xdr:row>
      <xdr:rowOff>133773</xdr:rowOff>
    </xdr:from>
    <xdr:to>
      <xdr:col>13</xdr:col>
      <xdr:colOff>579120</xdr:colOff>
      <xdr:row>84</xdr:row>
      <xdr:rowOff>32173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B1" zoomScale="125" zoomScaleNormal="125" zoomScalePageLayoutView="125" workbookViewId="0">
      <selection activeCell="J11" sqref="J11"/>
    </sheetView>
  </sheetViews>
  <sheetFormatPr baseColWidth="10" defaultColWidth="8.83203125" defaultRowHeight="14" x14ac:dyDescent="0"/>
  <sheetData>
    <row r="1" spans="1:14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>
      <c r="A2" s="2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 t="s">
        <v>10</v>
      </c>
    </row>
    <row r="3" spans="1:14">
      <c r="A3" s="2" t="s">
        <v>1</v>
      </c>
      <c r="B3" s="4"/>
      <c r="C3" s="4"/>
      <c r="D3" s="4"/>
      <c r="E3" s="6" t="s">
        <v>11</v>
      </c>
      <c r="F3" s="6" t="s">
        <v>11</v>
      </c>
      <c r="G3" s="6" t="s">
        <v>11</v>
      </c>
      <c r="H3" s="6" t="s">
        <v>12</v>
      </c>
      <c r="I3" s="6" t="s">
        <v>12</v>
      </c>
      <c r="J3" s="6" t="s">
        <v>12</v>
      </c>
      <c r="K3" s="4"/>
      <c r="L3" s="4"/>
      <c r="M3" s="4"/>
      <c r="N3" s="5" t="s">
        <v>10</v>
      </c>
    </row>
    <row r="4" spans="1:14">
      <c r="A4" s="2" t="s">
        <v>2</v>
      </c>
      <c r="B4" s="4"/>
      <c r="C4" s="4"/>
      <c r="D4" s="4"/>
      <c r="E4" s="6" t="s">
        <v>13</v>
      </c>
      <c r="F4" s="6" t="s">
        <v>13</v>
      </c>
      <c r="G4" s="6" t="s">
        <v>13</v>
      </c>
      <c r="H4" s="6" t="s">
        <v>14</v>
      </c>
      <c r="I4" s="6" t="s">
        <v>14</v>
      </c>
      <c r="J4" s="6" t="s">
        <v>14</v>
      </c>
      <c r="K4" s="4"/>
      <c r="L4" s="4"/>
      <c r="M4" s="4"/>
      <c r="N4" s="5" t="s">
        <v>10</v>
      </c>
    </row>
    <row r="5" spans="1:14">
      <c r="A5" s="2" t="s">
        <v>3</v>
      </c>
      <c r="B5" s="4"/>
      <c r="C5" s="4"/>
      <c r="D5" s="4"/>
      <c r="E5" s="6" t="s">
        <v>15</v>
      </c>
      <c r="F5" s="6" t="s">
        <v>15</v>
      </c>
      <c r="G5" s="6" t="s">
        <v>15</v>
      </c>
      <c r="H5" s="6" t="s">
        <v>16</v>
      </c>
      <c r="I5" s="6" t="s">
        <v>16</v>
      </c>
      <c r="J5" s="6" t="s">
        <v>16</v>
      </c>
      <c r="K5" s="4"/>
      <c r="L5" s="4"/>
      <c r="M5" s="4"/>
      <c r="N5" s="5" t="s">
        <v>10</v>
      </c>
    </row>
    <row r="6" spans="1:14">
      <c r="A6" s="2" t="s">
        <v>4</v>
      </c>
      <c r="B6" s="4"/>
      <c r="C6" s="4"/>
      <c r="D6" s="4"/>
      <c r="E6" s="6" t="s">
        <v>17</v>
      </c>
      <c r="F6" s="6" t="s">
        <v>17</v>
      </c>
      <c r="G6" s="6" t="s">
        <v>17</v>
      </c>
      <c r="H6" s="6" t="s">
        <v>18</v>
      </c>
      <c r="I6" s="6" t="s">
        <v>18</v>
      </c>
      <c r="J6" s="6" t="s">
        <v>18</v>
      </c>
      <c r="K6" s="4"/>
      <c r="L6" s="4"/>
      <c r="M6" s="4"/>
      <c r="N6" s="5" t="s">
        <v>10</v>
      </c>
    </row>
    <row r="7" spans="1:14">
      <c r="A7" s="2" t="s">
        <v>5</v>
      </c>
      <c r="B7" s="4"/>
      <c r="C7" s="4"/>
      <c r="D7" s="4"/>
      <c r="E7" s="6" t="s">
        <v>19</v>
      </c>
      <c r="F7" s="6" t="s">
        <v>19</v>
      </c>
      <c r="G7" s="6" t="s">
        <v>19</v>
      </c>
      <c r="H7" s="6" t="s">
        <v>20</v>
      </c>
      <c r="I7" s="6" t="s">
        <v>20</v>
      </c>
      <c r="J7" s="6" t="s">
        <v>20</v>
      </c>
      <c r="K7" s="4"/>
      <c r="L7" s="4"/>
      <c r="M7" s="4"/>
      <c r="N7" s="5" t="s">
        <v>10</v>
      </c>
    </row>
    <row r="8" spans="1:14">
      <c r="A8" s="2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 t="s">
        <v>10</v>
      </c>
    </row>
    <row r="9" spans="1:14">
      <c r="A9" s="2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 t="s">
        <v>10</v>
      </c>
    </row>
    <row r="11" spans="1:14" ht="18">
      <c r="E11" s="7" t="s">
        <v>21</v>
      </c>
    </row>
    <row r="12" spans="1:14">
      <c r="A12" s="1"/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4">
      <c r="A13" s="2" t="s">
        <v>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 t="s">
        <v>8</v>
      </c>
    </row>
    <row r="14" spans="1:14">
      <c r="A14" s="2" t="s">
        <v>1</v>
      </c>
      <c r="B14" s="3"/>
      <c r="C14" s="3"/>
      <c r="D14" s="3"/>
      <c r="E14" s="4">
        <v>22359</v>
      </c>
      <c r="F14" s="4">
        <v>20646</v>
      </c>
      <c r="G14" s="4">
        <v>20822</v>
      </c>
      <c r="H14" s="4">
        <v>530</v>
      </c>
      <c r="I14" s="4">
        <v>426</v>
      </c>
      <c r="J14" s="4">
        <v>717</v>
      </c>
      <c r="K14" s="3"/>
      <c r="L14" s="3"/>
      <c r="M14" s="3"/>
      <c r="N14" s="5" t="s">
        <v>8</v>
      </c>
    </row>
    <row r="15" spans="1:14">
      <c r="A15" s="2" t="s">
        <v>2</v>
      </c>
      <c r="B15" s="3"/>
      <c r="C15" s="3"/>
      <c r="D15" s="3"/>
      <c r="E15" s="4">
        <v>83763</v>
      </c>
      <c r="F15" s="4">
        <v>89330</v>
      </c>
      <c r="G15" s="4">
        <v>93661</v>
      </c>
      <c r="H15" s="4">
        <v>46189</v>
      </c>
      <c r="I15" s="4">
        <v>47273</v>
      </c>
      <c r="J15" s="4">
        <v>47455</v>
      </c>
      <c r="K15" s="3"/>
      <c r="L15" s="3"/>
      <c r="M15" s="3"/>
      <c r="N15" s="5" t="s">
        <v>8</v>
      </c>
    </row>
    <row r="16" spans="1:14">
      <c r="A16" s="2" t="s">
        <v>3</v>
      </c>
      <c r="B16" s="3"/>
      <c r="C16" s="3"/>
      <c r="D16" s="3"/>
      <c r="E16" s="4">
        <v>117546</v>
      </c>
      <c r="F16" s="4">
        <v>111484</v>
      </c>
      <c r="G16" s="4">
        <v>109814</v>
      </c>
      <c r="H16" s="4">
        <v>18906</v>
      </c>
      <c r="I16" s="4">
        <v>21285</v>
      </c>
      <c r="J16" s="4">
        <v>19216</v>
      </c>
      <c r="K16" s="3"/>
      <c r="L16" s="3"/>
      <c r="M16" s="3"/>
      <c r="N16" s="5" t="s">
        <v>8</v>
      </c>
    </row>
    <row r="17" spans="1:14">
      <c r="A17" s="2" t="s">
        <v>4</v>
      </c>
      <c r="B17" s="3"/>
      <c r="C17" s="3"/>
      <c r="D17" s="3"/>
      <c r="E17" s="4">
        <v>103691</v>
      </c>
      <c r="F17" s="4">
        <v>103811</v>
      </c>
      <c r="G17" s="4">
        <v>113227</v>
      </c>
      <c r="H17" s="4">
        <v>52261</v>
      </c>
      <c r="I17" s="4">
        <v>46146</v>
      </c>
      <c r="J17" s="4">
        <v>58061</v>
      </c>
      <c r="K17" s="3"/>
      <c r="L17" s="3"/>
      <c r="M17" s="3"/>
      <c r="N17" s="5" t="s">
        <v>8</v>
      </c>
    </row>
    <row r="18" spans="1:14">
      <c r="A18" s="2" t="s">
        <v>5</v>
      </c>
      <c r="B18" s="3"/>
      <c r="C18" s="3"/>
      <c r="D18" s="3"/>
      <c r="E18" s="4">
        <v>167657</v>
      </c>
      <c r="F18" s="4">
        <v>166987</v>
      </c>
      <c r="G18" s="4">
        <v>116826</v>
      </c>
      <c r="H18" s="4">
        <v>23004</v>
      </c>
      <c r="I18" s="4">
        <v>24825</v>
      </c>
      <c r="J18" s="4">
        <v>20927</v>
      </c>
      <c r="K18" s="3"/>
      <c r="L18" s="3"/>
      <c r="M18" s="3"/>
      <c r="N18" s="5" t="s">
        <v>8</v>
      </c>
    </row>
    <row r="19" spans="1:14">
      <c r="A19" s="2" t="s">
        <v>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 t="s">
        <v>8</v>
      </c>
    </row>
    <row r="20" spans="1:14">
      <c r="A20" s="2" t="s">
        <v>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 t="s">
        <v>8</v>
      </c>
    </row>
    <row r="22" spans="1:14">
      <c r="A22" s="1"/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</row>
    <row r="23" spans="1:14">
      <c r="A23" s="2" t="s">
        <v>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 t="s">
        <v>9</v>
      </c>
    </row>
    <row r="24" spans="1:14">
      <c r="A24" s="2" t="s">
        <v>1</v>
      </c>
      <c r="B24" s="3"/>
      <c r="C24" s="3"/>
      <c r="D24" s="3"/>
      <c r="E24" s="4">
        <v>254490</v>
      </c>
      <c r="F24" s="4">
        <v>200076</v>
      </c>
      <c r="G24" s="4">
        <v>180453</v>
      </c>
      <c r="H24" s="4">
        <v>651</v>
      </c>
      <c r="I24" s="4">
        <v>814</v>
      </c>
      <c r="J24" s="4">
        <v>490</v>
      </c>
      <c r="K24" s="3"/>
      <c r="L24" s="3"/>
      <c r="M24" s="3"/>
      <c r="N24" s="5" t="s">
        <v>9</v>
      </c>
    </row>
    <row r="25" spans="1:14">
      <c r="A25" s="2" t="s">
        <v>2</v>
      </c>
      <c r="B25" s="3"/>
      <c r="C25" s="3"/>
      <c r="D25" s="3"/>
      <c r="E25" s="4">
        <v>295874</v>
      </c>
      <c r="F25" s="4">
        <v>323021</v>
      </c>
      <c r="G25" s="4">
        <v>282812</v>
      </c>
      <c r="H25" s="4">
        <v>293912</v>
      </c>
      <c r="I25" s="4">
        <v>266791</v>
      </c>
      <c r="J25" s="4">
        <v>240053</v>
      </c>
      <c r="K25" s="3"/>
      <c r="L25" s="3"/>
      <c r="M25" s="3"/>
      <c r="N25" s="5" t="s">
        <v>9</v>
      </c>
    </row>
    <row r="26" spans="1:14">
      <c r="A26" s="2" t="s">
        <v>3</v>
      </c>
      <c r="B26" s="3"/>
      <c r="C26" s="3"/>
      <c r="D26" s="3"/>
      <c r="E26" s="4">
        <v>278917</v>
      </c>
      <c r="F26" s="4">
        <v>220989</v>
      </c>
      <c r="G26" s="4">
        <v>298930</v>
      </c>
      <c r="H26" s="4">
        <v>244613</v>
      </c>
      <c r="I26" s="4">
        <v>244368</v>
      </c>
      <c r="J26" s="4">
        <v>280018</v>
      </c>
      <c r="K26" s="3"/>
      <c r="L26" s="3"/>
      <c r="M26" s="3"/>
      <c r="N26" s="5" t="s">
        <v>9</v>
      </c>
    </row>
    <row r="27" spans="1:14">
      <c r="A27" s="2" t="s">
        <v>4</v>
      </c>
      <c r="B27" s="3"/>
      <c r="C27" s="3"/>
      <c r="D27" s="3"/>
      <c r="E27" s="4">
        <v>303281</v>
      </c>
      <c r="F27" s="4">
        <v>214831</v>
      </c>
      <c r="G27" s="4">
        <v>219963</v>
      </c>
      <c r="H27" s="4">
        <v>319119</v>
      </c>
      <c r="I27" s="4">
        <v>246026</v>
      </c>
      <c r="J27" s="4">
        <v>231442</v>
      </c>
      <c r="K27" s="3"/>
      <c r="L27" s="3"/>
      <c r="M27" s="3"/>
      <c r="N27" s="5" t="s">
        <v>9</v>
      </c>
    </row>
    <row r="28" spans="1:14">
      <c r="A28" s="2" t="s">
        <v>5</v>
      </c>
      <c r="B28" s="3"/>
      <c r="C28" s="3"/>
      <c r="D28" s="3"/>
      <c r="E28" s="4">
        <v>206652</v>
      </c>
      <c r="F28" s="4">
        <v>207568</v>
      </c>
      <c r="G28" s="4">
        <v>191456</v>
      </c>
      <c r="H28" s="4">
        <v>194270</v>
      </c>
      <c r="I28" s="4">
        <v>232566</v>
      </c>
      <c r="J28" s="4">
        <v>221882</v>
      </c>
      <c r="K28" s="3"/>
      <c r="L28" s="3"/>
      <c r="M28" s="3"/>
      <c r="N28" s="5" t="s">
        <v>9</v>
      </c>
    </row>
    <row r="29" spans="1:14">
      <c r="A29" s="2" t="s">
        <v>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5" t="s">
        <v>9</v>
      </c>
    </row>
    <row r="30" spans="1:14">
      <c r="A30" s="2" t="s">
        <v>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5" t="s">
        <v>9</v>
      </c>
    </row>
    <row r="32" spans="1:14">
      <c r="A32" s="1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9</v>
      </c>
      <c r="K32" s="2">
        <v>10</v>
      </c>
      <c r="L32" s="2">
        <v>11</v>
      </c>
      <c r="M32" s="2">
        <v>12</v>
      </c>
    </row>
    <row r="33" spans="1:14">
      <c r="A33" s="2" t="s">
        <v>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4">
      <c r="A34" s="2" t="s">
        <v>1</v>
      </c>
      <c r="B34" s="3"/>
      <c r="C34" s="3"/>
      <c r="D34" s="3"/>
      <c r="E34" s="8">
        <f>E14/E24</f>
        <v>8.7858069079335147E-2</v>
      </c>
      <c r="F34" s="8">
        <f t="shared" ref="F34:J38" si="0">F14/F24</f>
        <v>0.10319078750074971</v>
      </c>
      <c r="G34" s="8">
        <f t="shared" si="0"/>
        <v>0.11538738618920162</v>
      </c>
      <c r="H34" s="8"/>
      <c r="I34" s="8"/>
      <c r="J34" s="8"/>
      <c r="K34" s="3"/>
      <c r="L34" s="3"/>
      <c r="M34" s="3"/>
      <c r="N34" s="9" t="s">
        <v>22</v>
      </c>
    </row>
    <row r="35" spans="1:14">
      <c r="A35" s="2" t="s">
        <v>2</v>
      </c>
      <c r="B35" s="3"/>
      <c r="C35" s="3"/>
      <c r="D35" s="3"/>
      <c r="E35" s="8">
        <f>E15/E25</f>
        <v>0.28310361843217047</v>
      </c>
      <c r="F35" s="8">
        <f t="shared" si="0"/>
        <v>0.27654548775466609</v>
      </c>
      <c r="G35" s="8">
        <f t="shared" si="0"/>
        <v>0.33117760208194841</v>
      </c>
      <c r="H35" s="8">
        <f>H15/H25</f>
        <v>0.15715248101472551</v>
      </c>
      <c r="I35" s="8">
        <f t="shared" si="0"/>
        <v>0.17719113463347713</v>
      </c>
      <c r="J35" s="8">
        <f t="shared" si="0"/>
        <v>0.19768551111629515</v>
      </c>
      <c r="K35" s="3"/>
      <c r="L35" s="3"/>
      <c r="M35" s="3"/>
    </row>
    <row r="36" spans="1:14">
      <c r="A36" s="2" t="s">
        <v>3</v>
      </c>
      <c r="B36" s="3"/>
      <c r="C36" s="3"/>
      <c r="D36" s="3"/>
      <c r="E36" s="8">
        <f>E16/E26</f>
        <v>0.42143720174819033</v>
      </c>
      <c r="F36" s="8">
        <f t="shared" si="0"/>
        <v>0.50447759843250117</v>
      </c>
      <c r="G36" s="8">
        <f t="shared" si="0"/>
        <v>0.36735690629913359</v>
      </c>
      <c r="H36" s="8">
        <f>H16/H26</f>
        <v>7.7289432695727536E-2</v>
      </c>
      <c r="I36" s="8">
        <f t="shared" si="0"/>
        <v>8.7102239245727756E-2</v>
      </c>
      <c r="J36" s="8">
        <f t="shared" si="0"/>
        <v>6.8624159875436574E-2</v>
      </c>
      <c r="K36" s="3"/>
      <c r="L36" s="3"/>
      <c r="M36" s="3"/>
    </row>
    <row r="37" spans="1:14">
      <c r="A37" s="2" t="s">
        <v>4</v>
      </c>
      <c r="B37" s="3"/>
      <c r="C37" s="3"/>
      <c r="D37" s="3"/>
      <c r="E37" s="8">
        <f>E17/E27</f>
        <v>0.34189744824107016</v>
      </c>
      <c r="F37" s="8">
        <f t="shared" si="0"/>
        <v>0.48322169519296565</v>
      </c>
      <c r="G37" s="8">
        <f t="shared" si="0"/>
        <v>0.51475475420866235</v>
      </c>
      <c r="H37" s="8">
        <f>H17/H27</f>
        <v>0.16376649463052967</v>
      </c>
      <c r="I37" s="8">
        <f t="shared" si="0"/>
        <v>0.18756554185330004</v>
      </c>
      <c r="J37" s="8">
        <f t="shared" si="0"/>
        <v>0.25086630775745111</v>
      </c>
      <c r="K37" s="3"/>
      <c r="L37" s="3"/>
      <c r="M37" s="3"/>
    </row>
    <row r="38" spans="1:14">
      <c r="A38" s="2" t="s">
        <v>5</v>
      </c>
      <c r="B38" s="3"/>
      <c r="C38" s="3"/>
      <c r="D38" s="3"/>
      <c r="E38" s="8">
        <f>E18/E28</f>
        <v>0.81130112459593906</v>
      </c>
      <c r="F38" s="8">
        <f t="shared" si="0"/>
        <v>0.80449298543128034</v>
      </c>
      <c r="G38" s="8">
        <f t="shared" si="0"/>
        <v>0.61019764332274784</v>
      </c>
      <c r="H38" s="8">
        <f>H18/H28</f>
        <v>0.11841251865959747</v>
      </c>
      <c r="I38" s="8">
        <f>I18/I28</f>
        <v>0.10674389205644849</v>
      </c>
      <c r="J38" s="8">
        <f t="shared" si="0"/>
        <v>9.4315897639285745E-2</v>
      </c>
      <c r="K38" s="3"/>
      <c r="L38" s="3"/>
      <c r="M38" s="3"/>
    </row>
    <row r="39" spans="1:14">
      <c r="A39" s="2" t="s">
        <v>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>
      <c r="A40" s="2" t="s">
        <v>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1:14">
      <c r="A42" s="1"/>
      <c r="B42" s="2">
        <v>1</v>
      </c>
      <c r="C42" s="2">
        <v>2</v>
      </c>
      <c r="D42" s="2">
        <v>3</v>
      </c>
      <c r="E42" s="2">
        <v>4</v>
      </c>
      <c r="F42" s="2">
        <v>5</v>
      </c>
      <c r="G42" s="2">
        <v>6</v>
      </c>
      <c r="H42" s="2">
        <v>7</v>
      </c>
      <c r="I42" s="2">
        <v>8</v>
      </c>
      <c r="J42" s="2">
        <v>9</v>
      </c>
      <c r="K42" s="2">
        <v>10</v>
      </c>
      <c r="L42" s="2">
        <v>11</v>
      </c>
      <c r="M42" s="2">
        <v>12</v>
      </c>
    </row>
    <row r="43" spans="1:14">
      <c r="A43" s="2" t="s">
        <v>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4">
      <c r="A44" s="2" t="s">
        <v>1</v>
      </c>
      <c r="B44" s="3"/>
      <c r="C44" s="3"/>
      <c r="D44" s="3"/>
      <c r="E44" s="8">
        <f>E34/0.103</f>
        <v>0.85299096193529278</v>
      </c>
      <c r="F44" s="8">
        <f>F34/0.103</f>
        <v>1.0018523058325215</v>
      </c>
      <c r="G44" s="8">
        <f>G34/0.103</f>
        <v>1.1202658853320546</v>
      </c>
      <c r="H44" s="8"/>
      <c r="I44" s="8"/>
      <c r="J44" s="8"/>
      <c r="K44" s="3"/>
      <c r="L44" s="3"/>
      <c r="M44" s="3"/>
      <c r="N44" s="9" t="s">
        <v>23</v>
      </c>
    </row>
    <row r="45" spans="1:14">
      <c r="A45" s="2" t="s">
        <v>2</v>
      </c>
      <c r="B45" s="3"/>
      <c r="C45" s="3"/>
      <c r="D45" s="3"/>
      <c r="E45" s="8">
        <f t="shared" ref="E45:J45" si="1">E35/0.103</f>
        <v>2.7485788197298104</v>
      </c>
      <c r="F45" s="8">
        <f t="shared" si="1"/>
        <v>2.6849076481035543</v>
      </c>
      <c r="G45" s="8">
        <f t="shared" si="1"/>
        <v>3.2153165250674602</v>
      </c>
      <c r="H45" s="8">
        <f t="shared" si="1"/>
        <v>1.5257522428614128</v>
      </c>
      <c r="I45" s="8">
        <f t="shared" si="1"/>
        <v>1.7203022779949237</v>
      </c>
      <c r="J45" s="8">
        <f t="shared" si="1"/>
        <v>1.919276806954322</v>
      </c>
      <c r="K45" s="3"/>
      <c r="L45" s="3"/>
      <c r="M45" s="3"/>
    </row>
    <row r="46" spans="1:14">
      <c r="A46" s="2" t="s">
        <v>3</v>
      </c>
      <c r="B46" s="3"/>
      <c r="C46" s="3"/>
      <c r="D46" s="3"/>
      <c r="E46" s="8">
        <f t="shared" ref="E46:J46" si="2">E36/0.103</f>
        <v>4.0916233179435952</v>
      </c>
      <c r="F46" s="8">
        <f t="shared" si="2"/>
        <v>4.8978407614805946</v>
      </c>
      <c r="G46" s="8">
        <f t="shared" si="2"/>
        <v>3.566571905816831</v>
      </c>
      <c r="H46" s="8">
        <f t="shared" si="2"/>
        <v>0.7503828417060926</v>
      </c>
      <c r="I46" s="8">
        <f t="shared" si="2"/>
        <v>0.84565280821094913</v>
      </c>
      <c r="J46" s="8">
        <f t="shared" si="2"/>
        <v>0.66625397937317066</v>
      </c>
      <c r="K46" s="3"/>
      <c r="L46" s="3"/>
      <c r="M46" s="3"/>
    </row>
    <row r="47" spans="1:14">
      <c r="A47" s="2" t="s">
        <v>4</v>
      </c>
      <c r="B47" s="3"/>
      <c r="C47" s="3"/>
      <c r="D47" s="3"/>
      <c r="E47" s="8">
        <f t="shared" ref="E47:J47" si="3">E37/0.103</f>
        <v>3.3193927013696132</v>
      </c>
      <c r="F47" s="8">
        <f t="shared" si="3"/>
        <v>4.6914727688637443</v>
      </c>
      <c r="G47" s="8">
        <f t="shared" si="3"/>
        <v>4.9976189728996347</v>
      </c>
      <c r="H47" s="8">
        <f t="shared" si="3"/>
        <v>1.5899659672866959</v>
      </c>
      <c r="I47" s="8">
        <f t="shared" si="3"/>
        <v>1.8210246781873791</v>
      </c>
      <c r="J47" s="8">
        <f t="shared" si="3"/>
        <v>2.4355952209461273</v>
      </c>
      <c r="K47" s="3"/>
      <c r="L47" s="3"/>
      <c r="M47" s="3"/>
    </row>
    <row r="48" spans="1:14">
      <c r="A48" s="2" t="s">
        <v>5</v>
      </c>
      <c r="B48" s="3"/>
      <c r="C48" s="3"/>
      <c r="D48" s="3"/>
      <c r="E48" s="8">
        <f t="shared" ref="E48:J48" si="4">E38/0.103</f>
        <v>7.8767099475333895</v>
      </c>
      <c r="F48" s="8">
        <f t="shared" si="4"/>
        <v>7.8106115090415571</v>
      </c>
      <c r="G48" s="8">
        <f t="shared" si="4"/>
        <v>5.9242489642985232</v>
      </c>
      <c r="H48" s="8">
        <f t="shared" si="4"/>
        <v>1.1496361034912377</v>
      </c>
      <c r="I48" s="8">
        <f t="shared" si="4"/>
        <v>1.0363484665674612</v>
      </c>
      <c r="J48" s="8">
        <f t="shared" si="4"/>
        <v>0.91568832659500732</v>
      </c>
      <c r="K48" s="3"/>
      <c r="L48" s="3"/>
      <c r="M48" s="3"/>
    </row>
    <row r="49" spans="1:13">
      <c r="A49" s="2" t="s">
        <v>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>
      <c r="A50" s="2" t="s">
        <v>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2" spans="1:13">
      <c r="F52" s="10" t="s">
        <v>24</v>
      </c>
      <c r="G52" s="11" t="s">
        <v>25</v>
      </c>
    </row>
    <row r="53" spans="1:13">
      <c r="E53" s="6" t="s">
        <v>11</v>
      </c>
      <c r="F53" s="12">
        <f>AVERAGE(E44:G44)</f>
        <v>0.99170305103328971</v>
      </c>
      <c r="G53" s="13">
        <f>STDEV(E44:G44)</f>
        <v>0.13392619870257247</v>
      </c>
    </row>
    <row r="54" spans="1:13">
      <c r="E54" s="6" t="s">
        <v>13</v>
      </c>
      <c r="F54" s="12">
        <f>AVERAGE(E45:G45)</f>
        <v>2.882934330966942</v>
      </c>
      <c r="G54" s="13">
        <f>STDEV(E45:G45)</f>
        <v>0.28960653780667861</v>
      </c>
    </row>
    <row r="55" spans="1:13">
      <c r="E55" s="6" t="s">
        <v>15</v>
      </c>
      <c r="F55" s="12">
        <f>AVERAGE(E46:G46)</f>
        <v>4.1853453284136739</v>
      </c>
      <c r="G55" s="13">
        <f>STDEV(E46:G46)</f>
        <v>0.67056472689069413</v>
      </c>
    </row>
    <row r="56" spans="1:13">
      <c r="E56" s="6" t="s">
        <v>17</v>
      </c>
      <c r="F56" s="12">
        <f>AVERAGE(E47:G47)</f>
        <v>4.3361614810443312</v>
      </c>
      <c r="G56" s="13">
        <f>STDEV(E47:G47)</f>
        <v>0.8937535667354316</v>
      </c>
    </row>
    <row r="57" spans="1:13">
      <c r="E57" s="6" t="s">
        <v>19</v>
      </c>
      <c r="F57" s="12">
        <f>AVERAGE(E48:G48)</f>
        <v>7.2038568069578233</v>
      </c>
      <c r="G57" s="13">
        <f>STDEV(E48:G48)</f>
        <v>1.108665605193542</v>
      </c>
    </row>
    <row r="59" spans="1:13">
      <c r="E59" s="6" t="s">
        <v>11</v>
      </c>
      <c r="F59" s="12">
        <f>AVERAGE(E44:G44)</f>
        <v>0.99170305103328971</v>
      </c>
      <c r="G59" s="13">
        <f>STDEV(E44:G44)</f>
        <v>0.13392619870257247</v>
      </c>
    </row>
    <row r="60" spans="1:13">
      <c r="D60" s="6" t="s">
        <v>14</v>
      </c>
      <c r="E60" s="6" t="s">
        <v>26</v>
      </c>
      <c r="F60" s="12">
        <f>AVERAGE(H45:J45)</f>
        <v>1.7217771092702197</v>
      </c>
      <c r="G60" s="13">
        <f>STDEV(H45:J45)</f>
        <v>0.19676642747581841</v>
      </c>
    </row>
    <row r="61" spans="1:13">
      <c r="D61" s="6" t="s">
        <v>16</v>
      </c>
      <c r="E61" s="6" t="s">
        <v>27</v>
      </c>
      <c r="F61" s="12">
        <f>AVERAGE(H46:J46)</f>
        <v>0.75409654309673746</v>
      </c>
      <c r="G61" s="13">
        <f>STDEV(H46:J46)</f>
        <v>8.9757053375240606E-2</v>
      </c>
    </row>
    <row r="62" spans="1:13">
      <c r="D62" s="6" t="s">
        <v>18</v>
      </c>
      <c r="E62" s="6" t="s">
        <v>28</v>
      </c>
      <c r="F62" s="12">
        <f>AVERAGE(H47:J47)</f>
        <v>1.9488619554734008</v>
      </c>
      <c r="G62" s="13">
        <f>STDEV(H47:J47)</f>
        <v>0.43706862820280079</v>
      </c>
    </row>
    <row r="63" spans="1:13">
      <c r="D63" s="6" t="s">
        <v>20</v>
      </c>
      <c r="E63" s="6" t="s">
        <v>29</v>
      </c>
      <c r="F63" s="12">
        <f>AVERAGE(H48:J48)</f>
        <v>1.0338909655512354</v>
      </c>
      <c r="G63" s="13">
        <f>STDEV(H48:J48)</f>
        <v>0.11699324793382589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Regev Lab Role Account</dc:creator>
  <cp:lastModifiedBy>Leif</cp:lastModifiedBy>
  <dcterms:created xsi:type="dcterms:W3CDTF">2017-12-05T20:53:20Z</dcterms:created>
  <dcterms:modified xsi:type="dcterms:W3CDTF">2017-12-05T22:15:50Z</dcterms:modified>
</cp:coreProperties>
</file>