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272" windowHeight="10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Sheet1!$A$14:$I$24</definedName>
  </definedNames>
  <calcPr calcId="144525"/>
</workbook>
</file>

<file path=xl/sharedStrings.xml><?xml version="1.0" encoding="utf-8"?>
<sst xmlns="http://schemas.openxmlformats.org/spreadsheetml/2006/main" count="51" uniqueCount="24">
  <si>
    <t>Tuple_id</t>
  </si>
  <si>
    <t>Actual Class</t>
  </si>
  <si>
    <t>Probability</t>
  </si>
  <si>
    <t>TP</t>
  </si>
  <si>
    <t>FP</t>
  </si>
  <si>
    <t>TN</t>
  </si>
  <si>
    <t>FN</t>
  </si>
  <si>
    <t>TPR</t>
  </si>
  <si>
    <t>FPR</t>
  </si>
  <si>
    <t>P</t>
  </si>
  <si>
    <t>N</t>
  </si>
  <si>
    <t>Iteration</t>
  </si>
  <si>
    <t>M1</t>
  </si>
  <si>
    <t>M2</t>
  </si>
  <si>
    <t>M1-M2</t>
  </si>
  <si>
    <t>TP Rate</t>
  </si>
  <si>
    <t>FP Rate</t>
  </si>
  <si>
    <t>Precision</t>
  </si>
  <si>
    <t>Recall</t>
  </si>
  <si>
    <t>F-Measure</t>
  </si>
  <si>
    <t>MCC</t>
  </si>
  <si>
    <t>Class</t>
  </si>
  <si>
    <t>f2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</si>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</sst>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26</xdr:row>
      <xdr:rowOff>0</xdr:rowOff>
    </xdr:from>
    <xdr:to>
      <xdr:col>2</xdr:col>
      <xdr:colOff>441960</xdr:colOff>
      <xdr:row>37</xdr:row>
      <xdr:rowOff>69215</xdr:rowOff>
    </xdr:to>
    <xdr:pic>
      <xdr:nvPicPr>
        <xdr:cNvPr id="4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457700"/>
          <a:ext cx="2087245" cy="1955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83185</xdr:colOff>
      <xdr:row>4</xdr:row>
      <xdr:rowOff>14605</xdr:rowOff>
    </xdr:from>
    <xdr:to>
      <xdr:col>17</xdr:col>
      <xdr:colOff>755015</xdr:colOff>
      <xdr:row>11</xdr:row>
      <xdr:rowOff>162560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46680" y="700405"/>
          <a:ext cx="9791700" cy="1348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tabSelected="1" topLeftCell="P4" workbookViewId="0">
      <selection activeCell="R34" sqref="R34"/>
    </sheetView>
  </sheetViews>
  <sheetFormatPr defaultColWidth="9" defaultRowHeight="13.5"/>
  <cols>
    <col min="2" max="2" width="13.929203539823" customWidth="1"/>
    <col min="3" max="3" width="12.7964601769912" customWidth="1"/>
    <col min="4" max="4" width="4.12389380530973" customWidth="1"/>
    <col min="5" max="5" width="4.31858407079646" customWidth="1"/>
    <col min="6" max="6" width="3.78761061946903" customWidth="1"/>
    <col min="7" max="7" width="3.85840707964602" customWidth="1"/>
    <col min="8" max="8" width="12.7964601769912"/>
    <col min="9" max="9" width="6.7787610619469" customWidth="1"/>
    <col min="11" max="11" width="10.5929203539823" customWidth="1"/>
    <col min="12" max="12" width="12.7964601769912"/>
    <col min="13" max="13" width="10.5929203539823" customWidth="1"/>
    <col min="14" max="15" width="12.7964601769912"/>
    <col min="16" max="16" width="13.858407079646"/>
    <col min="18" max="18" width="11.663716814159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">
      <c r="A2">
        <v>1</v>
      </c>
      <c r="B2" t="s">
        <v>9</v>
      </c>
      <c r="C2">
        <v>0.92</v>
      </c>
    </row>
    <row r="3" spans="1:3">
      <c r="A3">
        <v>2</v>
      </c>
      <c r="B3" t="s">
        <v>10</v>
      </c>
      <c r="C3">
        <v>0.7</v>
      </c>
    </row>
    <row r="4" spans="1:3">
      <c r="A4">
        <v>3</v>
      </c>
      <c r="B4" t="s">
        <v>10</v>
      </c>
      <c r="C4">
        <v>0.76</v>
      </c>
    </row>
    <row r="5" spans="1:3">
      <c r="A5">
        <v>4</v>
      </c>
      <c r="B5" t="s">
        <v>9</v>
      </c>
      <c r="C5">
        <v>0.92</v>
      </c>
    </row>
    <row r="6" spans="1:3">
      <c r="A6">
        <v>5</v>
      </c>
      <c r="B6" t="s">
        <v>9</v>
      </c>
      <c r="C6">
        <v>0.83</v>
      </c>
    </row>
    <row r="7" spans="1:3">
      <c r="A7">
        <v>6</v>
      </c>
      <c r="B7" t="s">
        <v>9</v>
      </c>
      <c r="C7">
        <v>0.89</v>
      </c>
    </row>
    <row r="8" spans="1:3">
      <c r="A8">
        <v>7</v>
      </c>
      <c r="B8" t="s">
        <v>10</v>
      </c>
      <c r="C8">
        <v>0.79</v>
      </c>
    </row>
    <row r="9" spans="1:3">
      <c r="A9">
        <v>8</v>
      </c>
      <c r="B9" t="s">
        <v>9</v>
      </c>
      <c r="C9">
        <v>0.73</v>
      </c>
    </row>
    <row r="10" spans="1:3">
      <c r="A10">
        <v>9</v>
      </c>
      <c r="B10" t="s">
        <v>10</v>
      </c>
      <c r="C10">
        <v>0.82</v>
      </c>
    </row>
    <row r="11" spans="1:3">
      <c r="A11">
        <v>10</v>
      </c>
      <c r="B11" t="s">
        <v>9</v>
      </c>
      <c r="C11">
        <v>0.96</v>
      </c>
    </row>
    <row r="14" spans="1: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K14" s="1" t="s">
        <v>11</v>
      </c>
      <c r="L14" s="1" t="s">
        <v>12</v>
      </c>
      <c r="M14" s="1" t="s">
        <v>13</v>
      </c>
      <c r="N14" s="1" t="s">
        <v>14</v>
      </c>
    </row>
    <row r="15" spans="1:14">
      <c r="A15" s="1">
        <v>10</v>
      </c>
      <c r="B15" s="1" t="s">
        <v>9</v>
      </c>
      <c r="C15" s="1">
        <v>0.96</v>
      </c>
      <c r="D15" s="1">
        <v>1</v>
      </c>
      <c r="E15" s="1">
        <v>0</v>
      </c>
      <c r="F15" s="1">
        <v>4</v>
      </c>
      <c r="G15" s="1">
        <v>5</v>
      </c>
      <c r="H15" s="1">
        <f t="shared" ref="H15:H24" si="0">D15/(D15+G15)</f>
        <v>0.166666666666667</v>
      </c>
      <c r="I15" s="1">
        <f t="shared" ref="I15:I24" si="1">E15/(E15+F15)</f>
        <v>0</v>
      </c>
      <c r="K15" s="1">
        <v>1</v>
      </c>
      <c r="L15" s="1">
        <v>0.12</v>
      </c>
      <c r="M15" s="1">
        <v>0.08</v>
      </c>
      <c r="N15" s="1">
        <f>L15-M15</f>
        <v>0.04</v>
      </c>
    </row>
    <row r="16" spans="1:14">
      <c r="A16" s="1">
        <v>1</v>
      </c>
      <c r="B16" s="1" t="s">
        <v>9</v>
      </c>
      <c r="C16" s="1">
        <v>0.92</v>
      </c>
      <c r="D16" s="1">
        <v>2</v>
      </c>
      <c r="E16" s="1">
        <v>0</v>
      </c>
      <c r="F16" s="1">
        <v>4</v>
      </c>
      <c r="G16" s="1">
        <v>4</v>
      </c>
      <c r="H16" s="1">
        <f t="shared" si="0"/>
        <v>0.333333333333333</v>
      </c>
      <c r="I16" s="1">
        <f t="shared" si="1"/>
        <v>0</v>
      </c>
      <c r="K16" s="1">
        <v>2</v>
      </c>
      <c r="L16" s="1">
        <v>0.12</v>
      </c>
      <c r="M16" s="1">
        <v>0.1</v>
      </c>
      <c r="N16" s="1">
        <f t="shared" ref="N16:N25" si="2">L16-M16</f>
        <v>0.02</v>
      </c>
    </row>
    <row r="17" spans="1:14">
      <c r="A17" s="1">
        <v>4</v>
      </c>
      <c r="B17" s="1" t="s">
        <v>9</v>
      </c>
      <c r="C17" s="1">
        <v>0.92</v>
      </c>
      <c r="D17" s="1">
        <v>3</v>
      </c>
      <c r="E17" s="1">
        <v>0</v>
      </c>
      <c r="F17" s="1">
        <v>4</v>
      </c>
      <c r="G17" s="1">
        <v>3</v>
      </c>
      <c r="H17" s="1">
        <f t="shared" si="0"/>
        <v>0.5</v>
      </c>
      <c r="I17" s="1">
        <f t="shared" si="1"/>
        <v>0</v>
      </c>
      <c r="K17" s="1">
        <v>3</v>
      </c>
      <c r="L17" s="1">
        <v>0.15</v>
      </c>
      <c r="M17" s="1">
        <v>0.22</v>
      </c>
      <c r="N17" s="1">
        <f t="shared" si="2"/>
        <v>-0.07</v>
      </c>
    </row>
    <row r="18" spans="1:14">
      <c r="A18" s="1">
        <v>6</v>
      </c>
      <c r="B18" s="1" t="s">
        <v>9</v>
      </c>
      <c r="C18" s="1">
        <v>0.89</v>
      </c>
      <c r="D18" s="1">
        <v>4</v>
      </c>
      <c r="E18" s="1">
        <v>0</v>
      </c>
      <c r="F18" s="1">
        <v>4</v>
      </c>
      <c r="G18" s="1">
        <v>2</v>
      </c>
      <c r="H18" s="1">
        <f t="shared" si="0"/>
        <v>0.666666666666667</v>
      </c>
      <c r="I18" s="1">
        <f t="shared" si="1"/>
        <v>0</v>
      </c>
      <c r="K18" s="1">
        <v>4</v>
      </c>
      <c r="L18" s="1">
        <v>0.15</v>
      </c>
      <c r="M18" s="1">
        <v>0.1</v>
      </c>
      <c r="N18" s="1">
        <f t="shared" si="2"/>
        <v>0.05</v>
      </c>
    </row>
    <row r="19" spans="1:14">
      <c r="A19" s="1">
        <v>5</v>
      </c>
      <c r="B19" s="1" t="s">
        <v>9</v>
      </c>
      <c r="C19" s="1">
        <v>0.83</v>
      </c>
      <c r="D19" s="1">
        <v>5</v>
      </c>
      <c r="E19" s="1">
        <v>0</v>
      </c>
      <c r="F19" s="1">
        <v>4</v>
      </c>
      <c r="G19" s="1">
        <v>1</v>
      </c>
      <c r="H19" s="1">
        <f t="shared" si="0"/>
        <v>0.833333333333333</v>
      </c>
      <c r="I19" s="1">
        <f t="shared" si="1"/>
        <v>0</v>
      </c>
      <c r="K19" s="1">
        <v>5</v>
      </c>
      <c r="L19" s="1">
        <v>0.03</v>
      </c>
      <c r="M19" s="1">
        <v>0.07</v>
      </c>
      <c r="N19" s="1">
        <f t="shared" si="2"/>
        <v>-0.04</v>
      </c>
    </row>
    <row r="20" spans="1:14">
      <c r="A20" s="1">
        <v>9</v>
      </c>
      <c r="B20" s="1" t="s">
        <v>10</v>
      </c>
      <c r="C20" s="1">
        <v>0.82</v>
      </c>
      <c r="D20" s="1">
        <v>5</v>
      </c>
      <c r="E20" s="1">
        <v>1</v>
      </c>
      <c r="F20" s="1">
        <v>3</v>
      </c>
      <c r="G20" s="1">
        <v>1</v>
      </c>
      <c r="H20" s="1">
        <f t="shared" si="0"/>
        <v>0.833333333333333</v>
      </c>
      <c r="I20" s="1">
        <f t="shared" si="1"/>
        <v>0.25</v>
      </c>
      <c r="K20" s="1">
        <v>6</v>
      </c>
      <c r="L20" s="1">
        <v>0.17</v>
      </c>
      <c r="M20" s="1">
        <v>0.11</v>
      </c>
      <c r="N20" s="1">
        <f t="shared" si="2"/>
        <v>0.06</v>
      </c>
    </row>
    <row r="21" spans="1:14">
      <c r="A21" s="1">
        <v>7</v>
      </c>
      <c r="B21" s="1" t="s">
        <v>10</v>
      </c>
      <c r="C21" s="1">
        <v>0.79</v>
      </c>
      <c r="D21" s="1">
        <v>5</v>
      </c>
      <c r="E21" s="1">
        <v>2</v>
      </c>
      <c r="F21" s="1">
        <v>2</v>
      </c>
      <c r="G21" s="1">
        <v>1</v>
      </c>
      <c r="H21" s="1">
        <f t="shared" si="0"/>
        <v>0.833333333333333</v>
      </c>
      <c r="I21" s="1">
        <f t="shared" si="1"/>
        <v>0.5</v>
      </c>
      <c r="K21" s="1">
        <v>7</v>
      </c>
      <c r="L21" s="1">
        <v>0.2</v>
      </c>
      <c r="M21" s="1">
        <v>0.1</v>
      </c>
      <c r="N21" s="1">
        <f t="shared" si="2"/>
        <v>0.1</v>
      </c>
    </row>
    <row r="22" spans="1:14">
      <c r="A22" s="1">
        <v>3</v>
      </c>
      <c r="B22" s="1" t="s">
        <v>10</v>
      </c>
      <c r="C22" s="1">
        <v>0.76</v>
      </c>
      <c r="D22" s="1">
        <v>5</v>
      </c>
      <c r="E22" s="1">
        <v>3</v>
      </c>
      <c r="F22" s="1">
        <v>1</v>
      </c>
      <c r="G22" s="1">
        <v>1</v>
      </c>
      <c r="H22" s="1">
        <f t="shared" si="0"/>
        <v>0.833333333333333</v>
      </c>
      <c r="I22" s="1">
        <f t="shared" si="1"/>
        <v>0.75</v>
      </c>
      <c r="K22" s="1">
        <v>8</v>
      </c>
      <c r="L22" s="1">
        <v>0.14</v>
      </c>
      <c r="M22" s="1">
        <v>0.11</v>
      </c>
      <c r="N22" s="1">
        <f t="shared" si="2"/>
        <v>0.03</v>
      </c>
    </row>
    <row r="23" spans="1:14">
      <c r="A23" s="1">
        <v>8</v>
      </c>
      <c r="B23" s="1" t="s">
        <v>9</v>
      </c>
      <c r="C23" s="1">
        <v>0.73</v>
      </c>
      <c r="D23" s="1">
        <v>6</v>
      </c>
      <c r="E23" s="1">
        <v>3</v>
      </c>
      <c r="F23" s="1">
        <v>1</v>
      </c>
      <c r="G23" s="1">
        <v>0</v>
      </c>
      <c r="H23" s="1">
        <f t="shared" si="0"/>
        <v>1</v>
      </c>
      <c r="I23" s="1">
        <f t="shared" si="1"/>
        <v>0.75</v>
      </c>
      <c r="K23" s="1">
        <v>9</v>
      </c>
      <c r="L23" s="1">
        <v>0.1</v>
      </c>
      <c r="M23" s="1">
        <v>0.17</v>
      </c>
      <c r="N23" s="1">
        <f t="shared" si="2"/>
        <v>-0.07</v>
      </c>
    </row>
    <row r="24" spans="1:14">
      <c r="A24" s="1">
        <v>2</v>
      </c>
      <c r="B24" s="1" t="s">
        <v>10</v>
      </c>
      <c r="C24" s="1">
        <v>0.7</v>
      </c>
      <c r="D24" s="1">
        <v>6</v>
      </c>
      <c r="E24" s="1">
        <v>4</v>
      </c>
      <c r="F24" s="1">
        <v>0</v>
      </c>
      <c r="G24" s="1">
        <v>0</v>
      </c>
      <c r="H24" s="1">
        <f t="shared" si="0"/>
        <v>1</v>
      </c>
      <c r="I24" s="1">
        <f t="shared" si="1"/>
        <v>1</v>
      </c>
      <c r="K24" s="1">
        <v>10</v>
      </c>
      <c r="L24" s="1">
        <v>0.14</v>
      </c>
      <c r="M24" s="1">
        <v>0.11</v>
      </c>
      <c r="N24" s="1">
        <f t="shared" si="2"/>
        <v>0.03</v>
      </c>
    </row>
    <row r="25" spans="11:15">
      <c r="K25" s="1"/>
      <c r="L25" s="1">
        <f>SUM(L15:L24)/10</f>
        <v>0.132</v>
      </c>
      <c r="M25" s="1">
        <f>SUM(M15:M24)/10</f>
        <v>0.117</v>
      </c>
      <c r="N25" s="1">
        <f t="shared" si="2"/>
        <v>0.015</v>
      </c>
      <c r="O25">
        <f>_xlfn.VAR.S(N15:N24)</f>
        <v>0.00322777777777778</v>
      </c>
    </row>
    <row r="28" spans="11:21">
      <c r="K28" s="1" t="s">
        <v>15</v>
      </c>
      <c r="L28" s="1" t="s">
        <v>16</v>
      </c>
      <c r="M28" s="1" t="s">
        <v>17</v>
      </c>
      <c r="N28" s="1" t="s">
        <v>18</v>
      </c>
      <c r="O28" s="1" t="s">
        <v>19</v>
      </c>
      <c r="P28" s="1" t="s">
        <v>20</v>
      </c>
      <c r="Q28" s="1" t="s">
        <v>21</v>
      </c>
      <c r="T28">
        <v>1</v>
      </c>
      <c r="U28">
        <v>2</v>
      </c>
    </row>
    <row r="29" spans="11:22">
      <c r="K29" s="1">
        <f>T29/V29</f>
        <v>0.746987951807229</v>
      </c>
      <c r="L29" s="1">
        <f>T30/V30</f>
        <v>0.241935483870968</v>
      </c>
      <c r="M29" s="1">
        <f>T29/T31</f>
        <v>0.805194805194805</v>
      </c>
      <c r="N29" s="1">
        <f>K29</f>
        <v>0.746987951807229</v>
      </c>
      <c r="O29" s="1">
        <f>(2*M29*N29)/(M29+N29)</f>
        <v>0.775</v>
      </c>
      <c r="P29" s="1">
        <f>((T29*U30)-(T30*U29))/SQRT((T29+U29)*(T29+T30)*(U30+U29)*(U30+T30))</f>
        <v>0.500693057518172</v>
      </c>
      <c r="Q29" s="1">
        <v>1</v>
      </c>
      <c r="S29">
        <v>1</v>
      </c>
      <c r="T29" s="2">
        <v>62</v>
      </c>
      <c r="U29" s="2">
        <v>21</v>
      </c>
      <c r="V29">
        <f>T29+U29</f>
        <v>83</v>
      </c>
    </row>
    <row r="30" spans="11:22">
      <c r="K30" s="1">
        <f>U30/V30</f>
        <v>0.758064516129032</v>
      </c>
      <c r="L30" s="1">
        <f>U29/V29</f>
        <v>0.253012048192771</v>
      </c>
      <c r="M30" s="1">
        <f>U30/U31</f>
        <v>0.691176470588235</v>
      </c>
      <c r="N30" s="1">
        <f>K30</f>
        <v>0.758064516129032</v>
      </c>
      <c r="O30" s="1">
        <f>(2*M30*N30)/(M30+N30)</f>
        <v>0.723076923076923</v>
      </c>
      <c r="P30" s="1">
        <f>(-(T29*U30)+(T30*U29))/SQRT((T29+U29)*(T29+T30)*(U30+U29)*(U30+T30))</f>
        <v>-0.500693057518172</v>
      </c>
      <c r="Q30" s="1">
        <v>2</v>
      </c>
      <c r="S30">
        <v>2</v>
      </c>
      <c r="T30" s="2">
        <v>15</v>
      </c>
      <c r="U30" s="2">
        <v>47</v>
      </c>
      <c r="V30">
        <f>T30+U30</f>
        <v>62</v>
      </c>
    </row>
    <row r="31" spans="20:22">
      <c r="T31">
        <f>T29+T30</f>
        <v>77</v>
      </c>
      <c r="U31">
        <f>U29+U30</f>
        <v>68</v>
      </c>
      <c r="V31">
        <f>V29+V30</f>
        <v>145</v>
      </c>
    </row>
    <row r="33" spans="18:18">
      <c r="R33" t="s">
        <v>22</v>
      </c>
    </row>
    <row r="34" spans="18:18">
      <c r="R34" t="s">
        <v>23</v>
      </c>
    </row>
  </sheetData>
  <autoFilter ref="A14:I24">
    <sortState ref="A14:I24">
      <sortCondition ref="C14" descending="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Yidow</cp:lastModifiedBy>
  <dcterms:created xsi:type="dcterms:W3CDTF">2022-06-06T17:41:00Z</dcterms:created>
  <dcterms:modified xsi:type="dcterms:W3CDTF">2022-06-08T09:32:09Z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AE76BA84A8044131AC18FE5218F227B9</vt:lpwstr>
  </property>
  <property fmtid="{D5CDD505-2E9C-101B-9397-08002B2CF9AE}" pid="3" name="KSOProductBuildVer">
    <vt:lpwstr>2052-11.1.0.11744</vt:lpwstr>
  </property>
</Properties>
</file>