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yzw0093_auburn_edu/Documents/paper/Github Mosquito Model/Mosquito-Model/"/>
    </mc:Choice>
  </mc:AlternateContent>
  <xr:revisionPtr revIDLastSave="30" documentId="8_{4A8B3061-B200-491A-B35B-A476D6160A11}" xr6:coauthVersionLast="47" xr6:coauthVersionMax="47" xr10:uidLastSave="{67025B4F-84CE-4DA7-83C9-6886854C4839}"/>
  <bookViews>
    <workbookView xWindow="-108" yWindow="-108" windowWidth="23256" windowHeight="12576" activeTab="3" xr2:uid="{00000000-000D-0000-FFFF-FFFF00000000}"/>
  </bookViews>
  <sheets>
    <sheet name="Data for whole model" sheetId="1" r:id="rId1"/>
    <sheet name="Summary data" sheetId="4" r:id="rId2"/>
    <sheet name="Heatmap data" sheetId="2" r:id="rId3"/>
    <sheet name="Original data collection" sheetId="3" r:id="rId4"/>
    <sheet name="Original environmental facto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4" l="1"/>
  <c r="I33" i="4" s="1"/>
  <c r="K33" i="4"/>
  <c r="H33" i="4"/>
  <c r="E33" i="4"/>
  <c r="B33" i="4"/>
  <c r="M32" i="4"/>
  <c r="L32" i="4"/>
  <c r="I32" i="4"/>
  <c r="F32" i="4"/>
  <c r="C32" i="4"/>
  <c r="M31" i="4"/>
  <c r="L31" i="4"/>
  <c r="I31" i="4"/>
  <c r="F31" i="4"/>
  <c r="C31" i="4"/>
  <c r="M30" i="4"/>
  <c r="L30" i="4" s="1"/>
  <c r="M29" i="4"/>
  <c r="F29" i="4"/>
  <c r="K21" i="4"/>
  <c r="H21" i="4"/>
  <c r="E21" i="4"/>
  <c r="B21" i="4"/>
  <c r="M20" i="4"/>
  <c r="L20" i="4"/>
  <c r="I20" i="4"/>
  <c r="F20" i="4"/>
  <c r="C20" i="4"/>
  <c r="M19" i="4"/>
  <c r="L19" i="4" s="1"/>
  <c r="M18" i="4"/>
  <c r="F18" i="4" s="1"/>
  <c r="M17" i="4"/>
  <c r="L17" i="4" s="1"/>
  <c r="M16" i="4"/>
  <c r="F16" i="4" s="1"/>
  <c r="I16" i="4"/>
  <c r="M15" i="4"/>
  <c r="M14" i="4"/>
  <c r="L14" i="4" s="1"/>
  <c r="C14" i="4"/>
  <c r="F8" i="4"/>
  <c r="F7" i="4"/>
  <c r="F6" i="4"/>
  <c r="F5" i="4"/>
  <c r="F4" i="4"/>
  <c r="F3" i="4"/>
  <c r="F2" i="4"/>
  <c r="H265" i="3"/>
  <c r="G265" i="3"/>
  <c r="E265" i="3"/>
  <c r="J265" i="3" s="1"/>
  <c r="D265" i="3"/>
  <c r="I265" i="3" s="1"/>
  <c r="C265" i="3"/>
  <c r="J264" i="3"/>
  <c r="I264" i="3"/>
  <c r="H264" i="3"/>
  <c r="J263" i="3"/>
  <c r="I263" i="3"/>
  <c r="H263" i="3"/>
  <c r="J262" i="3"/>
  <c r="I262" i="3"/>
  <c r="H262" i="3"/>
  <c r="J260" i="3"/>
  <c r="G260" i="3"/>
  <c r="E260" i="3"/>
  <c r="D260" i="3"/>
  <c r="C260" i="3"/>
  <c r="J259" i="3"/>
  <c r="I259" i="3"/>
  <c r="H259" i="3"/>
  <c r="J258" i="3"/>
  <c r="I258" i="3"/>
  <c r="H258" i="3"/>
  <c r="J257" i="3"/>
  <c r="I257" i="3"/>
  <c r="H257" i="3"/>
  <c r="J255" i="3"/>
  <c r="I255" i="3"/>
  <c r="H255" i="3"/>
  <c r="G255" i="3"/>
  <c r="E255" i="3"/>
  <c r="D255" i="3"/>
  <c r="C255" i="3"/>
  <c r="J254" i="3"/>
  <c r="I254" i="3"/>
  <c r="H254" i="3"/>
  <c r="G254" i="3"/>
  <c r="J253" i="3"/>
  <c r="I253" i="3"/>
  <c r="H253" i="3"/>
  <c r="G253" i="3"/>
  <c r="J252" i="3"/>
  <c r="I252" i="3"/>
  <c r="H252" i="3"/>
  <c r="J251" i="3"/>
  <c r="I251" i="3"/>
  <c r="H251" i="3"/>
  <c r="J250" i="3"/>
  <c r="I250" i="3"/>
  <c r="H250" i="3"/>
  <c r="J249" i="3"/>
  <c r="I249" i="3"/>
  <c r="H249" i="3"/>
  <c r="D236" i="3"/>
  <c r="F235" i="3"/>
  <c r="M232" i="3"/>
  <c r="G232" i="3"/>
  <c r="E232" i="3"/>
  <c r="D232" i="3"/>
  <c r="C232" i="3"/>
  <c r="M231" i="3"/>
  <c r="K231" i="3" s="1"/>
  <c r="F231" i="3"/>
  <c r="M230" i="3"/>
  <c r="I230" i="3"/>
  <c r="F230" i="3"/>
  <c r="M229" i="3"/>
  <c r="K229" i="3" s="1"/>
  <c r="F229" i="3"/>
  <c r="M228" i="3"/>
  <c r="I228" i="3"/>
  <c r="H228" i="3"/>
  <c r="F228" i="3"/>
  <c r="M227" i="3"/>
  <c r="K227" i="3" s="1"/>
  <c r="M226" i="3"/>
  <c r="I226" i="3" s="1"/>
  <c r="K226" i="3"/>
  <c r="J226" i="3"/>
  <c r="H226" i="3"/>
  <c r="F226" i="3"/>
  <c r="M225" i="3"/>
  <c r="K225" i="3" s="1"/>
  <c r="F225" i="3"/>
  <c r="H225" i="3" s="1"/>
  <c r="M224" i="3"/>
  <c r="I224" i="3" s="1"/>
  <c r="K224" i="3"/>
  <c r="J224" i="3"/>
  <c r="F224" i="3"/>
  <c r="H224" i="3" s="1"/>
  <c r="M223" i="3"/>
  <c r="K223" i="3" s="1"/>
  <c r="F223" i="3"/>
  <c r="H223" i="3" s="1"/>
  <c r="M222" i="3"/>
  <c r="I222" i="3" s="1"/>
  <c r="K222" i="3"/>
  <c r="J222" i="3"/>
  <c r="F222" i="3"/>
  <c r="H222" i="3" s="1"/>
  <c r="M221" i="3"/>
  <c r="K221" i="3" s="1"/>
  <c r="F221" i="3"/>
  <c r="H221" i="3" s="1"/>
  <c r="M220" i="3"/>
  <c r="I220" i="3" s="1"/>
  <c r="K220" i="3"/>
  <c r="J220" i="3"/>
  <c r="F220" i="3"/>
  <c r="H220" i="3" s="1"/>
  <c r="M219" i="3"/>
  <c r="K219" i="3" s="1"/>
  <c r="F219" i="3"/>
  <c r="H219" i="3" s="1"/>
  <c r="M218" i="3"/>
  <c r="I218" i="3" s="1"/>
  <c r="K218" i="3"/>
  <c r="J218" i="3"/>
  <c r="F218" i="3"/>
  <c r="H218" i="3" s="1"/>
  <c r="M217" i="3"/>
  <c r="K217" i="3" s="1"/>
  <c r="F217" i="3"/>
  <c r="H217" i="3" s="1"/>
  <c r="M216" i="3"/>
  <c r="I216" i="3" s="1"/>
  <c r="K216" i="3"/>
  <c r="J216" i="3"/>
  <c r="H216" i="3"/>
  <c r="F216" i="3"/>
  <c r="M215" i="3"/>
  <c r="K215" i="3" s="1"/>
  <c r="F215" i="3"/>
  <c r="H215" i="3" s="1"/>
  <c r="M214" i="3"/>
  <c r="I214" i="3" s="1"/>
  <c r="K214" i="3"/>
  <c r="J214" i="3"/>
  <c r="H214" i="3"/>
  <c r="F214" i="3"/>
  <c r="M213" i="3"/>
  <c r="K213" i="3" s="1"/>
  <c r="F213" i="3"/>
  <c r="H213" i="3" s="1"/>
  <c r="M212" i="3"/>
  <c r="I212" i="3" s="1"/>
  <c r="K212" i="3"/>
  <c r="J212" i="3"/>
  <c r="F212" i="3"/>
  <c r="H212" i="3" s="1"/>
  <c r="M211" i="3"/>
  <c r="K211" i="3" s="1"/>
  <c r="F211" i="3"/>
  <c r="H211" i="3" s="1"/>
  <c r="M210" i="3"/>
  <c r="I210" i="3" s="1"/>
  <c r="K210" i="3"/>
  <c r="J210" i="3"/>
  <c r="H210" i="3"/>
  <c r="F210" i="3"/>
  <c r="M209" i="3"/>
  <c r="K209" i="3" s="1"/>
  <c r="F209" i="3"/>
  <c r="H209" i="3" s="1"/>
  <c r="M208" i="3"/>
  <c r="I208" i="3" s="1"/>
  <c r="K208" i="3"/>
  <c r="J208" i="3"/>
  <c r="F208" i="3"/>
  <c r="H208" i="3" s="1"/>
  <c r="M207" i="3"/>
  <c r="K207" i="3" s="1"/>
  <c r="F207" i="3"/>
  <c r="H207" i="3" s="1"/>
  <c r="M206" i="3"/>
  <c r="I206" i="3" s="1"/>
  <c r="K206" i="3"/>
  <c r="J206" i="3"/>
  <c r="F206" i="3"/>
  <c r="H206" i="3" s="1"/>
  <c r="M205" i="3"/>
  <c r="F205" i="3"/>
  <c r="M204" i="3"/>
  <c r="F204" i="3"/>
  <c r="M203" i="3"/>
  <c r="F203" i="3"/>
  <c r="M202" i="3"/>
  <c r="I202" i="3" s="1"/>
  <c r="K202" i="3"/>
  <c r="J202" i="3"/>
  <c r="F202" i="3"/>
  <c r="H202" i="3" s="1"/>
  <c r="M201" i="3"/>
  <c r="K201" i="3" s="1"/>
  <c r="F201" i="3"/>
  <c r="H201" i="3" s="1"/>
  <c r="M200" i="3"/>
  <c r="I200" i="3" s="1"/>
  <c r="K200" i="3"/>
  <c r="J200" i="3"/>
  <c r="F200" i="3"/>
  <c r="H200" i="3" s="1"/>
  <c r="M199" i="3"/>
  <c r="K199" i="3" s="1"/>
  <c r="F199" i="3"/>
  <c r="H199" i="3" s="1"/>
  <c r="M198" i="3"/>
  <c r="I198" i="3" s="1"/>
  <c r="K198" i="3"/>
  <c r="J198" i="3"/>
  <c r="H198" i="3"/>
  <c r="F198" i="3"/>
  <c r="M197" i="3"/>
  <c r="K197" i="3" s="1"/>
  <c r="F197" i="3"/>
  <c r="H197" i="3" s="1"/>
  <c r="M196" i="3"/>
  <c r="I196" i="3" s="1"/>
  <c r="K196" i="3"/>
  <c r="J196" i="3"/>
  <c r="H196" i="3"/>
  <c r="F196" i="3"/>
  <c r="M195" i="3"/>
  <c r="K195" i="3" s="1"/>
  <c r="F195" i="3"/>
  <c r="H195" i="3" s="1"/>
  <c r="M194" i="3"/>
  <c r="F194" i="3"/>
  <c r="M193" i="3"/>
  <c r="F193" i="3"/>
  <c r="M192" i="3"/>
  <c r="F192" i="3"/>
  <c r="M191" i="3"/>
  <c r="F191" i="3"/>
  <c r="M190" i="3"/>
  <c r="K190" i="3" s="1"/>
  <c r="F190" i="3"/>
  <c r="H190" i="3" s="1"/>
  <c r="M189" i="3"/>
  <c r="K189" i="3" s="1"/>
  <c r="J189" i="3"/>
  <c r="I189" i="3"/>
  <c r="H189" i="3"/>
  <c r="F189" i="3"/>
  <c r="M188" i="3"/>
  <c r="K188" i="3" s="1"/>
  <c r="F188" i="3"/>
  <c r="H188" i="3" s="1"/>
  <c r="M187" i="3"/>
  <c r="K187" i="3" s="1"/>
  <c r="J187" i="3"/>
  <c r="I187" i="3"/>
  <c r="H187" i="3"/>
  <c r="F187" i="3"/>
  <c r="M186" i="3"/>
  <c r="K186" i="3" s="1"/>
  <c r="F186" i="3"/>
  <c r="H186" i="3" s="1"/>
  <c r="M185" i="3"/>
  <c r="K185" i="3" s="1"/>
  <c r="J185" i="3"/>
  <c r="I185" i="3"/>
  <c r="H185" i="3"/>
  <c r="F185" i="3"/>
  <c r="M184" i="3"/>
  <c r="K184" i="3" s="1"/>
  <c r="F184" i="3"/>
  <c r="H184" i="3" s="1"/>
  <c r="M183" i="3"/>
  <c r="K183" i="3" s="1"/>
  <c r="J183" i="3"/>
  <c r="I183" i="3"/>
  <c r="H183" i="3"/>
  <c r="F183" i="3"/>
  <c r="M182" i="3"/>
  <c r="F182" i="3"/>
  <c r="M181" i="3"/>
  <c r="K181" i="3"/>
  <c r="J181" i="3"/>
  <c r="I181" i="3"/>
  <c r="H181" i="3"/>
  <c r="F181" i="3"/>
  <c r="M180" i="3"/>
  <c r="K180" i="3" s="1"/>
  <c r="J180" i="3"/>
  <c r="F180" i="3"/>
  <c r="M179" i="3"/>
  <c r="K179" i="3"/>
  <c r="J179" i="3"/>
  <c r="I179" i="3"/>
  <c r="H179" i="3"/>
  <c r="F179" i="3"/>
  <c r="M178" i="3"/>
  <c r="F178" i="3"/>
  <c r="H178" i="3" s="1"/>
  <c r="M177" i="3"/>
  <c r="H177" i="3" s="1"/>
  <c r="F177" i="3"/>
  <c r="M175" i="3"/>
  <c r="M174" i="3"/>
  <c r="G174" i="3"/>
  <c r="E174" i="3"/>
  <c r="D174" i="3"/>
  <c r="C174" i="3"/>
  <c r="M173" i="3"/>
  <c r="K173" i="3"/>
  <c r="J173" i="3"/>
  <c r="I173" i="3"/>
  <c r="H173" i="3"/>
  <c r="F173" i="3"/>
  <c r="M172" i="3"/>
  <c r="K172" i="3" s="1"/>
  <c r="H172" i="3"/>
  <c r="F172" i="3"/>
  <c r="M171" i="3"/>
  <c r="K171" i="3"/>
  <c r="J171" i="3"/>
  <c r="I171" i="3"/>
  <c r="H171" i="3"/>
  <c r="F171" i="3"/>
  <c r="M170" i="3"/>
  <c r="K170" i="3" s="1"/>
  <c r="H170" i="3"/>
  <c r="F170" i="3"/>
  <c r="M169" i="3"/>
  <c r="K169" i="3"/>
  <c r="J169" i="3"/>
  <c r="I169" i="3"/>
  <c r="H169" i="3"/>
  <c r="F169" i="3"/>
  <c r="M168" i="3"/>
  <c r="K168" i="3" s="1"/>
  <c r="H168" i="3"/>
  <c r="F168" i="3"/>
  <c r="M167" i="3"/>
  <c r="K167" i="3"/>
  <c r="J167" i="3"/>
  <c r="I167" i="3"/>
  <c r="H167" i="3"/>
  <c r="F167" i="3"/>
  <c r="M166" i="3"/>
  <c r="K166" i="3" s="1"/>
  <c r="H166" i="3"/>
  <c r="F166" i="3"/>
  <c r="M165" i="3"/>
  <c r="K165" i="3"/>
  <c r="J165" i="3"/>
  <c r="I165" i="3"/>
  <c r="H165" i="3"/>
  <c r="F165" i="3"/>
  <c r="M164" i="3"/>
  <c r="K164" i="3" s="1"/>
  <c r="H164" i="3"/>
  <c r="F164" i="3"/>
  <c r="M163" i="3"/>
  <c r="K163" i="3"/>
  <c r="J163" i="3"/>
  <c r="I163" i="3"/>
  <c r="H163" i="3"/>
  <c r="F163" i="3"/>
  <c r="M162" i="3"/>
  <c r="K162" i="3" s="1"/>
  <c r="H162" i="3"/>
  <c r="F162" i="3"/>
  <c r="M161" i="3"/>
  <c r="K161" i="3"/>
  <c r="J161" i="3"/>
  <c r="I161" i="3"/>
  <c r="H161" i="3"/>
  <c r="F161" i="3"/>
  <c r="M160" i="3"/>
  <c r="K160" i="3" s="1"/>
  <c r="H160" i="3"/>
  <c r="F160" i="3"/>
  <c r="M159" i="3"/>
  <c r="K159" i="3"/>
  <c r="J159" i="3"/>
  <c r="I159" i="3"/>
  <c r="H159" i="3"/>
  <c r="F159" i="3"/>
  <c r="M158" i="3"/>
  <c r="K158" i="3" s="1"/>
  <c r="H158" i="3"/>
  <c r="F158" i="3"/>
  <c r="M157" i="3"/>
  <c r="K157" i="3"/>
  <c r="J157" i="3"/>
  <c r="I157" i="3"/>
  <c r="H157" i="3"/>
  <c r="F157" i="3"/>
  <c r="M156" i="3"/>
  <c r="K156" i="3" s="1"/>
  <c r="H156" i="3"/>
  <c r="F156" i="3"/>
  <c r="M155" i="3"/>
  <c r="K155" i="3"/>
  <c r="J155" i="3"/>
  <c r="I155" i="3"/>
  <c r="H155" i="3"/>
  <c r="F155" i="3"/>
  <c r="M154" i="3"/>
  <c r="K154" i="3" s="1"/>
  <c r="H154" i="3"/>
  <c r="F154" i="3"/>
  <c r="M153" i="3"/>
  <c r="K153" i="3"/>
  <c r="J153" i="3"/>
  <c r="I153" i="3"/>
  <c r="H153" i="3"/>
  <c r="F153" i="3"/>
  <c r="M152" i="3"/>
  <c r="K152" i="3" s="1"/>
  <c r="H152" i="3"/>
  <c r="F152" i="3"/>
  <c r="M151" i="3"/>
  <c r="K151" i="3"/>
  <c r="J151" i="3"/>
  <c r="I151" i="3"/>
  <c r="H151" i="3"/>
  <c r="F151" i="3"/>
  <c r="M150" i="3"/>
  <c r="K150" i="3" s="1"/>
  <c r="H150" i="3"/>
  <c r="F150" i="3"/>
  <c r="M149" i="3"/>
  <c r="K149" i="3"/>
  <c r="J149" i="3"/>
  <c r="I149" i="3"/>
  <c r="H149" i="3"/>
  <c r="F149" i="3"/>
  <c r="M148" i="3"/>
  <c r="F148" i="3"/>
  <c r="M147" i="3"/>
  <c r="F147" i="3"/>
  <c r="M146" i="3"/>
  <c r="F146" i="3"/>
  <c r="M145" i="3"/>
  <c r="F145" i="3"/>
  <c r="M144" i="3"/>
  <c r="K144" i="3" s="1"/>
  <c r="J144" i="3"/>
  <c r="F144" i="3"/>
  <c r="M143" i="3"/>
  <c r="I143" i="3" s="1"/>
  <c r="J143" i="3"/>
  <c r="F143" i="3"/>
  <c r="H143" i="3" s="1"/>
  <c r="M142" i="3"/>
  <c r="K142" i="3"/>
  <c r="J142" i="3"/>
  <c r="F142" i="3"/>
  <c r="M141" i="3"/>
  <c r="I141" i="3" s="1"/>
  <c r="J141" i="3"/>
  <c r="F141" i="3"/>
  <c r="H141" i="3" s="1"/>
  <c r="M140" i="3"/>
  <c r="K140" i="3"/>
  <c r="F140" i="3"/>
  <c r="M139" i="3"/>
  <c r="I139" i="3" s="1"/>
  <c r="J139" i="3"/>
  <c r="F139" i="3"/>
  <c r="H139" i="3" s="1"/>
  <c r="M138" i="3"/>
  <c r="K138" i="3"/>
  <c r="J138" i="3"/>
  <c r="F138" i="3"/>
  <c r="M137" i="3"/>
  <c r="I137" i="3" s="1"/>
  <c r="J137" i="3"/>
  <c r="F137" i="3"/>
  <c r="H137" i="3" s="1"/>
  <c r="M136" i="3"/>
  <c r="K136" i="3" s="1"/>
  <c r="F136" i="3"/>
  <c r="M135" i="3"/>
  <c r="I135" i="3" s="1"/>
  <c r="J135" i="3"/>
  <c r="F135" i="3"/>
  <c r="H135" i="3" s="1"/>
  <c r="M134" i="3"/>
  <c r="J134" i="3" s="1"/>
  <c r="K134" i="3"/>
  <c r="F134" i="3"/>
  <c r="M133" i="3"/>
  <c r="I133" i="3" s="1"/>
  <c r="J133" i="3"/>
  <c r="F133" i="3"/>
  <c r="H133" i="3" s="1"/>
  <c r="M132" i="3"/>
  <c r="K132" i="3" s="1"/>
  <c r="J132" i="3"/>
  <c r="F132" i="3"/>
  <c r="M131" i="3"/>
  <c r="I131" i="3" s="1"/>
  <c r="J131" i="3"/>
  <c r="F131" i="3"/>
  <c r="H131" i="3" s="1"/>
  <c r="M130" i="3"/>
  <c r="K130" i="3"/>
  <c r="J130" i="3"/>
  <c r="F130" i="3"/>
  <c r="M129" i="3"/>
  <c r="I129" i="3" s="1"/>
  <c r="J129" i="3"/>
  <c r="F129" i="3"/>
  <c r="H129" i="3" s="1"/>
  <c r="M128" i="3"/>
  <c r="K128" i="3" s="1"/>
  <c r="J128" i="3"/>
  <c r="F128" i="3"/>
  <c r="M127" i="3"/>
  <c r="I127" i="3" s="1"/>
  <c r="J127" i="3"/>
  <c r="F127" i="3"/>
  <c r="H127" i="3" s="1"/>
  <c r="M126" i="3"/>
  <c r="F126" i="3"/>
  <c r="M125" i="3"/>
  <c r="F125" i="3"/>
  <c r="M124" i="3"/>
  <c r="F124" i="3"/>
  <c r="M123" i="3"/>
  <c r="K123" i="3"/>
  <c r="J123" i="3"/>
  <c r="I123" i="3"/>
  <c r="H123" i="3"/>
  <c r="F123" i="3"/>
  <c r="M122" i="3"/>
  <c r="K122" i="3" s="1"/>
  <c r="H122" i="3"/>
  <c r="F122" i="3"/>
  <c r="M121" i="3"/>
  <c r="K121" i="3"/>
  <c r="J121" i="3"/>
  <c r="I121" i="3"/>
  <c r="H121" i="3"/>
  <c r="F121" i="3"/>
  <c r="M120" i="3"/>
  <c r="K120" i="3" s="1"/>
  <c r="H120" i="3"/>
  <c r="F120" i="3"/>
  <c r="M119" i="3"/>
  <c r="H119" i="3"/>
  <c r="F119" i="3"/>
  <c r="M118" i="3"/>
  <c r="H118" i="3" s="1"/>
  <c r="F118" i="3"/>
  <c r="M117" i="3"/>
  <c r="F117" i="3"/>
  <c r="H117" i="3" s="1"/>
  <c r="M115" i="3"/>
  <c r="M114" i="3"/>
  <c r="G114" i="3"/>
  <c r="E114" i="3"/>
  <c r="D114" i="3"/>
  <c r="C114" i="3"/>
  <c r="M113" i="3"/>
  <c r="J113" i="3" s="1"/>
  <c r="K113" i="3"/>
  <c r="F113" i="3"/>
  <c r="M112" i="3"/>
  <c r="I112" i="3" s="1"/>
  <c r="J112" i="3"/>
  <c r="F112" i="3"/>
  <c r="H112" i="3" s="1"/>
  <c r="M111" i="3"/>
  <c r="K111" i="3" s="1"/>
  <c r="J111" i="3"/>
  <c r="F111" i="3"/>
  <c r="M110" i="3"/>
  <c r="I110" i="3" s="1"/>
  <c r="J110" i="3"/>
  <c r="F110" i="3"/>
  <c r="H110" i="3" s="1"/>
  <c r="M109" i="3"/>
  <c r="K109" i="3"/>
  <c r="J109" i="3"/>
  <c r="F109" i="3"/>
  <c r="M108" i="3"/>
  <c r="I108" i="3" s="1"/>
  <c r="J108" i="3"/>
  <c r="F108" i="3"/>
  <c r="H108" i="3" s="1"/>
  <c r="M107" i="3"/>
  <c r="K107" i="3" s="1"/>
  <c r="J107" i="3"/>
  <c r="F107" i="3"/>
  <c r="M106" i="3"/>
  <c r="I106" i="3" s="1"/>
  <c r="J106" i="3"/>
  <c r="F106" i="3"/>
  <c r="H106" i="3" s="1"/>
  <c r="M105" i="3"/>
  <c r="F105" i="3"/>
  <c r="M104" i="3"/>
  <c r="I104" i="3" s="1"/>
  <c r="J104" i="3"/>
  <c r="F104" i="3"/>
  <c r="H104" i="3" s="1"/>
  <c r="M103" i="3"/>
  <c r="K103" i="3" s="1"/>
  <c r="J103" i="3"/>
  <c r="F103" i="3"/>
  <c r="M102" i="3"/>
  <c r="I102" i="3" s="1"/>
  <c r="J102" i="3"/>
  <c r="F102" i="3"/>
  <c r="H102" i="3" s="1"/>
  <c r="M101" i="3"/>
  <c r="K101" i="3"/>
  <c r="J101" i="3"/>
  <c r="F101" i="3"/>
  <c r="M100" i="3"/>
  <c r="I100" i="3" s="1"/>
  <c r="J100" i="3"/>
  <c r="F100" i="3"/>
  <c r="H100" i="3" s="1"/>
  <c r="M99" i="3"/>
  <c r="K99" i="3" s="1"/>
  <c r="J99" i="3"/>
  <c r="F99" i="3"/>
  <c r="M98" i="3"/>
  <c r="I98" i="3" s="1"/>
  <c r="J98" i="3"/>
  <c r="F98" i="3"/>
  <c r="H98" i="3" s="1"/>
  <c r="M97" i="3"/>
  <c r="K97" i="3"/>
  <c r="J97" i="3"/>
  <c r="F97" i="3"/>
  <c r="M96" i="3"/>
  <c r="I96" i="3" s="1"/>
  <c r="J96" i="3"/>
  <c r="F96" i="3"/>
  <c r="H96" i="3" s="1"/>
  <c r="M95" i="3"/>
  <c r="K95" i="3"/>
  <c r="F95" i="3"/>
  <c r="M94" i="3"/>
  <c r="I94" i="3" s="1"/>
  <c r="J94" i="3"/>
  <c r="F94" i="3"/>
  <c r="H94" i="3" s="1"/>
  <c r="M93" i="3"/>
  <c r="K93" i="3"/>
  <c r="J93" i="3"/>
  <c r="F93" i="3"/>
  <c r="M92" i="3"/>
  <c r="I92" i="3" s="1"/>
  <c r="J92" i="3"/>
  <c r="F92" i="3"/>
  <c r="H92" i="3" s="1"/>
  <c r="M91" i="3"/>
  <c r="K91" i="3" s="1"/>
  <c r="F91" i="3"/>
  <c r="M90" i="3"/>
  <c r="I90" i="3" s="1"/>
  <c r="J90" i="3"/>
  <c r="F90" i="3"/>
  <c r="H90" i="3" s="1"/>
  <c r="M89" i="3"/>
  <c r="J89" i="3" s="1"/>
  <c r="K89" i="3"/>
  <c r="F89" i="3"/>
  <c r="M88" i="3"/>
  <c r="I88" i="3" s="1"/>
  <c r="J88" i="3"/>
  <c r="F88" i="3"/>
  <c r="H88" i="3" s="1"/>
  <c r="M87" i="3"/>
  <c r="F87" i="3"/>
  <c r="M86" i="3"/>
  <c r="F86" i="3"/>
  <c r="M85" i="3"/>
  <c r="F85" i="3"/>
  <c r="M84" i="3"/>
  <c r="I84" i="3" s="1"/>
  <c r="J84" i="3"/>
  <c r="F84" i="3"/>
  <c r="H84" i="3" s="1"/>
  <c r="M83" i="3"/>
  <c r="J83" i="3" s="1"/>
  <c r="F83" i="3"/>
  <c r="M82" i="3"/>
  <c r="I82" i="3" s="1"/>
  <c r="J82" i="3"/>
  <c r="F82" i="3"/>
  <c r="H82" i="3" s="1"/>
  <c r="M81" i="3"/>
  <c r="K81" i="3" s="1"/>
  <c r="J81" i="3"/>
  <c r="F81" i="3"/>
  <c r="M80" i="3"/>
  <c r="I80" i="3" s="1"/>
  <c r="J80" i="3"/>
  <c r="F80" i="3"/>
  <c r="H80" i="3" s="1"/>
  <c r="M79" i="3"/>
  <c r="J79" i="3" s="1"/>
  <c r="K79" i="3"/>
  <c r="F79" i="3"/>
  <c r="M78" i="3"/>
  <c r="I78" i="3" s="1"/>
  <c r="J78" i="3"/>
  <c r="F78" i="3"/>
  <c r="H78" i="3" s="1"/>
  <c r="M77" i="3"/>
  <c r="F77" i="3"/>
  <c r="M76" i="3"/>
  <c r="F76" i="3"/>
  <c r="M75" i="3"/>
  <c r="F75" i="3"/>
  <c r="M74" i="3"/>
  <c r="F74" i="3"/>
  <c r="M73" i="3"/>
  <c r="F73" i="3"/>
  <c r="M72" i="3"/>
  <c r="K72" i="3"/>
  <c r="J72" i="3"/>
  <c r="I72" i="3"/>
  <c r="H72" i="3"/>
  <c r="F72" i="3"/>
  <c r="M71" i="3"/>
  <c r="K71" i="3" s="1"/>
  <c r="H71" i="3"/>
  <c r="F71" i="3"/>
  <c r="M70" i="3"/>
  <c r="K70" i="3"/>
  <c r="J70" i="3"/>
  <c r="I70" i="3"/>
  <c r="H70" i="3"/>
  <c r="F70" i="3"/>
  <c r="M69" i="3"/>
  <c r="K69" i="3" s="1"/>
  <c r="H69" i="3"/>
  <c r="F69" i="3"/>
  <c r="M68" i="3"/>
  <c r="K68" i="3"/>
  <c r="J68" i="3"/>
  <c r="I68" i="3"/>
  <c r="H68" i="3"/>
  <c r="F68" i="3"/>
  <c r="M67" i="3"/>
  <c r="K67" i="3" s="1"/>
  <c r="H67" i="3"/>
  <c r="F67" i="3"/>
  <c r="M66" i="3"/>
  <c r="K66" i="3"/>
  <c r="J66" i="3"/>
  <c r="I66" i="3"/>
  <c r="H66" i="3"/>
  <c r="F66" i="3"/>
  <c r="M65" i="3"/>
  <c r="K65" i="3" s="1"/>
  <c r="H65" i="3"/>
  <c r="F65" i="3"/>
  <c r="M64" i="3"/>
  <c r="F64" i="3"/>
  <c r="M63" i="3"/>
  <c r="K63" i="3" s="1"/>
  <c r="J63" i="3"/>
  <c r="F63" i="3"/>
  <c r="M62" i="3"/>
  <c r="I62" i="3" s="1"/>
  <c r="J62" i="3"/>
  <c r="F62" i="3"/>
  <c r="H62" i="3" s="1"/>
  <c r="M61" i="3"/>
  <c r="K61" i="3"/>
  <c r="J61" i="3"/>
  <c r="F61" i="3"/>
  <c r="M60" i="3"/>
  <c r="I60" i="3" s="1"/>
  <c r="J60" i="3"/>
  <c r="F60" i="3"/>
  <c r="M59" i="3"/>
  <c r="H59" i="3"/>
  <c r="F59" i="3"/>
  <c r="M57" i="3"/>
  <c r="M56" i="3"/>
  <c r="G56" i="3"/>
  <c r="E56" i="3"/>
  <c r="D56" i="3"/>
  <c r="C56" i="3"/>
  <c r="M55" i="3"/>
  <c r="I55" i="3" s="1"/>
  <c r="F55" i="3"/>
  <c r="M54" i="3"/>
  <c r="K54" i="3" s="1"/>
  <c r="F54" i="3"/>
  <c r="M53" i="3"/>
  <c r="I53" i="3"/>
  <c r="F53" i="3"/>
  <c r="H53" i="3" s="1"/>
  <c r="M52" i="3"/>
  <c r="F52" i="3"/>
  <c r="M51" i="3"/>
  <c r="I51" i="3" s="1"/>
  <c r="H51" i="3"/>
  <c r="F51" i="3"/>
  <c r="M50" i="3"/>
  <c r="K50" i="3" s="1"/>
  <c r="F50" i="3"/>
  <c r="M49" i="3"/>
  <c r="I49" i="3"/>
  <c r="H49" i="3"/>
  <c r="F49" i="3"/>
  <c r="M48" i="3"/>
  <c r="K48" i="3"/>
  <c r="F48" i="3"/>
  <c r="M47" i="3"/>
  <c r="I47" i="3" s="1"/>
  <c r="F47" i="3"/>
  <c r="H47" i="3" s="1"/>
  <c r="M46" i="3"/>
  <c r="K46" i="3" s="1"/>
  <c r="F46" i="3"/>
  <c r="M45" i="3"/>
  <c r="F45" i="3"/>
  <c r="H45" i="3" s="1"/>
  <c r="M44" i="3"/>
  <c r="K44" i="3"/>
  <c r="F44" i="3"/>
  <c r="M43" i="3"/>
  <c r="I43" i="3" s="1"/>
  <c r="H43" i="3"/>
  <c r="F43" i="3"/>
  <c r="M42" i="3"/>
  <c r="K42" i="3"/>
  <c r="F42" i="3"/>
  <c r="M41" i="3"/>
  <c r="I41" i="3"/>
  <c r="F41" i="3"/>
  <c r="H41" i="3" s="1"/>
  <c r="M40" i="3"/>
  <c r="K40" i="3"/>
  <c r="F40" i="3"/>
  <c r="M39" i="3"/>
  <c r="I39" i="3" s="1"/>
  <c r="F39" i="3"/>
  <c r="H39" i="3" s="1"/>
  <c r="M38" i="3"/>
  <c r="K38" i="3" s="1"/>
  <c r="F38" i="3"/>
  <c r="M37" i="3"/>
  <c r="I37" i="3"/>
  <c r="F37" i="3"/>
  <c r="H37" i="3" s="1"/>
  <c r="M36" i="3"/>
  <c r="K36" i="3"/>
  <c r="F36" i="3"/>
  <c r="M35" i="3"/>
  <c r="I35" i="3"/>
  <c r="F35" i="3"/>
  <c r="M34" i="3"/>
  <c r="K34" i="3" s="1"/>
  <c r="F34" i="3"/>
  <c r="M33" i="3"/>
  <c r="I33" i="3"/>
  <c r="F33" i="3"/>
  <c r="H33" i="3" s="1"/>
  <c r="M32" i="3"/>
  <c r="K32" i="3"/>
  <c r="F32" i="3"/>
  <c r="M31" i="3"/>
  <c r="I31" i="3" s="1"/>
  <c r="F31" i="3"/>
  <c r="M30" i="3"/>
  <c r="K30" i="3" s="1"/>
  <c r="F30" i="3"/>
  <c r="M29" i="3"/>
  <c r="F29" i="3"/>
  <c r="M28" i="3"/>
  <c r="F28" i="3"/>
  <c r="M27" i="3"/>
  <c r="F27" i="3"/>
  <c r="M26" i="3"/>
  <c r="K26" i="3"/>
  <c r="F26" i="3"/>
  <c r="M25" i="3"/>
  <c r="I25" i="3" s="1"/>
  <c r="F25" i="3"/>
  <c r="H25" i="3" s="1"/>
  <c r="M24" i="3"/>
  <c r="K24" i="3" s="1"/>
  <c r="F24" i="3"/>
  <c r="M23" i="3"/>
  <c r="F23" i="3"/>
  <c r="H23" i="3" s="1"/>
  <c r="M22" i="3"/>
  <c r="K22" i="3"/>
  <c r="F22" i="3"/>
  <c r="M21" i="3"/>
  <c r="I21" i="3"/>
  <c r="H21" i="3"/>
  <c r="F21" i="3"/>
  <c r="M20" i="3"/>
  <c r="K20" i="3"/>
  <c r="F20" i="3"/>
  <c r="M19" i="3"/>
  <c r="I19" i="3"/>
  <c r="F19" i="3"/>
  <c r="H19" i="3" s="1"/>
  <c r="M18" i="3"/>
  <c r="K18" i="3"/>
  <c r="F18" i="3"/>
  <c r="M17" i="3"/>
  <c r="I17" i="3" s="1"/>
  <c r="F17" i="3"/>
  <c r="H17" i="3" s="1"/>
  <c r="M16" i="3"/>
  <c r="K16" i="3" s="1"/>
  <c r="F16" i="3"/>
  <c r="M15" i="3"/>
  <c r="I15" i="3"/>
  <c r="F15" i="3"/>
  <c r="H15" i="3" s="1"/>
  <c r="M14" i="3"/>
  <c r="K14" i="3"/>
  <c r="F14" i="3"/>
  <c r="M13" i="3"/>
  <c r="I13" i="3"/>
  <c r="F13" i="3"/>
  <c r="M12" i="3"/>
  <c r="K12" i="3" s="1"/>
  <c r="F12" i="3"/>
  <c r="M11" i="3"/>
  <c r="I11" i="3"/>
  <c r="F11" i="3"/>
  <c r="H11" i="3" s="1"/>
  <c r="M10" i="3"/>
  <c r="K10" i="3"/>
  <c r="F10" i="3"/>
  <c r="H10" i="3" s="1"/>
  <c r="M9" i="3"/>
  <c r="I9" i="3" s="1"/>
  <c r="F9" i="3"/>
  <c r="M8" i="3"/>
  <c r="K8" i="3" s="1"/>
  <c r="F8" i="3"/>
  <c r="H8" i="3" s="1"/>
  <c r="M7" i="3"/>
  <c r="I7" i="3"/>
  <c r="F7" i="3"/>
  <c r="H7" i="3" s="1"/>
  <c r="M6" i="3"/>
  <c r="F6" i="3"/>
  <c r="M5" i="3"/>
  <c r="I5" i="3" s="1"/>
  <c r="H5" i="3"/>
  <c r="F5" i="3"/>
  <c r="M4" i="3"/>
  <c r="K4" i="3"/>
  <c r="F4" i="3"/>
  <c r="H4" i="3" s="1"/>
  <c r="M3" i="3"/>
  <c r="I3" i="3"/>
  <c r="H3" i="3"/>
  <c r="F3" i="3"/>
  <c r="M2" i="3"/>
  <c r="K2" i="3"/>
  <c r="F2" i="3"/>
  <c r="G237" i="3" l="1"/>
  <c r="I126" i="3"/>
  <c r="H126" i="3"/>
  <c r="K13" i="3"/>
  <c r="J13" i="3"/>
  <c r="J20" i="3"/>
  <c r="I20" i="3"/>
  <c r="H20" i="3"/>
  <c r="K35" i="3"/>
  <c r="J35" i="3"/>
  <c r="J42" i="3"/>
  <c r="I42" i="3"/>
  <c r="H42" i="3"/>
  <c r="I95" i="3"/>
  <c r="H95" i="3"/>
  <c r="I140" i="3"/>
  <c r="H140" i="3"/>
  <c r="K230" i="3"/>
  <c r="J230" i="3"/>
  <c r="O252" i="3"/>
  <c r="K3" i="3"/>
  <c r="J3" i="3"/>
  <c r="J10" i="3"/>
  <c r="I10" i="3"/>
  <c r="J32" i="3"/>
  <c r="I32" i="3"/>
  <c r="H32" i="3"/>
  <c r="K49" i="3"/>
  <c r="J49" i="3"/>
  <c r="E57" i="3"/>
  <c r="H60" i="3"/>
  <c r="F116" i="3"/>
  <c r="I109" i="3"/>
  <c r="H109" i="3"/>
  <c r="I130" i="3"/>
  <c r="H130" i="3"/>
  <c r="I105" i="3"/>
  <c r="H105" i="3"/>
  <c r="I99" i="3"/>
  <c r="H99" i="3"/>
  <c r="K7" i="3"/>
  <c r="J7" i="3"/>
  <c r="J14" i="3"/>
  <c r="I14" i="3"/>
  <c r="H14" i="3"/>
  <c r="J36" i="3"/>
  <c r="I36" i="3"/>
  <c r="H36" i="3"/>
  <c r="K53" i="3"/>
  <c r="J53" i="3"/>
  <c r="I89" i="3"/>
  <c r="H89" i="3"/>
  <c r="I113" i="3"/>
  <c r="H113" i="3"/>
  <c r="I134" i="3"/>
  <c r="H134" i="3"/>
  <c r="C236" i="3"/>
  <c r="J6" i="3"/>
  <c r="I6" i="3"/>
  <c r="L15" i="4"/>
  <c r="M21" i="4"/>
  <c r="I15" i="4"/>
  <c r="F15" i="4"/>
  <c r="C15" i="4"/>
  <c r="J46" i="3"/>
  <c r="I46" i="3"/>
  <c r="H46" i="3"/>
  <c r="J4" i="3"/>
  <c r="I4" i="3"/>
  <c r="K21" i="3"/>
  <c r="J21" i="3"/>
  <c r="K43" i="3"/>
  <c r="J43" i="3"/>
  <c r="J50" i="3"/>
  <c r="I50" i="3"/>
  <c r="H50" i="3"/>
  <c r="I81" i="3"/>
  <c r="H81" i="3"/>
  <c r="I103" i="3"/>
  <c r="H103" i="3"/>
  <c r="I180" i="3"/>
  <c r="H180" i="3"/>
  <c r="H232" i="3" s="1"/>
  <c r="L18" i="4"/>
  <c r="I18" i="4"/>
  <c r="C18" i="4"/>
  <c r="K11" i="3"/>
  <c r="J11" i="3"/>
  <c r="J18" i="3"/>
  <c r="I18" i="3"/>
  <c r="H18" i="3"/>
  <c r="K33" i="3"/>
  <c r="J33" i="3"/>
  <c r="J40" i="3"/>
  <c r="I40" i="3"/>
  <c r="H40" i="3"/>
  <c r="I93" i="3"/>
  <c r="H93" i="3"/>
  <c r="I138" i="3"/>
  <c r="H138" i="3"/>
  <c r="E236" i="3"/>
  <c r="L29" i="4"/>
  <c r="I29" i="4"/>
  <c r="C29" i="4"/>
  <c r="I63" i="3"/>
  <c r="H63" i="3"/>
  <c r="J8" i="3"/>
  <c r="I8" i="3"/>
  <c r="K25" i="3"/>
  <c r="J25" i="3"/>
  <c r="J30" i="3"/>
  <c r="I30" i="3"/>
  <c r="H30" i="3"/>
  <c r="K47" i="3"/>
  <c r="J47" i="3"/>
  <c r="J54" i="3"/>
  <c r="I54" i="3"/>
  <c r="H54" i="3"/>
  <c r="I107" i="3"/>
  <c r="H107" i="3"/>
  <c r="I128" i="3"/>
  <c r="H128" i="3"/>
  <c r="H174" i="3" s="1"/>
  <c r="D175" i="3"/>
  <c r="K228" i="3"/>
  <c r="J228" i="3"/>
  <c r="K45" i="3"/>
  <c r="J45" i="3"/>
  <c r="K17" i="3"/>
  <c r="J17" i="3"/>
  <c r="K39" i="3"/>
  <c r="J39" i="3"/>
  <c r="H2" i="3"/>
  <c r="K15" i="3"/>
  <c r="J15" i="3"/>
  <c r="J22" i="3"/>
  <c r="I22" i="3"/>
  <c r="H22" i="3"/>
  <c r="K37" i="3"/>
  <c r="J37" i="3"/>
  <c r="J44" i="3"/>
  <c r="I44" i="3"/>
  <c r="H44" i="3"/>
  <c r="I61" i="3"/>
  <c r="I114" i="3" s="1"/>
  <c r="H61" i="3"/>
  <c r="I97" i="3"/>
  <c r="H97" i="3"/>
  <c r="F114" i="3"/>
  <c r="C115" i="3" s="1"/>
  <c r="I142" i="3"/>
  <c r="H142" i="3"/>
  <c r="F232" i="3"/>
  <c r="D233" i="3" s="1"/>
  <c r="H260" i="3"/>
  <c r="K5" i="3"/>
  <c r="K56" i="3" s="1"/>
  <c r="J5" i="3"/>
  <c r="H9" i="3"/>
  <c r="J12" i="3"/>
  <c r="I12" i="3"/>
  <c r="H12" i="3"/>
  <c r="H31" i="3"/>
  <c r="J34" i="3"/>
  <c r="I34" i="3"/>
  <c r="H34" i="3"/>
  <c r="K51" i="3"/>
  <c r="J51" i="3"/>
  <c r="H55" i="3"/>
  <c r="J91" i="3"/>
  <c r="I111" i="3"/>
  <c r="H111" i="3"/>
  <c r="I132" i="3"/>
  <c r="H132" i="3"/>
  <c r="J136" i="3"/>
  <c r="I260" i="3"/>
  <c r="K23" i="3"/>
  <c r="J23" i="3"/>
  <c r="J52" i="3"/>
  <c r="I52" i="3"/>
  <c r="H52" i="3"/>
  <c r="K232" i="3"/>
  <c r="J2" i="3"/>
  <c r="I2" i="3"/>
  <c r="H6" i="3"/>
  <c r="K19" i="3"/>
  <c r="J19" i="3"/>
  <c r="J26" i="3"/>
  <c r="I26" i="3"/>
  <c r="H26" i="3"/>
  <c r="K41" i="3"/>
  <c r="J41" i="3"/>
  <c r="J48" i="3"/>
  <c r="I48" i="3"/>
  <c r="H48" i="3"/>
  <c r="I79" i="3"/>
  <c r="H79" i="3"/>
  <c r="I101" i="3"/>
  <c r="H101" i="3"/>
  <c r="J105" i="3"/>
  <c r="J126" i="3"/>
  <c r="I83" i="3"/>
  <c r="H83" i="3"/>
  <c r="J24" i="3"/>
  <c r="I24" i="3"/>
  <c r="H24" i="3"/>
  <c r="I144" i="3"/>
  <c r="H144" i="3"/>
  <c r="F58" i="3"/>
  <c r="F56" i="3"/>
  <c r="D57" i="3" s="1"/>
  <c r="K6" i="3"/>
  <c r="K9" i="3"/>
  <c r="J9" i="3"/>
  <c r="H13" i="3"/>
  <c r="J16" i="3"/>
  <c r="I16" i="3"/>
  <c r="H16" i="3"/>
  <c r="I23" i="3"/>
  <c r="K31" i="3"/>
  <c r="J31" i="3"/>
  <c r="H35" i="3"/>
  <c r="J38" i="3"/>
  <c r="I38" i="3"/>
  <c r="H38" i="3"/>
  <c r="I45" i="3"/>
  <c r="K52" i="3"/>
  <c r="K55" i="3"/>
  <c r="J55" i="3"/>
  <c r="K83" i="3"/>
  <c r="I91" i="3"/>
  <c r="H91" i="3"/>
  <c r="J95" i="3"/>
  <c r="K105" i="3"/>
  <c r="F176" i="3"/>
  <c r="K126" i="3"/>
  <c r="K174" i="3" s="1"/>
  <c r="I136" i="3"/>
  <c r="H136" i="3"/>
  <c r="J140" i="3"/>
  <c r="H230" i="3"/>
  <c r="F234" i="3"/>
  <c r="L33" i="4"/>
  <c r="F33" i="4"/>
  <c r="C33" i="4"/>
  <c r="K60" i="3"/>
  <c r="K114" i="3" s="1"/>
  <c r="K62" i="3"/>
  <c r="I65" i="3"/>
  <c r="I67" i="3"/>
  <c r="I69" i="3"/>
  <c r="I71" i="3"/>
  <c r="K78" i="3"/>
  <c r="K80" i="3"/>
  <c r="K82" i="3"/>
  <c r="K84" i="3"/>
  <c r="K88" i="3"/>
  <c r="K90" i="3"/>
  <c r="K92" i="3"/>
  <c r="K94" i="3"/>
  <c r="K96" i="3"/>
  <c r="K98" i="3"/>
  <c r="K100" i="3"/>
  <c r="K102" i="3"/>
  <c r="K104" i="3"/>
  <c r="K106" i="3"/>
  <c r="K108" i="3"/>
  <c r="K110" i="3"/>
  <c r="K112" i="3"/>
  <c r="I120" i="3"/>
  <c r="I122" i="3"/>
  <c r="K127" i="3"/>
  <c r="K129" i="3"/>
  <c r="K131" i="3"/>
  <c r="K133" i="3"/>
  <c r="K135" i="3"/>
  <c r="K137" i="3"/>
  <c r="K139" i="3"/>
  <c r="K141" i="3"/>
  <c r="K143" i="3"/>
  <c r="I150" i="3"/>
  <c r="I152" i="3"/>
  <c r="I154" i="3"/>
  <c r="I156" i="3"/>
  <c r="I158" i="3"/>
  <c r="I160" i="3"/>
  <c r="I162" i="3"/>
  <c r="I164" i="3"/>
  <c r="I166" i="3"/>
  <c r="I168" i="3"/>
  <c r="I170" i="3"/>
  <c r="I172" i="3"/>
  <c r="F14" i="4"/>
  <c r="L16" i="4"/>
  <c r="C19" i="4"/>
  <c r="C30" i="4"/>
  <c r="J65" i="3"/>
  <c r="J114" i="3" s="1"/>
  <c r="J67" i="3"/>
  <c r="J69" i="3"/>
  <c r="J71" i="3"/>
  <c r="J120" i="3"/>
  <c r="J122" i="3"/>
  <c r="J150" i="3"/>
  <c r="J152" i="3"/>
  <c r="J154" i="3"/>
  <c r="J156" i="3"/>
  <c r="J158" i="3"/>
  <c r="J160" i="3"/>
  <c r="J162" i="3"/>
  <c r="J164" i="3"/>
  <c r="J166" i="3"/>
  <c r="J168" i="3"/>
  <c r="J170" i="3"/>
  <c r="J172" i="3"/>
  <c r="F174" i="3"/>
  <c r="C175" i="3" s="1"/>
  <c r="I184" i="3"/>
  <c r="I232" i="3" s="1"/>
  <c r="I186" i="3"/>
  <c r="I188" i="3"/>
  <c r="I190" i="3"/>
  <c r="H227" i="3"/>
  <c r="H229" i="3"/>
  <c r="H231" i="3"/>
  <c r="I14" i="4"/>
  <c r="F19" i="4"/>
  <c r="F30" i="4"/>
  <c r="J184" i="3"/>
  <c r="J232" i="3" s="1"/>
  <c r="J186" i="3"/>
  <c r="J188" i="3"/>
  <c r="J190" i="3"/>
  <c r="I227" i="3"/>
  <c r="I229" i="3"/>
  <c r="I231" i="3"/>
  <c r="C17" i="4"/>
  <c r="I19" i="4"/>
  <c r="I30" i="4"/>
  <c r="I195" i="3"/>
  <c r="I197" i="3"/>
  <c r="I199" i="3"/>
  <c r="I201" i="3"/>
  <c r="I207" i="3"/>
  <c r="I209" i="3"/>
  <c r="I211" i="3"/>
  <c r="I213" i="3"/>
  <c r="I215" i="3"/>
  <c r="I217" i="3"/>
  <c r="I219" i="3"/>
  <c r="I221" i="3"/>
  <c r="I223" i="3"/>
  <c r="I225" i="3"/>
  <c r="J227" i="3"/>
  <c r="J229" i="3"/>
  <c r="J231" i="3"/>
  <c r="F17" i="4"/>
  <c r="J195" i="3"/>
  <c r="J197" i="3"/>
  <c r="J199" i="3"/>
  <c r="J201" i="3"/>
  <c r="J207" i="3"/>
  <c r="J209" i="3"/>
  <c r="J211" i="3"/>
  <c r="J213" i="3"/>
  <c r="J215" i="3"/>
  <c r="J217" i="3"/>
  <c r="J219" i="3"/>
  <c r="J221" i="3"/>
  <c r="J223" i="3"/>
  <c r="J225" i="3"/>
  <c r="C233" i="3"/>
  <c r="I17" i="4"/>
  <c r="C16" i="4"/>
  <c r="I56" i="3" l="1"/>
  <c r="H56" i="3"/>
  <c r="J56" i="3"/>
  <c r="F175" i="3"/>
  <c r="H175" i="3" s="1"/>
  <c r="L21" i="4"/>
  <c r="I21" i="4"/>
  <c r="F21" i="4"/>
  <c r="C21" i="4"/>
  <c r="J174" i="3"/>
  <c r="F236" i="3"/>
  <c r="D237" i="3" s="1"/>
  <c r="C57" i="3"/>
  <c r="F57" i="3" s="1"/>
  <c r="H57" i="3" s="1"/>
  <c r="E175" i="3"/>
  <c r="F238" i="3"/>
  <c r="F242" i="3" s="1"/>
  <c r="E242" i="3" s="1"/>
  <c r="O251" i="3"/>
  <c r="I174" i="3"/>
  <c r="O253" i="3"/>
  <c r="H114" i="3"/>
  <c r="F233" i="3"/>
  <c r="D115" i="3"/>
  <c r="F115" i="3" s="1"/>
  <c r="H115" i="3" s="1"/>
  <c r="E115" i="3"/>
  <c r="E233" i="3"/>
  <c r="C242" i="3" l="1"/>
  <c r="E237" i="3"/>
  <c r="P250" i="3"/>
  <c r="C237" i="3"/>
  <c r="O250" i="3"/>
  <c r="G242" i="3"/>
  <c r="D242" i="3"/>
</calcChain>
</file>

<file path=xl/sharedStrings.xml><?xml version="1.0" encoding="utf-8"?>
<sst xmlns="http://schemas.openxmlformats.org/spreadsheetml/2006/main" count="2150" uniqueCount="279">
  <si>
    <t>city</t>
  </si>
  <si>
    <t>...3</t>
  </si>
  <si>
    <t>Tuskegee</t>
  </si>
  <si>
    <t>Jul.2017</t>
  </si>
  <si>
    <t>Aug.2017</t>
  </si>
  <si>
    <t>Sep.2017</t>
  </si>
  <si>
    <t>Oct.2017</t>
  </si>
  <si>
    <t>Mar.2018</t>
  </si>
  <si>
    <t>Apl.2018</t>
  </si>
  <si>
    <t>May.2018</t>
  </si>
  <si>
    <t>Jun.2018</t>
  </si>
  <si>
    <t>Jul.2018</t>
  </si>
  <si>
    <t>Aug.2018</t>
  </si>
  <si>
    <t>Sep.2018</t>
  </si>
  <si>
    <t>Oct.2018</t>
  </si>
  <si>
    <t>Nov.2018</t>
  </si>
  <si>
    <t>Dec.2018</t>
  </si>
  <si>
    <t>Jan.2019</t>
  </si>
  <si>
    <t>Feb.2019</t>
  </si>
  <si>
    <t>Mar.2019</t>
  </si>
  <si>
    <t>APl.2019</t>
  </si>
  <si>
    <t>May.2019</t>
  </si>
  <si>
    <t>Jun.2019</t>
  </si>
  <si>
    <t>Jul.2019</t>
  </si>
  <si>
    <t>Aug.2019</t>
  </si>
  <si>
    <t>Sep.2019</t>
  </si>
  <si>
    <t>Oct.2019</t>
  </si>
  <si>
    <t>Nov.2019</t>
  </si>
  <si>
    <t>Dec.2019</t>
  </si>
  <si>
    <t>Jan.2020</t>
  </si>
  <si>
    <t>Feb.2020</t>
  </si>
  <si>
    <t>Mar.2020</t>
  </si>
  <si>
    <t>Apl.2020</t>
  </si>
  <si>
    <t>May.2020</t>
  </si>
  <si>
    <t>Jun.2020</t>
  </si>
  <si>
    <t>Jul.2020</t>
  </si>
  <si>
    <t>Aug.2020</t>
  </si>
  <si>
    <t>Sep.2020</t>
  </si>
  <si>
    <t>Oct.2020</t>
  </si>
  <si>
    <t>Nov.2020</t>
  </si>
  <si>
    <t>Dec.2020</t>
  </si>
  <si>
    <t>Jan.2021</t>
  </si>
  <si>
    <t>Feb.2021</t>
  </si>
  <si>
    <t>Mar.2021</t>
  </si>
  <si>
    <t>Apl.2021</t>
  </si>
  <si>
    <t>May.2021</t>
  </si>
  <si>
    <t>Jun.2021</t>
  </si>
  <si>
    <t>Jul.2021</t>
  </si>
  <si>
    <t>Aug.2021</t>
  </si>
  <si>
    <t>Sep.2021</t>
  </si>
  <si>
    <t>Oct.2021</t>
  </si>
  <si>
    <t>Nov.2021</t>
  </si>
  <si>
    <t>Dec.2021</t>
  </si>
  <si>
    <t>Jan.2022</t>
  </si>
  <si>
    <t>Feb.2022</t>
  </si>
  <si>
    <t>Mar.2022</t>
  </si>
  <si>
    <t>Apl.2022</t>
  </si>
  <si>
    <t>Montgomery</t>
  </si>
  <si>
    <t>jun.2019</t>
  </si>
  <si>
    <t>Tuscaloosa</t>
  </si>
  <si>
    <t>Birmingham</t>
  </si>
  <si>
    <t>mosquito</t>
  </si>
  <si>
    <t>wind</t>
  </si>
  <si>
    <t>rain</t>
  </si>
  <si>
    <t>daylength</t>
  </si>
  <si>
    <t>humidity</t>
  </si>
  <si>
    <t>temperature</t>
  </si>
  <si>
    <t>month</t>
  </si>
  <si>
    <t>Jul</t>
  </si>
  <si>
    <t>Aug</t>
  </si>
  <si>
    <t>Sep</t>
  </si>
  <si>
    <t>Oct</t>
  </si>
  <si>
    <t>Mar</t>
  </si>
  <si>
    <t>Apl</t>
  </si>
  <si>
    <t>May</t>
  </si>
  <si>
    <t>Jun</t>
  </si>
  <si>
    <t>Nov</t>
  </si>
  <si>
    <t>Dec</t>
  </si>
  <si>
    <t>Jan</t>
  </si>
  <si>
    <t>Feb</t>
  </si>
  <si>
    <t>c.temperature</t>
  </si>
  <si>
    <t>mm.rainfall</t>
  </si>
  <si>
    <t>WVP</t>
  </si>
  <si>
    <t xml:space="preserve">analyzed </t>
  </si>
  <si>
    <t>DATE</t>
  </si>
  <si>
    <t>AWND(average wind speed)</t>
  </si>
  <si>
    <t>PRCP(precipitate inches)</t>
    <phoneticPr fontId="0" type="noConversion"/>
  </si>
  <si>
    <t>TAVG(average temperature oF)</t>
  </si>
  <si>
    <t>TMAX (High temperature oF)</t>
  </si>
  <si>
    <t>TMIN(low temperature oF)</t>
  </si>
  <si>
    <t>Data from national centers for environmental information</t>
  </si>
  <si>
    <t>temp(average temperature oF)</t>
  </si>
  <si>
    <t>humi(humidity %)</t>
  </si>
  <si>
    <t>pres(pressure "Hg)</t>
  </si>
  <si>
    <t>Data from time and date weather</t>
  </si>
  <si>
    <t>Daylength</t>
  </si>
  <si>
    <t>Data calculate through R package</t>
  </si>
  <si>
    <t>temp(temperature)</t>
  </si>
  <si>
    <t>prec(precipitate inches)</t>
  </si>
  <si>
    <t>wind(wind speed mph)</t>
  </si>
  <si>
    <t xml:space="preserve">Alabama University </t>
  </si>
  <si>
    <t>2017-07</t>
  </si>
  <si>
    <t>Jul_2017</t>
  </si>
  <si>
    <t>2017-08</t>
  </si>
  <si>
    <t>Aug_2017</t>
  </si>
  <si>
    <t>2017-09</t>
  </si>
  <si>
    <t>Sep_2017</t>
  </si>
  <si>
    <t>2017-10</t>
  </si>
  <si>
    <t>Oct_2017</t>
  </si>
  <si>
    <t>2018-03</t>
  </si>
  <si>
    <t>Mar_2018</t>
  </si>
  <si>
    <t>2018-04</t>
  </si>
  <si>
    <t>Api_2018</t>
  </si>
  <si>
    <t>2018-05</t>
  </si>
  <si>
    <t>May_2018</t>
  </si>
  <si>
    <t>2018-06</t>
  </si>
  <si>
    <t>Jun_2018</t>
  </si>
  <si>
    <t>2018-07</t>
  </si>
  <si>
    <t>Jul_2018</t>
  </si>
  <si>
    <t>2018-08</t>
  </si>
  <si>
    <t>Aug_2018</t>
  </si>
  <si>
    <t>2018-09</t>
  </si>
  <si>
    <t>Sep_2018</t>
  </si>
  <si>
    <t>2018-10</t>
  </si>
  <si>
    <t>Oct_2018</t>
  </si>
  <si>
    <t>2018-11</t>
  </si>
  <si>
    <t>Nov_2018</t>
  </si>
  <si>
    <t>2018-12</t>
  </si>
  <si>
    <t>Dec_2018</t>
  </si>
  <si>
    <t>2019-01</t>
  </si>
  <si>
    <t>Jan_2019</t>
  </si>
  <si>
    <t>2019-02</t>
  </si>
  <si>
    <t>Feb_2019</t>
  </si>
  <si>
    <t>2019-03</t>
  </si>
  <si>
    <t>Mar_2019</t>
  </si>
  <si>
    <t>2019-04</t>
  </si>
  <si>
    <t>Api_2019</t>
  </si>
  <si>
    <t>2019-05</t>
  </si>
  <si>
    <t>May_2019</t>
  </si>
  <si>
    <t>2019-06</t>
  </si>
  <si>
    <t>Jun_2019</t>
  </si>
  <si>
    <t>2019-07</t>
  </si>
  <si>
    <t>Jul_2019</t>
  </si>
  <si>
    <t>2019-08</t>
  </si>
  <si>
    <t>Aug_2019</t>
  </si>
  <si>
    <t>2019-09</t>
  </si>
  <si>
    <t>Sep_2019</t>
  </si>
  <si>
    <t>2019-10</t>
  </si>
  <si>
    <t>Oct_2019</t>
  </si>
  <si>
    <t>2019-11</t>
  </si>
  <si>
    <t>Nov_2019</t>
  </si>
  <si>
    <t>2019-12</t>
  </si>
  <si>
    <t>Dec_2019</t>
  </si>
  <si>
    <t>2020-01</t>
  </si>
  <si>
    <t>Jan_2020</t>
  </si>
  <si>
    <t>2020-02</t>
  </si>
  <si>
    <t>Feb_2020</t>
  </si>
  <si>
    <t>2020-03</t>
  </si>
  <si>
    <t>Mar_2020</t>
  </si>
  <si>
    <t>2020-04</t>
  </si>
  <si>
    <t>Api_2020</t>
  </si>
  <si>
    <t>2020-05</t>
  </si>
  <si>
    <t>May_2020</t>
  </si>
  <si>
    <t>2020-06</t>
  </si>
  <si>
    <t>Jun_2020</t>
  </si>
  <si>
    <t>2020-07</t>
  </si>
  <si>
    <t>Jul_2020</t>
  </si>
  <si>
    <t>2020-08</t>
  </si>
  <si>
    <t>Aug_2020</t>
  </si>
  <si>
    <t>2020-09</t>
  </si>
  <si>
    <t>Sep_2020</t>
  </si>
  <si>
    <t>2020-10</t>
  </si>
  <si>
    <t>Oct_2020</t>
  </si>
  <si>
    <t>2020-11</t>
  </si>
  <si>
    <t>Nov_2020</t>
  </si>
  <si>
    <t>2020-12</t>
  </si>
  <si>
    <t>Dec_2020</t>
  </si>
  <si>
    <t>2021-01</t>
  </si>
  <si>
    <t>Jan_2021</t>
  </si>
  <si>
    <t>2021-02</t>
  </si>
  <si>
    <t>Feb_2021</t>
  </si>
  <si>
    <t>2021-03</t>
  </si>
  <si>
    <t>Mar_2021</t>
  </si>
  <si>
    <t>2021-04</t>
  </si>
  <si>
    <t>Api_2021</t>
  </si>
  <si>
    <t>2021-05</t>
  </si>
  <si>
    <t>May_2021</t>
  </si>
  <si>
    <t>2021-06</t>
  </si>
  <si>
    <t>Jun_2021</t>
  </si>
  <si>
    <t>2021-07</t>
  </si>
  <si>
    <t>Jul_2021</t>
  </si>
  <si>
    <t>2021-08</t>
  </si>
  <si>
    <t>Aug_2021</t>
  </si>
  <si>
    <t>2021-09</t>
  </si>
  <si>
    <t>Sep_2021</t>
  </si>
  <si>
    <t>2021-10</t>
  </si>
  <si>
    <t>Oct_2021</t>
  </si>
  <si>
    <t>2021-11</t>
  </si>
  <si>
    <t>Nov_2021</t>
  </si>
  <si>
    <t>2021-12</t>
  </si>
  <si>
    <t>Dec_2021</t>
  </si>
  <si>
    <t>2022-01</t>
  </si>
  <si>
    <t>Jan_2022</t>
  </si>
  <si>
    <t>2022-02</t>
  </si>
  <si>
    <t>Feb_2022</t>
  </si>
  <si>
    <t>2022-03</t>
  </si>
  <si>
    <t>Mar_2022</t>
  </si>
  <si>
    <t>2022-04</t>
  </si>
  <si>
    <t>Api_2022</t>
  </si>
  <si>
    <t>Mongatory</t>
  </si>
  <si>
    <t xml:space="preserve">Tuscaloosa </t>
  </si>
  <si>
    <t>Brimingham</t>
  </si>
  <si>
    <t>Ae.albopictus.analyzed</t>
  </si>
  <si>
    <t>Ae.triscrictus.analyzed</t>
  </si>
  <si>
    <t>Ae.japonicus.analyzed</t>
  </si>
  <si>
    <t>Ae.albopictus</t>
  </si>
  <si>
    <t>Ae.triscrictus</t>
  </si>
  <si>
    <t>Ae.japonicus</t>
  </si>
  <si>
    <t>total</t>
  </si>
  <si>
    <t xml:space="preserve">Ae.aegypti </t>
  </si>
  <si>
    <t>ratio</t>
  </si>
  <si>
    <t xml:space="preserve">How many times per month </t>
  </si>
  <si>
    <t xml:space="preserve">How many basin per time </t>
  </si>
  <si>
    <t xml:space="preserve">in order to get more population for larval bioassy </t>
  </si>
  <si>
    <t>come to winter, decerse the basin and time</t>
  </si>
  <si>
    <t xml:space="preserve">in order to get more population for adult bioassay </t>
  </si>
  <si>
    <t>enough population for bioassay and the temperature is low, so decrease one basin</t>
  </si>
  <si>
    <t>add one more container</t>
  </si>
  <si>
    <t xml:space="preserve">three times in this month </t>
  </si>
  <si>
    <t>Only come one time this month</t>
  </si>
  <si>
    <t>%</t>
  </si>
  <si>
    <t>at the begin, we set up the two contrainers on the muntains near the coal yeard</t>
  </si>
  <si>
    <t>chage to the park and set only one container for consistence</t>
  </si>
  <si>
    <t>Lost the container</t>
  </si>
  <si>
    <t>Lost one container in November</t>
  </si>
  <si>
    <t>Add one more container until the first time is March 2021</t>
  </si>
  <si>
    <t xml:space="preserve">Only come one time this month </t>
  </si>
  <si>
    <t>set up the container near the gas station</t>
  </si>
  <si>
    <t xml:space="preserve">change the location to the park but near the building site. </t>
  </si>
  <si>
    <t>change the location near the church</t>
  </si>
  <si>
    <t>lost one container at the second time in Jul</t>
  </si>
  <si>
    <t>lost one container at the first time in Aug</t>
  </si>
  <si>
    <t xml:space="preserve">lost one container </t>
  </si>
  <si>
    <t>Ave</t>
    <phoneticPr fontId="0" type="noConversion"/>
  </si>
  <si>
    <t>ave</t>
    <phoneticPr fontId="0" type="noConversion"/>
  </si>
  <si>
    <t>ae.albopictus%</t>
  </si>
  <si>
    <t>ae.triseritus%</t>
  </si>
  <si>
    <t xml:space="preserve">Dothan </t>
  </si>
  <si>
    <t>total</t>
    <phoneticPr fontId="0" type="noConversion"/>
  </si>
  <si>
    <t>Aedes albopictus</t>
    <phoneticPr fontId="0" type="noConversion"/>
  </si>
  <si>
    <t>Aedes triseriatus</t>
    <phoneticPr fontId="0" type="noConversion"/>
  </si>
  <si>
    <t>Aedes japonicus</t>
    <phoneticPr fontId="0" type="noConversion"/>
  </si>
  <si>
    <t>Aedes aegypti</t>
    <phoneticPr fontId="0" type="noConversion"/>
  </si>
  <si>
    <t>Hunstville</t>
  </si>
  <si>
    <t>Mobile</t>
  </si>
  <si>
    <t>subregion</t>
    <phoneticPr fontId="0" type="noConversion"/>
  </si>
  <si>
    <t>population</t>
    <phoneticPr fontId="0" type="noConversion"/>
  </si>
  <si>
    <t>macon</t>
    <phoneticPr fontId="0" type="noConversion"/>
  </si>
  <si>
    <t>tuscaloosa</t>
    <phoneticPr fontId="0" type="noConversion"/>
  </si>
  <si>
    <t>montgomery</t>
    <phoneticPr fontId="0" type="noConversion"/>
  </si>
  <si>
    <t>jefferson</t>
    <phoneticPr fontId="0" type="noConversion"/>
  </si>
  <si>
    <t>Total</t>
    <phoneticPr fontId="0" type="noConversion"/>
  </si>
  <si>
    <t>Tuskegee</t>
    <phoneticPr fontId="0" type="noConversion"/>
  </si>
  <si>
    <t>Montgomery</t>
    <phoneticPr fontId="0" type="noConversion"/>
  </si>
  <si>
    <t>Tuscaloosa</t>
    <phoneticPr fontId="0" type="noConversion"/>
  </si>
  <si>
    <t>Birmingham</t>
    <phoneticPr fontId="0" type="noConversion"/>
  </si>
  <si>
    <t>Dothan</t>
    <phoneticPr fontId="0" type="noConversion"/>
  </si>
  <si>
    <t>Hunstville</t>
    <phoneticPr fontId="0" type="noConversion"/>
  </si>
  <si>
    <t>Mobile</t>
    <phoneticPr fontId="0" type="noConversion"/>
  </si>
  <si>
    <t>Location</t>
  </si>
  <si>
    <t>Species</t>
  </si>
  <si>
    <t xml:space="preserve">Total Number </t>
  </si>
  <si>
    <t>Aedes albopictus</t>
  </si>
  <si>
    <t>Aedes triseriatus</t>
  </si>
  <si>
    <t>Aedes japonicus</t>
  </si>
  <si>
    <t>Aedes aegypti</t>
  </si>
  <si>
    <t>Number</t>
  </si>
  <si>
    <t>Percentage*</t>
  </si>
  <si>
    <t>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</si>
</sst>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_);[Red]\(0\)"/>
  </numFmts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theme="1"/>
      <name val="Arial"/>
      <family val="2"/>
    </font>
    <font>
      <sz val="11"/>
      <name val="等线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7">
    <xf numFmtId="0" fontId="0" fillId="0" borderId="0" xfId="0"/>
    <xf numFmtId="0" fontId="2" fillId="2" borderId="0" xfId="2"/>
    <xf numFmtId="0" fontId="3" fillId="0" borderId="0" xfId="0" applyFont="1"/>
    <xf numFmtId="0" fontId="0" fillId="3" borderId="0" xfId="0" applyFill="1"/>
    <xf numFmtId="0" fontId="4" fillId="3" borderId="0" xfId="0" applyFont="1" applyFill="1"/>
    <xf numFmtId="176" fontId="0" fillId="0" borderId="0" xfId="0" applyNumberFormat="1"/>
    <xf numFmtId="176" fontId="0" fillId="0" borderId="0" xfId="1" applyNumberFormat="1" applyFont="1" applyAlignment="1"/>
    <xf numFmtId="0" fontId="5" fillId="0" borderId="0" xfId="0" applyFont="1"/>
    <xf numFmtId="0" fontId="8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0" fontId="9" fillId="0" borderId="6" xfId="0" applyNumberFormat="1" applyFont="1" applyBorder="1" applyAlignment="1">
      <alignment horizontal="center" vertical="center"/>
    </xf>
    <xf numFmtId="177" fontId="9" fillId="0" borderId="6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">
    <cellStyle name="百分比" xfId="1" builtinId="5"/>
    <cellStyle name="差" xfId="2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6"/>
  <sheetViews>
    <sheetView workbookViewId="0">
      <selection activeCell="H71" sqref="H71"/>
    </sheetView>
  </sheetViews>
  <sheetFormatPr defaultRowHeight="13.8" x14ac:dyDescent="0.25"/>
  <sheetData>
    <row r="1" spans="1:15" x14ac:dyDescent="0.25">
      <c r="A1" t="s">
        <v>0</v>
      </c>
      <c r="B1" t="s">
        <v>1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80</v>
      </c>
      <c r="K1" t="s">
        <v>81</v>
      </c>
      <c r="L1" t="s">
        <v>82</v>
      </c>
      <c r="M1" t="s">
        <v>212</v>
      </c>
      <c r="N1" t="s">
        <v>213</v>
      </c>
      <c r="O1" t="s">
        <v>214</v>
      </c>
    </row>
    <row r="2" spans="1:15" x14ac:dyDescent="0.25">
      <c r="A2" t="s">
        <v>2</v>
      </c>
      <c r="B2" t="s">
        <v>3</v>
      </c>
      <c r="C2">
        <v>229</v>
      </c>
      <c r="D2">
        <v>2.5</v>
      </c>
      <c r="E2">
        <v>7.88</v>
      </c>
      <c r="F2">
        <v>13.9245540487162</v>
      </c>
      <c r="G2">
        <v>81</v>
      </c>
      <c r="H2">
        <v>79.599999999999994</v>
      </c>
      <c r="I2" t="s">
        <v>68</v>
      </c>
      <c r="J2">
        <v>26.44</v>
      </c>
      <c r="K2">
        <v>200.15199999999999</v>
      </c>
      <c r="L2">
        <v>2.8485196434671298</v>
      </c>
      <c r="M2">
        <v>178</v>
      </c>
      <c r="N2">
        <v>0</v>
      </c>
      <c r="O2">
        <v>51</v>
      </c>
    </row>
    <row r="3" spans="1:15" x14ac:dyDescent="0.25">
      <c r="A3" t="s">
        <v>2</v>
      </c>
      <c r="B3" t="s">
        <v>4</v>
      </c>
      <c r="C3">
        <v>338.5</v>
      </c>
      <c r="D3">
        <v>2.7</v>
      </c>
      <c r="E3">
        <v>6.02</v>
      </c>
      <c r="F3">
        <v>13.260722357996301</v>
      </c>
      <c r="G3">
        <v>82</v>
      </c>
      <c r="H3">
        <v>78.400000000000006</v>
      </c>
      <c r="I3" t="s">
        <v>69</v>
      </c>
      <c r="J3">
        <v>25.78</v>
      </c>
      <c r="K3">
        <v>152.90799999999999</v>
      </c>
      <c r="L3">
        <v>2.7708356975838901</v>
      </c>
      <c r="M3">
        <v>170</v>
      </c>
      <c r="N3">
        <v>21.5</v>
      </c>
      <c r="O3">
        <v>147</v>
      </c>
    </row>
    <row r="4" spans="1:15" x14ac:dyDescent="0.25">
      <c r="A4" t="s">
        <v>2</v>
      </c>
      <c r="B4" t="s">
        <v>5</v>
      </c>
      <c r="C4">
        <v>67</v>
      </c>
      <c r="D4">
        <v>3.1</v>
      </c>
      <c r="E4">
        <v>4.4800000000000004</v>
      </c>
      <c r="F4">
        <v>12.378173141821801</v>
      </c>
      <c r="G4">
        <v>78</v>
      </c>
      <c r="H4">
        <v>73.2</v>
      </c>
      <c r="I4" t="s">
        <v>70</v>
      </c>
      <c r="J4">
        <v>22.89</v>
      </c>
      <c r="K4">
        <v>113.792</v>
      </c>
      <c r="L4">
        <v>2.208334728569</v>
      </c>
      <c r="M4">
        <v>66.5</v>
      </c>
      <c r="N4">
        <v>0.5</v>
      </c>
      <c r="O4">
        <v>0</v>
      </c>
    </row>
    <row r="5" spans="1:15" x14ac:dyDescent="0.25">
      <c r="A5" t="s">
        <v>2</v>
      </c>
      <c r="B5" t="s">
        <v>6</v>
      </c>
      <c r="C5">
        <v>91.5</v>
      </c>
      <c r="D5">
        <v>3.6</v>
      </c>
      <c r="E5">
        <v>7.16</v>
      </c>
      <c r="F5">
        <v>11.4504747931576</v>
      </c>
      <c r="G5">
        <v>76</v>
      </c>
      <c r="H5">
        <v>65.900000000000006</v>
      </c>
      <c r="I5" t="s">
        <v>71</v>
      </c>
      <c r="J5">
        <v>18.829999999999998</v>
      </c>
      <c r="K5">
        <v>181.864</v>
      </c>
      <c r="L5">
        <v>1.66834323939914</v>
      </c>
      <c r="M5">
        <v>69.5</v>
      </c>
      <c r="N5">
        <v>7.5</v>
      </c>
      <c r="O5">
        <v>14.5</v>
      </c>
    </row>
    <row r="6" spans="1:15" x14ac:dyDescent="0.25">
      <c r="A6" t="s">
        <v>2</v>
      </c>
      <c r="B6" t="s">
        <v>7</v>
      </c>
      <c r="C6">
        <v>25</v>
      </c>
      <c r="D6">
        <v>4.8</v>
      </c>
      <c r="E6">
        <v>4.41</v>
      </c>
      <c r="F6">
        <v>11.9669237717593</v>
      </c>
      <c r="G6">
        <v>67</v>
      </c>
      <c r="H6">
        <v>55.4</v>
      </c>
      <c r="I6" t="s">
        <v>72</v>
      </c>
      <c r="J6">
        <v>13</v>
      </c>
      <c r="K6">
        <v>112.014</v>
      </c>
      <c r="L6">
        <v>1.0078388490383801</v>
      </c>
      <c r="M6">
        <v>0</v>
      </c>
      <c r="N6">
        <v>0</v>
      </c>
      <c r="O6">
        <v>25</v>
      </c>
    </row>
    <row r="7" spans="1:15" x14ac:dyDescent="0.25">
      <c r="A7" t="s">
        <v>2</v>
      </c>
      <c r="B7" t="s">
        <v>8</v>
      </c>
      <c r="C7">
        <v>140.5</v>
      </c>
      <c r="D7">
        <v>4.5</v>
      </c>
      <c r="E7">
        <v>3</v>
      </c>
      <c r="F7">
        <v>12.899364939203901</v>
      </c>
      <c r="G7">
        <v>68</v>
      </c>
      <c r="H7">
        <v>60.3</v>
      </c>
      <c r="I7" t="s">
        <v>73</v>
      </c>
      <c r="J7">
        <v>15.72</v>
      </c>
      <c r="K7">
        <v>76.2</v>
      </c>
      <c r="L7">
        <v>1.2224662769672401</v>
      </c>
      <c r="M7">
        <v>1</v>
      </c>
      <c r="N7">
        <v>4.5</v>
      </c>
      <c r="O7">
        <v>135</v>
      </c>
    </row>
    <row r="8" spans="1:15" x14ac:dyDescent="0.25">
      <c r="A8" t="s">
        <v>2</v>
      </c>
      <c r="B8" t="s">
        <v>9</v>
      </c>
      <c r="C8">
        <v>193.5</v>
      </c>
      <c r="D8">
        <v>3</v>
      </c>
      <c r="E8">
        <v>7.18</v>
      </c>
      <c r="F8">
        <v>13.687570434662801</v>
      </c>
      <c r="G8">
        <v>77</v>
      </c>
      <c r="H8">
        <v>72.8</v>
      </c>
      <c r="I8" t="s">
        <v>74</v>
      </c>
      <c r="J8">
        <v>22.67</v>
      </c>
      <c r="K8">
        <v>182.37200000000001</v>
      </c>
      <c r="L8">
        <v>2.15055793305297</v>
      </c>
      <c r="M8">
        <v>15.5</v>
      </c>
      <c r="N8">
        <v>1.5</v>
      </c>
      <c r="O8">
        <v>176.5</v>
      </c>
    </row>
    <row r="9" spans="1:15" x14ac:dyDescent="0.25">
      <c r="A9" t="s">
        <v>2</v>
      </c>
      <c r="B9" t="s">
        <v>10</v>
      </c>
      <c r="C9">
        <v>90.5</v>
      </c>
      <c r="D9">
        <v>2.6</v>
      </c>
      <c r="E9">
        <v>6.92</v>
      </c>
      <c r="F9">
        <v>14.0953325901173</v>
      </c>
      <c r="G9">
        <v>81</v>
      </c>
      <c r="H9">
        <v>77.099999999999994</v>
      </c>
      <c r="I9" t="s">
        <v>75</v>
      </c>
      <c r="J9">
        <v>25.06</v>
      </c>
      <c r="K9">
        <v>175.768</v>
      </c>
      <c r="L9">
        <v>2.61987772610289</v>
      </c>
      <c r="M9">
        <v>50</v>
      </c>
      <c r="N9">
        <v>9.5</v>
      </c>
      <c r="O9">
        <v>31</v>
      </c>
    </row>
    <row r="10" spans="1:15" x14ac:dyDescent="0.25">
      <c r="A10" t="s">
        <v>2</v>
      </c>
      <c r="B10" t="s">
        <v>11</v>
      </c>
      <c r="C10">
        <v>24.5</v>
      </c>
      <c r="D10">
        <v>2.5</v>
      </c>
      <c r="E10">
        <v>3.72</v>
      </c>
      <c r="F10">
        <v>13.9245540487162</v>
      </c>
      <c r="G10">
        <v>82</v>
      </c>
      <c r="H10">
        <v>79.3</v>
      </c>
      <c r="I10" t="s">
        <v>68</v>
      </c>
      <c r="J10">
        <v>26.28</v>
      </c>
      <c r="K10">
        <v>94.488</v>
      </c>
      <c r="L10">
        <v>2.8559598257724002</v>
      </c>
      <c r="M10">
        <v>3</v>
      </c>
      <c r="N10">
        <v>21</v>
      </c>
      <c r="O10">
        <v>0.5</v>
      </c>
    </row>
    <row r="11" spans="1:15" x14ac:dyDescent="0.25">
      <c r="A11" t="s">
        <v>2</v>
      </c>
      <c r="B11" t="s">
        <v>12</v>
      </c>
      <c r="C11">
        <v>85</v>
      </c>
      <c r="D11">
        <v>2.2999999999999998</v>
      </c>
      <c r="E11">
        <v>4.78</v>
      </c>
      <c r="F11">
        <v>13.260722357996301</v>
      </c>
      <c r="G11">
        <v>83</v>
      </c>
      <c r="H11">
        <v>77.7</v>
      </c>
      <c r="I11" t="s">
        <v>69</v>
      </c>
      <c r="J11">
        <v>25.39</v>
      </c>
      <c r="K11">
        <v>121.41200000000001</v>
      </c>
      <c r="L11">
        <v>2.7390138414236902</v>
      </c>
      <c r="M11">
        <v>72.75</v>
      </c>
      <c r="N11">
        <v>8</v>
      </c>
      <c r="O11">
        <v>4.25</v>
      </c>
    </row>
    <row r="12" spans="1:15" x14ac:dyDescent="0.25">
      <c r="A12" t="s">
        <v>2</v>
      </c>
      <c r="B12" t="s">
        <v>13</v>
      </c>
      <c r="C12">
        <v>91</v>
      </c>
      <c r="D12">
        <v>2.1</v>
      </c>
      <c r="E12">
        <v>3.44</v>
      </c>
      <c r="F12">
        <v>12.378173141821801</v>
      </c>
      <c r="G12">
        <v>80</v>
      </c>
      <c r="H12">
        <v>78.400000000000006</v>
      </c>
      <c r="I12" t="s">
        <v>70</v>
      </c>
      <c r="J12">
        <v>25.78</v>
      </c>
      <c r="K12">
        <v>87.376000000000005</v>
      </c>
      <c r="L12">
        <v>2.70325433910623</v>
      </c>
      <c r="M12">
        <v>77.5</v>
      </c>
      <c r="N12">
        <v>7.5</v>
      </c>
      <c r="O12">
        <v>6</v>
      </c>
    </row>
    <row r="13" spans="1:15" x14ac:dyDescent="0.25">
      <c r="A13" t="s">
        <v>2</v>
      </c>
      <c r="B13" t="s">
        <v>14</v>
      </c>
      <c r="C13">
        <v>76.75</v>
      </c>
      <c r="D13">
        <v>2.9</v>
      </c>
      <c r="E13">
        <v>5.32</v>
      </c>
      <c r="F13">
        <v>11.4504747931576</v>
      </c>
      <c r="G13">
        <v>78</v>
      </c>
      <c r="H13">
        <v>68.099999999999994</v>
      </c>
      <c r="I13" t="s">
        <v>71</v>
      </c>
      <c r="J13">
        <v>20.059999999999999</v>
      </c>
      <c r="K13">
        <v>135.12799999999999</v>
      </c>
      <c r="L13">
        <v>1.85082630401801</v>
      </c>
      <c r="M13">
        <v>61.5</v>
      </c>
      <c r="N13">
        <v>12.75</v>
      </c>
      <c r="O13">
        <v>2.5</v>
      </c>
    </row>
    <row r="14" spans="1:15" x14ac:dyDescent="0.25">
      <c r="A14" t="s">
        <v>2</v>
      </c>
      <c r="B14" t="s">
        <v>15</v>
      </c>
      <c r="C14">
        <v>95</v>
      </c>
      <c r="D14">
        <v>3.2</v>
      </c>
      <c r="E14">
        <v>5.34</v>
      </c>
      <c r="F14">
        <v>10.6353619051915</v>
      </c>
      <c r="G14">
        <v>84</v>
      </c>
      <c r="H14">
        <v>51.4</v>
      </c>
      <c r="I14" t="s">
        <v>76</v>
      </c>
      <c r="J14">
        <v>10.78</v>
      </c>
      <c r="K14">
        <v>135.636</v>
      </c>
      <c r="L14">
        <v>1.08971946853168</v>
      </c>
      <c r="M14">
        <v>36</v>
      </c>
      <c r="N14">
        <v>0</v>
      </c>
      <c r="O14">
        <v>59</v>
      </c>
    </row>
    <row r="15" spans="1:15" x14ac:dyDescent="0.25">
      <c r="A15" t="s">
        <v>2</v>
      </c>
      <c r="B15" t="s">
        <v>16</v>
      </c>
      <c r="C15">
        <v>0</v>
      </c>
      <c r="D15">
        <v>3.4</v>
      </c>
      <c r="E15">
        <v>9.84</v>
      </c>
      <c r="F15">
        <v>10.2016370680309</v>
      </c>
      <c r="G15">
        <v>83</v>
      </c>
      <c r="H15">
        <v>49.7</v>
      </c>
      <c r="I15" t="s">
        <v>77</v>
      </c>
      <c r="J15">
        <v>9.83</v>
      </c>
      <c r="K15">
        <v>249.93600000000001</v>
      </c>
      <c r="L15">
        <v>1.0099451590450801</v>
      </c>
      <c r="M15">
        <v>0</v>
      </c>
      <c r="N15">
        <v>0</v>
      </c>
      <c r="O15">
        <v>0</v>
      </c>
    </row>
    <row r="16" spans="1:15" x14ac:dyDescent="0.25">
      <c r="A16" t="s">
        <v>2</v>
      </c>
      <c r="B16" t="s">
        <v>17</v>
      </c>
      <c r="C16">
        <v>0</v>
      </c>
      <c r="D16">
        <v>3.3</v>
      </c>
      <c r="E16">
        <v>7.46</v>
      </c>
      <c r="F16">
        <v>10.4008812913737</v>
      </c>
      <c r="G16">
        <v>74</v>
      </c>
      <c r="H16">
        <v>46.5</v>
      </c>
      <c r="I16" t="s">
        <v>78</v>
      </c>
      <c r="J16">
        <v>8.06</v>
      </c>
      <c r="K16">
        <v>189.48400000000001</v>
      </c>
      <c r="L16">
        <v>0.79822450314572202</v>
      </c>
      <c r="M16">
        <v>0</v>
      </c>
      <c r="N16">
        <v>0</v>
      </c>
      <c r="O16">
        <v>0</v>
      </c>
    </row>
    <row r="17" spans="1:15" x14ac:dyDescent="0.25">
      <c r="A17" t="s">
        <v>2</v>
      </c>
      <c r="B17" t="s">
        <v>18</v>
      </c>
      <c r="C17">
        <v>0</v>
      </c>
      <c r="D17">
        <v>3.9</v>
      </c>
      <c r="E17">
        <v>2.2200000000000002</v>
      </c>
      <c r="F17">
        <v>11.080773645323299</v>
      </c>
      <c r="G17">
        <v>69</v>
      </c>
      <c r="H17">
        <v>58.3</v>
      </c>
      <c r="I17" t="s">
        <v>79</v>
      </c>
      <c r="J17">
        <v>14.61</v>
      </c>
      <c r="K17">
        <v>56.387999999999998</v>
      </c>
      <c r="L17">
        <v>1.1538863005822</v>
      </c>
      <c r="M17">
        <v>0</v>
      </c>
      <c r="N17">
        <v>0</v>
      </c>
      <c r="O17">
        <v>0</v>
      </c>
    </row>
    <row r="18" spans="1:15" x14ac:dyDescent="0.25">
      <c r="A18" t="s">
        <v>2</v>
      </c>
      <c r="B18" t="s">
        <v>19</v>
      </c>
      <c r="C18">
        <v>17</v>
      </c>
      <c r="D18">
        <v>4.4000000000000004</v>
      </c>
      <c r="E18">
        <v>2.83</v>
      </c>
      <c r="F18">
        <v>11.9669237717593</v>
      </c>
      <c r="G18">
        <v>61</v>
      </c>
      <c r="H18">
        <v>55.8</v>
      </c>
      <c r="I18" t="s">
        <v>72</v>
      </c>
      <c r="J18">
        <v>13.22</v>
      </c>
      <c r="K18">
        <v>71.882000000000005</v>
      </c>
      <c r="L18">
        <v>0.93102646611447204</v>
      </c>
      <c r="M18">
        <v>0</v>
      </c>
      <c r="N18">
        <v>0</v>
      </c>
      <c r="O18">
        <v>17</v>
      </c>
    </row>
    <row r="19" spans="1:15" x14ac:dyDescent="0.25">
      <c r="A19" t="s">
        <v>2</v>
      </c>
      <c r="B19" t="s">
        <v>20</v>
      </c>
      <c r="C19">
        <v>13</v>
      </c>
      <c r="D19">
        <v>6</v>
      </c>
      <c r="E19">
        <v>6.53</v>
      </c>
      <c r="F19">
        <v>12.899364939203901</v>
      </c>
      <c r="G19">
        <v>67</v>
      </c>
      <c r="H19">
        <v>66</v>
      </c>
      <c r="I19" t="s">
        <v>73</v>
      </c>
      <c r="J19">
        <v>18.89</v>
      </c>
      <c r="K19">
        <v>165.86199999999999</v>
      </c>
      <c r="L19">
        <v>1.4763929589250999</v>
      </c>
      <c r="M19">
        <v>0</v>
      </c>
      <c r="N19">
        <v>0</v>
      </c>
      <c r="O19">
        <v>13</v>
      </c>
    </row>
    <row r="20" spans="1:15" x14ac:dyDescent="0.25">
      <c r="A20" t="s">
        <v>2</v>
      </c>
      <c r="B20" t="s">
        <v>21</v>
      </c>
      <c r="C20">
        <v>144</v>
      </c>
      <c r="D20">
        <v>4.2</v>
      </c>
      <c r="E20">
        <v>4.76</v>
      </c>
      <c r="F20">
        <v>13.687570434662801</v>
      </c>
      <c r="G20">
        <v>70</v>
      </c>
      <c r="H20">
        <v>74.2</v>
      </c>
      <c r="I20" t="s">
        <v>74</v>
      </c>
      <c r="J20">
        <v>23.44</v>
      </c>
      <c r="K20">
        <v>120.904</v>
      </c>
      <c r="L20">
        <v>2.05023988492009</v>
      </c>
      <c r="M20">
        <v>68.75</v>
      </c>
      <c r="N20">
        <v>26.75</v>
      </c>
      <c r="O20">
        <v>48.5</v>
      </c>
    </row>
    <row r="21" spans="1:15" x14ac:dyDescent="0.25">
      <c r="A21" t="s">
        <v>2</v>
      </c>
      <c r="B21" t="s">
        <v>22</v>
      </c>
      <c r="C21">
        <v>95</v>
      </c>
      <c r="D21">
        <v>4.4000000000000004</v>
      </c>
      <c r="E21">
        <v>3.3</v>
      </c>
      <c r="F21">
        <v>14.0953325901173</v>
      </c>
      <c r="G21">
        <v>73</v>
      </c>
      <c r="H21">
        <v>77.599999999999994</v>
      </c>
      <c r="I21" t="s">
        <v>75</v>
      </c>
      <c r="J21">
        <v>25.33</v>
      </c>
      <c r="K21">
        <v>83.82</v>
      </c>
      <c r="L21">
        <v>2.4002415560649899</v>
      </c>
      <c r="M21">
        <v>45.5</v>
      </c>
      <c r="N21">
        <v>26.5</v>
      </c>
      <c r="O21">
        <v>23</v>
      </c>
    </row>
    <row r="22" spans="1:15" x14ac:dyDescent="0.25">
      <c r="A22" t="s">
        <v>2</v>
      </c>
      <c r="B22" t="s">
        <v>23</v>
      </c>
      <c r="C22">
        <v>138.25</v>
      </c>
      <c r="D22">
        <v>3.9</v>
      </c>
      <c r="E22">
        <v>4.1399999999999997</v>
      </c>
      <c r="F22">
        <v>13.9245540487162</v>
      </c>
      <c r="G22">
        <v>75</v>
      </c>
      <c r="H22">
        <v>79</v>
      </c>
      <c r="I22" t="s">
        <v>68</v>
      </c>
      <c r="J22">
        <v>26.11</v>
      </c>
      <c r="K22">
        <v>105.15600000000001</v>
      </c>
      <c r="L22">
        <v>2.58545142820947</v>
      </c>
      <c r="M22">
        <v>127.25</v>
      </c>
      <c r="N22">
        <v>3.75</v>
      </c>
      <c r="O22">
        <v>7.25</v>
      </c>
    </row>
    <row r="23" spans="1:15" x14ac:dyDescent="0.25">
      <c r="A23" t="s">
        <v>2</v>
      </c>
      <c r="B23" t="s">
        <v>24</v>
      </c>
      <c r="C23">
        <v>148.75</v>
      </c>
      <c r="D23">
        <v>3.8</v>
      </c>
      <c r="E23">
        <v>4.4800000000000004</v>
      </c>
      <c r="F23">
        <v>13.260722357996301</v>
      </c>
      <c r="G23">
        <v>78</v>
      </c>
      <c r="H23">
        <v>79.2</v>
      </c>
      <c r="I23" t="s">
        <v>69</v>
      </c>
      <c r="J23">
        <v>26.22</v>
      </c>
      <c r="K23">
        <v>113.792</v>
      </c>
      <c r="L23">
        <v>2.7068126888330899</v>
      </c>
      <c r="M23">
        <v>128</v>
      </c>
      <c r="N23">
        <v>20.5</v>
      </c>
      <c r="O23">
        <v>0.25</v>
      </c>
    </row>
    <row r="24" spans="1:15" x14ac:dyDescent="0.25">
      <c r="A24" t="s">
        <v>2</v>
      </c>
      <c r="B24" t="s">
        <v>25</v>
      </c>
      <c r="C24">
        <v>298.5</v>
      </c>
      <c r="D24">
        <v>3.7</v>
      </c>
      <c r="E24">
        <v>1.25</v>
      </c>
      <c r="F24">
        <v>12.378173141821801</v>
      </c>
      <c r="G24">
        <v>84</v>
      </c>
      <c r="H24">
        <v>79.3</v>
      </c>
      <c r="I24" t="s">
        <v>70</v>
      </c>
      <c r="J24">
        <v>26.28</v>
      </c>
      <c r="K24">
        <v>31.75</v>
      </c>
      <c r="L24">
        <v>2.9256173824985501</v>
      </c>
      <c r="M24">
        <v>270.75</v>
      </c>
      <c r="N24">
        <v>27.5</v>
      </c>
      <c r="O24">
        <v>0.25</v>
      </c>
    </row>
    <row r="25" spans="1:15" x14ac:dyDescent="0.25">
      <c r="A25" t="s">
        <v>2</v>
      </c>
      <c r="B25" t="s">
        <v>26</v>
      </c>
      <c r="C25">
        <v>135.25</v>
      </c>
      <c r="D25">
        <v>5.3</v>
      </c>
      <c r="E25">
        <v>4.26</v>
      </c>
      <c r="F25">
        <v>11.4504747931576</v>
      </c>
      <c r="G25">
        <v>82</v>
      </c>
      <c r="H25">
        <v>68.900000000000006</v>
      </c>
      <c r="I25" t="s">
        <v>71</v>
      </c>
      <c r="J25">
        <v>20.5</v>
      </c>
      <c r="K25">
        <v>108.20399999999999</v>
      </c>
      <c r="L25">
        <v>2.0003543706386799</v>
      </c>
      <c r="M25">
        <v>121.75</v>
      </c>
      <c r="N25">
        <v>13.25</v>
      </c>
      <c r="O25">
        <v>0.25</v>
      </c>
    </row>
    <row r="26" spans="1:15" x14ac:dyDescent="0.25">
      <c r="A26" t="s">
        <v>2</v>
      </c>
      <c r="B26" t="s">
        <v>27</v>
      </c>
      <c r="C26">
        <v>3</v>
      </c>
      <c r="D26">
        <v>5.3</v>
      </c>
      <c r="E26">
        <v>2.77</v>
      </c>
      <c r="F26">
        <v>10.6353619051915</v>
      </c>
      <c r="G26">
        <v>72</v>
      </c>
      <c r="H26">
        <v>51.7</v>
      </c>
      <c r="I26" t="s">
        <v>76</v>
      </c>
      <c r="J26">
        <v>10.94</v>
      </c>
      <c r="K26">
        <v>70.358000000000004</v>
      </c>
      <c r="L26">
        <v>0.94413559107345202</v>
      </c>
      <c r="M26">
        <v>3</v>
      </c>
      <c r="N26">
        <v>0</v>
      </c>
      <c r="O26">
        <v>0</v>
      </c>
    </row>
    <row r="27" spans="1:15" x14ac:dyDescent="0.25">
      <c r="A27" t="s">
        <v>2</v>
      </c>
      <c r="B27" t="s">
        <v>28</v>
      </c>
      <c r="C27">
        <v>0</v>
      </c>
      <c r="D27">
        <v>6.8</v>
      </c>
      <c r="E27">
        <v>8.64</v>
      </c>
      <c r="F27">
        <v>10.2016370680309</v>
      </c>
      <c r="G27">
        <v>76</v>
      </c>
      <c r="H27">
        <v>51.5</v>
      </c>
      <c r="I27" t="s">
        <v>77</v>
      </c>
      <c r="J27">
        <v>10.83</v>
      </c>
      <c r="K27">
        <v>219.45599999999999</v>
      </c>
      <c r="L27">
        <v>0.98925407151404099</v>
      </c>
      <c r="M27">
        <v>0</v>
      </c>
      <c r="N27">
        <v>0</v>
      </c>
      <c r="O27">
        <v>0</v>
      </c>
    </row>
    <row r="28" spans="1:15" x14ac:dyDescent="0.25">
      <c r="A28" t="s">
        <v>2</v>
      </c>
      <c r="B28" t="s">
        <v>29</v>
      </c>
      <c r="C28">
        <v>0</v>
      </c>
      <c r="D28">
        <v>3</v>
      </c>
      <c r="E28">
        <v>8.19</v>
      </c>
      <c r="F28">
        <v>10.4008812913737</v>
      </c>
      <c r="G28">
        <v>76</v>
      </c>
      <c r="H28">
        <v>49.2</v>
      </c>
      <c r="I28" t="s">
        <v>78</v>
      </c>
      <c r="J28">
        <v>9.56</v>
      </c>
      <c r="K28">
        <v>208.02600000000001</v>
      </c>
      <c r="L28">
        <v>0.90801632103116803</v>
      </c>
      <c r="M28">
        <v>0</v>
      </c>
      <c r="N28">
        <v>0</v>
      </c>
      <c r="O28">
        <v>0</v>
      </c>
    </row>
    <row r="29" spans="1:15" x14ac:dyDescent="0.25">
      <c r="A29" t="s">
        <v>2</v>
      </c>
      <c r="B29" t="s">
        <v>30</v>
      </c>
      <c r="C29">
        <v>0</v>
      </c>
      <c r="D29">
        <v>6.8</v>
      </c>
      <c r="E29">
        <v>11.03</v>
      </c>
      <c r="F29">
        <v>11.080773645323299</v>
      </c>
      <c r="G29">
        <v>80</v>
      </c>
      <c r="H29">
        <v>51.8</v>
      </c>
      <c r="I29" t="s">
        <v>79</v>
      </c>
      <c r="J29">
        <v>11</v>
      </c>
      <c r="K29">
        <v>280.16199999999998</v>
      </c>
      <c r="L29">
        <v>1.05327172008912</v>
      </c>
      <c r="M29">
        <v>0</v>
      </c>
      <c r="N29">
        <v>0</v>
      </c>
      <c r="O29">
        <v>0</v>
      </c>
    </row>
    <row r="30" spans="1:15" x14ac:dyDescent="0.25">
      <c r="A30" t="s">
        <v>2</v>
      </c>
      <c r="B30" t="s">
        <v>31</v>
      </c>
      <c r="C30">
        <v>15.5</v>
      </c>
      <c r="D30">
        <v>6</v>
      </c>
      <c r="E30">
        <v>5.78</v>
      </c>
      <c r="F30">
        <v>11.9669237717593</v>
      </c>
      <c r="G30">
        <v>78</v>
      </c>
      <c r="H30">
        <v>63.7</v>
      </c>
      <c r="I30" t="s">
        <v>72</v>
      </c>
      <c r="J30">
        <v>17.61</v>
      </c>
      <c r="K30">
        <v>146.81200000000001</v>
      </c>
      <c r="L30">
        <v>1.58401568035954</v>
      </c>
      <c r="M30">
        <v>0</v>
      </c>
      <c r="N30">
        <v>1.5</v>
      </c>
      <c r="O30">
        <v>14</v>
      </c>
    </row>
    <row r="31" spans="1:15" x14ac:dyDescent="0.25">
      <c r="A31" t="s">
        <v>2</v>
      </c>
      <c r="B31" t="s">
        <v>32</v>
      </c>
      <c r="C31">
        <v>66.25</v>
      </c>
      <c r="D31">
        <v>6.1</v>
      </c>
      <c r="E31">
        <v>10.89</v>
      </c>
      <c r="F31">
        <v>12.899364939203901</v>
      </c>
      <c r="G31">
        <v>68</v>
      </c>
      <c r="H31">
        <v>62.1</v>
      </c>
      <c r="I31" t="s">
        <v>73</v>
      </c>
      <c r="J31">
        <v>16.72</v>
      </c>
      <c r="K31">
        <v>276.60599999999999</v>
      </c>
      <c r="L31">
        <v>1.3041628526579301</v>
      </c>
      <c r="M31">
        <v>14.5</v>
      </c>
      <c r="N31">
        <v>31.25</v>
      </c>
      <c r="O31">
        <v>20.5</v>
      </c>
    </row>
    <row r="32" spans="1:15" x14ac:dyDescent="0.25">
      <c r="A32" t="s">
        <v>2</v>
      </c>
      <c r="B32" t="s">
        <v>33</v>
      </c>
      <c r="C32">
        <v>160.75</v>
      </c>
      <c r="D32">
        <v>5.5</v>
      </c>
      <c r="E32">
        <v>3.66</v>
      </c>
      <c r="F32">
        <v>13.687570434662801</v>
      </c>
      <c r="G32">
        <v>72</v>
      </c>
      <c r="H32">
        <v>68.900000000000006</v>
      </c>
      <c r="I32" t="s">
        <v>74</v>
      </c>
      <c r="J32">
        <v>20.5</v>
      </c>
      <c r="K32">
        <v>92.963999999999999</v>
      </c>
      <c r="L32">
        <v>1.7564087156827399</v>
      </c>
      <c r="M32">
        <v>54</v>
      </c>
      <c r="N32">
        <v>24.75</v>
      </c>
      <c r="O32">
        <v>82</v>
      </c>
    </row>
    <row r="33" spans="1:15" x14ac:dyDescent="0.25">
      <c r="A33" t="s">
        <v>2</v>
      </c>
      <c r="B33" t="s">
        <v>34</v>
      </c>
      <c r="C33">
        <v>113.5</v>
      </c>
      <c r="D33">
        <v>5</v>
      </c>
      <c r="E33">
        <v>4</v>
      </c>
      <c r="F33">
        <v>14.0953325901173</v>
      </c>
      <c r="G33">
        <v>80</v>
      </c>
      <c r="H33">
        <v>76.2</v>
      </c>
      <c r="I33" t="s">
        <v>75</v>
      </c>
      <c r="J33">
        <v>24.56</v>
      </c>
      <c r="K33">
        <v>101.6</v>
      </c>
      <c r="L33">
        <v>2.5097868294270902</v>
      </c>
      <c r="M33">
        <v>52.5</v>
      </c>
      <c r="N33">
        <v>18.5</v>
      </c>
      <c r="O33">
        <v>42.5</v>
      </c>
    </row>
    <row r="34" spans="1:15" x14ac:dyDescent="0.25">
      <c r="A34" t="s">
        <v>2</v>
      </c>
      <c r="B34" t="s">
        <v>35</v>
      </c>
      <c r="C34">
        <v>83.5</v>
      </c>
      <c r="D34">
        <v>0</v>
      </c>
      <c r="E34">
        <v>4.0599999999999996</v>
      </c>
      <c r="F34">
        <v>13.9245540487162</v>
      </c>
      <c r="G34">
        <v>82</v>
      </c>
      <c r="H34">
        <v>72.099999999999994</v>
      </c>
      <c r="I34" t="s">
        <v>68</v>
      </c>
      <c r="J34">
        <v>22.28</v>
      </c>
      <c r="K34">
        <v>103.124</v>
      </c>
      <c r="L34">
        <v>2.2355070249120899</v>
      </c>
      <c r="M34">
        <v>40.25</v>
      </c>
      <c r="N34">
        <v>17.75</v>
      </c>
      <c r="O34">
        <v>25.5</v>
      </c>
    </row>
    <row r="35" spans="1:15" x14ac:dyDescent="0.25">
      <c r="A35" t="s">
        <v>2</v>
      </c>
      <c r="B35" t="s">
        <v>36</v>
      </c>
      <c r="C35">
        <v>51.5</v>
      </c>
      <c r="D35">
        <v>3.5</v>
      </c>
      <c r="E35">
        <v>4.53</v>
      </c>
      <c r="F35">
        <v>13.260722357996301</v>
      </c>
      <c r="G35">
        <v>82</v>
      </c>
      <c r="H35">
        <v>78.2</v>
      </c>
      <c r="I35" t="s">
        <v>69</v>
      </c>
      <c r="J35">
        <v>25.67</v>
      </c>
      <c r="K35">
        <v>115.062</v>
      </c>
      <c r="L35">
        <v>2.7524141510437099</v>
      </c>
      <c r="M35">
        <v>39.166666666666664</v>
      </c>
      <c r="N35">
        <v>5.5</v>
      </c>
      <c r="O35">
        <v>6.833333333333333</v>
      </c>
    </row>
    <row r="36" spans="1:15" x14ac:dyDescent="0.25">
      <c r="A36" t="s">
        <v>2</v>
      </c>
      <c r="B36" t="s">
        <v>37</v>
      </c>
      <c r="C36">
        <v>77.75</v>
      </c>
      <c r="D36">
        <v>4.4000000000000004</v>
      </c>
      <c r="E36">
        <v>7.39</v>
      </c>
      <c r="F36">
        <v>12.378173141821801</v>
      </c>
      <c r="G36">
        <v>81</v>
      </c>
      <c r="H36">
        <v>72</v>
      </c>
      <c r="I36" t="s">
        <v>70</v>
      </c>
      <c r="J36">
        <v>22.22</v>
      </c>
      <c r="K36">
        <v>187.70599999999999</v>
      </c>
      <c r="L36">
        <v>2.2000352116434998</v>
      </c>
      <c r="M36">
        <v>65.25</v>
      </c>
      <c r="N36">
        <v>1.25</v>
      </c>
      <c r="O36">
        <v>11.25</v>
      </c>
    </row>
    <row r="37" spans="1:15" x14ac:dyDescent="0.25">
      <c r="A37" t="s">
        <v>2</v>
      </c>
      <c r="B37" t="s">
        <v>38</v>
      </c>
      <c r="C37">
        <v>76.25</v>
      </c>
      <c r="D37">
        <v>4.8</v>
      </c>
      <c r="E37">
        <v>4.43</v>
      </c>
      <c r="F37">
        <v>11.4504747931576</v>
      </c>
      <c r="G37">
        <v>82</v>
      </c>
      <c r="H37">
        <v>66.3</v>
      </c>
      <c r="I37" t="s">
        <v>71</v>
      </c>
      <c r="J37">
        <v>19.059999999999999</v>
      </c>
      <c r="K37">
        <v>112.52200000000001</v>
      </c>
      <c r="L37">
        <v>1.8265328156404199</v>
      </c>
      <c r="M37">
        <v>50</v>
      </c>
      <c r="N37">
        <v>21.75</v>
      </c>
      <c r="O37">
        <v>4.5</v>
      </c>
    </row>
    <row r="38" spans="1:15" x14ac:dyDescent="0.25">
      <c r="A38" t="s">
        <v>2</v>
      </c>
      <c r="B38" t="s">
        <v>39</v>
      </c>
      <c r="C38">
        <v>32.5</v>
      </c>
      <c r="D38">
        <v>5.5</v>
      </c>
      <c r="E38">
        <v>5.21</v>
      </c>
      <c r="F38">
        <v>10.6353619051915</v>
      </c>
      <c r="G38">
        <v>76</v>
      </c>
      <c r="H38">
        <v>58.2</v>
      </c>
      <c r="I38" t="s">
        <v>76</v>
      </c>
      <c r="J38">
        <v>14.56</v>
      </c>
      <c r="K38">
        <v>132.334</v>
      </c>
      <c r="L38">
        <v>1.2667962419749701</v>
      </c>
      <c r="M38">
        <v>25.75</v>
      </c>
      <c r="N38">
        <v>0.25</v>
      </c>
      <c r="O38">
        <v>6.5</v>
      </c>
    </row>
    <row r="39" spans="1:15" x14ac:dyDescent="0.25">
      <c r="A39" t="s">
        <v>2</v>
      </c>
      <c r="B39" t="s">
        <v>40</v>
      </c>
      <c r="C39">
        <v>15.5</v>
      </c>
      <c r="D39">
        <v>5.3</v>
      </c>
      <c r="E39">
        <v>3.22</v>
      </c>
      <c r="F39">
        <v>10.2016370680309</v>
      </c>
      <c r="G39">
        <v>76</v>
      </c>
      <c r="H39">
        <v>45.4</v>
      </c>
      <c r="I39" t="s">
        <v>77</v>
      </c>
      <c r="J39">
        <v>7.44</v>
      </c>
      <c r="K39">
        <v>81.787999999999997</v>
      </c>
      <c r="L39">
        <v>0.785636761416871</v>
      </c>
      <c r="M39">
        <v>1</v>
      </c>
      <c r="N39">
        <v>0</v>
      </c>
      <c r="O39">
        <v>14.5</v>
      </c>
    </row>
    <row r="40" spans="1:15" x14ac:dyDescent="0.25">
      <c r="A40" t="s">
        <v>2</v>
      </c>
      <c r="B40" t="s">
        <v>41</v>
      </c>
      <c r="C40">
        <v>0</v>
      </c>
      <c r="D40">
        <v>6</v>
      </c>
      <c r="E40">
        <v>3.37</v>
      </c>
      <c r="F40">
        <v>10.4008812913737</v>
      </c>
      <c r="G40">
        <v>76</v>
      </c>
      <c r="H40">
        <v>47.4</v>
      </c>
      <c r="I40" t="s">
        <v>78</v>
      </c>
      <c r="J40">
        <v>8.56</v>
      </c>
      <c r="K40">
        <v>85.597999999999999</v>
      </c>
      <c r="L40">
        <v>0.84831085450575605</v>
      </c>
      <c r="M40">
        <v>0</v>
      </c>
      <c r="N40">
        <v>0</v>
      </c>
      <c r="O40">
        <v>0</v>
      </c>
    </row>
    <row r="41" spans="1:15" x14ac:dyDescent="0.25">
      <c r="A41" t="s">
        <v>2</v>
      </c>
      <c r="B41" t="s">
        <v>42</v>
      </c>
      <c r="C41">
        <v>0</v>
      </c>
      <c r="D41">
        <v>6.5</v>
      </c>
      <c r="E41">
        <v>4.1100000000000003</v>
      </c>
      <c r="F41">
        <v>11.080773645323299</v>
      </c>
      <c r="G41">
        <v>79</v>
      </c>
      <c r="H41">
        <v>48.5</v>
      </c>
      <c r="I41" t="s">
        <v>79</v>
      </c>
      <c r="J41">
        <v>9.17</v>
      </c>
      <c r="K41">
        <v>104.39400000000001</v>
      </c>
      <c r="L41">
        <v>0.91920415509220099</v>
      </c>
      <c r="M41">
        <v>0</v>
      </c>
      <c r="N41">
        <v>0</v>
      </c>
      <c r="O41">
        <v>0</v>
      </c>
    </row>
    <row r="42" spans="1:15" x14ac:dyDescent="0.25">
      <c r="A42" t="s">
        <v>2</v>
      </c>
      <c r="B42" t="s">
        <v>43</v>
      </c>
      <c r="C42">
        <v>4.25</v>
      </c>
      <c r="D42">
        <v>6.7</v>
      </c>
      <c r="E42">
        <v>8.5</v>
      </c>
      <c r="F42">
        <v>11.9669237717593</v>
      </c>
      <c r="G42">
        <v>71</v>
      </c>
      <c r="H42">
        <v>58.7</v>
      </c>
      <c r="I42" t="s">
        <v>72</v>
      </c>
      <c r="J42">
        <v>14.83</v>
      </c>
      <c r="K42">
        <v>215.9</v>
      </c>
      <c r="L42">
        <v>1.2045302885906799</v>
      </c>
      <c r="M42">
        <v>4.25</v>
      </c>
      <c r="N42">
        <v>0</v>
      </c>
      <c r="O42">
        <v>0</v>
      </c>
    </row>
    <row r="43" spans="1:15" x14ac:dyDescent="0.25">
      <c r="A43" t="s">
        <v>2</v>
      </c>
      <c r="B43" t="s">
        <v>44</v>
      </c>
      <c r="C43">
        <v>164.5</v>
      </c>
      <c r="D43">
        <v>5.2</v>
      </c>
      <c r="E43">
        <v>3.88</v>
      </c>
      <c r="F43">
        <v>12.899364939203901</v>
      </c>
      <c r="G43">
        <v>66</v>
      </c>
      <c r="H43">
        <v>61</v>
      </c>
      <c r="I43" t="s">
        <v>73</v>
      </c>
      <c r="J43">
        <v>16.11</v>
      </c>
      <c r="K43">
        <v>98.552000000000007</v>
      </c>
      <c r="L43">
        <v>1.21689201887155</v>
      </c>
      <c r="M43">
        <v>21.25</v>
      </c>
      <c r="N43">
        <v>0</v>
      </c>
      <c r="O43">
        <v>143.25</v>
      </c>
    </row>
    <row r="44" spans="1:15" x14ac:dyDescent="0.25">
      <c r="A44" t="s">
        <v>2</v>
      </c>
      <c r="B44" t="s">
        <v>45</v>
      </c>
      <c r="C44">
        <v>174</v>
      </c>
      <c r="D44">
        <v>5.6</v>
      </c>
      <c r="E44">
        <v>3.94</v>
      </c>
      <c r="F44">
        <v>13.687570434662801</v>
      </c>
      <c r="G44">
        <v>70</v>
      </c>
      <c r="H44">
        <v>68.8</v>
      </c>
      <c r="I44" t="s">
        <v>74</v>
      </c>
      <c r="J44">
        <v>20.440000000000001</v>
      </c>
      <c r="K44">
        <v>100.07599999999999</v>
      </c>
      <c r="L44">
        <v>1.70119415419021</v>
      </c>
      <c r="M44">
        <v>33</v>
      </c>
      <c r="N44">
        <v>32.5</v>
      </c>
      <c r="O44">
        <v>108.5</v>
      </c>
    </row>
    <row r="45" spans="1:15" x14ac:dyDescent="0.25">
      <c r="A45" t="s">
        <v>2</v>
      </c>
      <c r="B45" t="s">
        <v>46</v>
      </c>
      <c r="C45">
        <v>166.25</v>
      </c>
      <c r="D45">
        <v>4.7</v>
      </c>
      <c r="E45">
        <v>7.13</v>
      </c>
      <c r="F45">
        <v>14.0953325901173</v>
      </c>
      <c r="G45">
        <v>81</v>
      </c>
      <c r="H45">
        <v>73.7</v>
      </c>
      <c r="I45" t="s">
        <v>75</v>
      </c>
      <c r="J45">
        <v>23.17</v>
      </c>
      <c r="K45">
        <v>181.102</v>
      </c>
      <c r="L45">
        <v>2.3332662014899102</v>
      </c>
      <c r="M45">
        <v>28.5</v>
      </c>
      <c r="N45">
        <v>64</v>
      </c>
      <c r="O45">
        <v>73.75</v>
      </c>
    </row>
    <row r="46" spans="1:15" x14ac:dyDescent="0.25">
      <c r="A46" t="s">
        <v>2</v>
      </c>
      <c r="B46" t="s">
        <v>47</v>
      </c>
      <c r="C46">
        <v>64.5</v>
      </c>
      <c r="D46">
        <v>3.5</v>
      </c>
      <c r="E46">
        <v>4.96</v>
      </c>
      <c r="F46">
        <v>13.9245540487162</v>
      </c>
      <c r="G46">
        <v>85</v>
      </c>
      <c r="H46">
        <v>73</v>
      </c>
      <c r="I46" t="s">
        <v>68</v>
      </c>
      <c r="J46">
        <v>22.78</v>
      </c>
      <c r="K46">
        <v>125.98399999999999</v>
      </c>
      <c r="L46">
        <v>2.3902062874140801</v>
      </c>
      <c r="M46">
        <v>38</v>
      </c>
      <c r="N46">
        <v>15</v>
      </c>
      <c r="O46">
        <v>11.5</v>
      </c>
    </row>
    <row r="47" spans="1:15" x14ac:dyDescent="0.25">
      <c r="A47" t="s">
        <v>2</v>
      </c>
      <c r="B47" t="s">
        <v>48</v>
      </c>
      <c r="C47">
        <v>97.25</v>
      </c>
      <c r="D47">
        <v>3.8</v>
      </c>
      <c r="E47">
        <v>10.37</v>
      </c>
      <c r="F47">
        <v>13.260722357996301</v>
      </c>
      <c r="G47">
        <v>85</v>
      </c>
      <c r="H47">
        <v>76.3</v>
      </c>
      <c r="I47" t="s">
        <v>69</v>
      </c>
      <c r="J47">
        <v>24.61</v>
      </c>
      <c r="K47">
        <v>263.39800000000002</v>
      </c>
      <c r="L47">
        <v>2.6748084865803201</v>
      </c>
      <c r="M47">
        <v>62.75</v>
      </c>
      <c r="N47">
        <v>33.75</v>
      </c>
      <c r="O47">
        <v>0.75</v>
      </c>
    </row>
    <row r="48" spans="1:15" x14ac:dyDescent="0.25">
      <c r="A48" t="s">
        <v>2</v>
      </c>
      <c r="B48" t="s">
        <v>49</v>
      </c>
      <c r="C48">
        <v>65.75</v>
      </c>
      <c r="D48">
        <v>3</v>
      </c>
      <c r="E48">
        <v>3.54</v>
      </c>
      <c r="F48">
        <v>12.378173141821801</v>
      </c>
      <c r="G48">
        <v>83</v>
      </c>
      <c r="H48">
        <v>72.8</v>
      </c>
      <c r="I48" t="s">
        <v>70</v>
      </c>
      <c r="J48">
        <v>22.67</v>
      </c>
      <c r="K48">
        <v>89.915999999999997</v>
      </c>
      <c r="L48">
        <v>2.3181338758882699</v>
      </c>
      <c r="M48">
        <v>61</v>
      </c>
      <c r="N48">
        <v>2</v>
      </c>
      <c r="O48">
        <v>2.75</v>
      </c>
    </row>
    <row r="49" spans="1:15" x14ac:dyDescent="0.25">
      <c r="A49" t="s">
        <v>2</v>
      </c>
      <c r="B49" t="s">
        <v>50</v>
      </c>
      <c r="C49">
        <v>63</v>
      </c>
      <c r="D49">
        <v>3.9</v>
      </c>
      <c r="E49">
        <v>7</v>
      </c>
      <c r="F49">
        <v>11.4504747931576</v>
      </c>
      <c r="G49">
        <v>83</v>
      </c>
      <c r="H49">
        <v>66.099999999999994</v>
      </c>
      <c r="I49" t="s">
        <v>71</v>
      </c>
      <c r="J49">
        <v>18.940000000000001</v>
      </c>
      <c r="K49">
        <v>177.8</v>
      </c>
      <c r="L49">
        <v>1.8347808265252801</v>
      </c>
      <c r="M49">
        <v>53</v>
      </c>
      <c r="N49">
        <v>6</v>
      </c>
      <c r="O49">
        <v>4</v>
      </c>
    </row>
    <row r="50" spans="1:15" x14ac:dyDescent="0.25">
      <c r="A50" t="s">
        <v>2</v>
      </c>
      <c r="B50" t="s">
        <v>51</v>
      </c>
      <c r="C50">
        <v>46</v>
      </c>
      <c r="D50">
        <v>4.2</v>
      </c>
      <c r="E50">
        <v>1.1000000000000001</v>
      </c>
      <c r="F50">
        <v>10.6353619051915</v>
      </c>
      <c r="G50">
        <v>69</v>
      </c>
      <c r="H50">
        <v>51.1</v>
      </c>
      <c r="I50" t="s">
        <v>76</v>
      </c>
      <c r="J50">
        <v>10.61</v>
      </c>
      <c r="K50">
        <v>27.94</v>
      </c>
      <c r="L50">
        <v>0.88495389729106599</v>
      </c>
      <c r="M50">
        <v>37.25</v>
      </c>
      <c r="N50">
        <v>2.25</v>
      </c>
      <c r="O50">
        <v>6.5</v>
      </c>
    </row>
    <row r="51" spans="1:15" x14ac:dyDescent="0.25">
      <c r="A51" t="s">
        <v>2</v>
      </c>
      <c r="B51" t="s">
        <v>52</v>
      </c>
      <c r="C51">
        <v>20</v>
      </c>
      <c r="D51">
        <v>4.8</v>
      </c>
      <c r="E51">
        <v>6.34</v>
      </c>
      <c r="F51">
        <v>10.2016370680309</v>
      </c>
      <c r="G51">
        <v>86</v>
      </c>
      <c r="H51">
        <v>56.6</v>
      </c>
      <c r="I51" t="s">
        <v>77</v>
      </c>
      <c r="J51">
        <v>13.67</v>
      </c>
      <c r="K51">
        <v>161.036</v>
      </c>
      <c r="L51">
        <v>1.3521328066920499</v>
      </c>
      <c r="M51">
        <v>1.25</v>
      </c>
      <c r="N51">
        <v>0.5</v>
      </c>
      <c r="O51">
        <v>18.25</v>
      </c>
    </row>
    <row r="52" spans="1:15" x14ac:dyDescent="0.25">
      <c r="A52" t="s">
        <v>2</v>
      </c>
      <c r="B52" t="s">
        <v>53</v>
      </c>
      <c r="C52">
        <v>0</v>
      </c>
      <c r="D52">
        <v>6.4</v>
      </c>
      <c r="E52">
        <v>4.26</v>
      </c>
      <c r="F52">
        <v>10.4008812913737</v>
      </c>
      <c r="G52">
        <v>70</v>
      </c>
      <c r="H52">
        <v>44.3</v>
      </c>
      <c r="I52" t="s">
        <v>78</v>
      </c>
      <c r="J52">
        <v>6.83</v>
      </c>
      <c r="K52">
        <v>108.20399999999999</v>
      </c>
      <c r="L52">
        <v>0.69380809414607303</v>
      </c>
      <c r="M52">
        <v>0</v>
      </c>
      <c r="N52">
        <v>0</v>
      </c>
      <c r="O52">
        <v>0</v>
      </c>
    </row>
    <row r="53" spans="1:15" x14ac:dyDescent="0.25">
      <c r="A53" t="s">
        <v>2</v>
      </c>
      <c r="B53" t="s">
        <v>54</v>
      </c>
      <c r="C53">
        <v>0</v>
      </c>
      <c r="D53">
        <v>6.2</v>
      </c>
      <c r="E53">
        <v>5.52</v>
      </c>
      <c r="F53">
        <v>11.080773645323299</v>
      </c>
      <c r="G53">
        <v>68</v>
      </c>
      <c r="H53">
        <v>50.5</v>
      </c>
      <c r="I53" t="s">
        <v>79</v>
      </c>
      <c r="J53">
        <v>10.28</v>
      </c>
      <c r="K53">
        <v>140.208</v>
      </c>
      <c r="L53">
        <v>0.85295815390008001</v>
      </c>
      <c r="M53">
        <v>0</v>
      </c>
      <c r="N53">
        <v>0</v>
      </c>
      <c r="O53">
        <v>0</v>
      </c>
    </row>
    <row r="54" spans="1:15" x14ac:dyDescent="0.25">
      <c r="A54" t="s">
        <v>2</v>
      </c>
      <c r="B54" t="s">
        <v>55</v>
      </c>
      <c r="C54">
        <v>1.5</v>
      </c>
      <c r="D54">
        <v>6.2</v>
      </c>
      <c r="E54">
        <v>5.6</v>
      </c>
      <c r="F54">
        <v>11.9669237717593</v>
      </c>
      <c r="G54">
        <v>64</v>
      </c>
      <c r="H54">
        <v>58.1</v>
      </c>
      <c r="I54" t="s">
        <v>72</v>
      </c>
      <c r="J54">
        <v>14.5</v>
      </c>
      <c r="K54">
        <v>142.24</v>
      </c>
      <c r="L54">
        <v>1.0625945720708601</v>
      </c>
      <c r="M54">
        <v>1.5</v>
      </c>
      <c r="N54">
        <v>0</v>
      </c>
      <c r="O54">
        <v>0</v>
      </c>
    </row>
    <row r="55" spans="1:15" x14ac:dyDescent="0.25">
      <c r="A55" t="s">
        <v>2</v>
      </c>
      <c r="B55" t="s">
        <v>56</v>
      </c>
      <c r="C55">
        <v>155.75</v>
      </c>
      <c r="D55">
        <v>5.8</v>
      </c>
      <c r="E55">
        <v>6.64</v>
      </c>
      <c r="F55">
        <v>12.899364939203901</v>
      </c>
      <c r="G55">
        <v>69</v>
      </c>
      <c r="H55">
        <v>63.1</v>
      </c>
      <c r="I55" t="s">
        <v>73</v>
      </c>
      <c r="J55">
        <v>17.28</v>
      </c>
      <c r="K55">
        <v>168.65600000000001</v>
      </c>
      <c r="L55">
        <v>1.3718943292225001</v>
      </c>
      <c r="M55">
        <v>32.75</v>
      </c>
      <c r="N55">
        <v>0</v>
      </c>
      <c r="O55">
        <v>123</v>
      </c>
    </row>
    <row r="56" spans="1:15" x14ac:dyDescent="0.25">
      <c r="A56" t="s">
        <v>57</v>
      </c>
      <c r="B56" t="s">
        <v>3</v>
      </c>
      <c r="C56">
        <v>99</v>
      </c>
      <c r="D56">
        <v>4.7</v>
      </c>
      <c r="E56">
        <v>9.49</v>
      </c>
      <c r="F56">
        <v>14.054065287138201</v>
      </c>
      <c r="G56">
        <v>81</v>
      </c>
      <c r="H56">
        <v>81</v>
      </c>
      <c r="I56" t="s">
        <v>68</v>
      </c>
      <c r="J56">
        <v>27.22</v>
      </c>
      <c r="K56">
        <v>241.04599999999999</v>
      </c>
      <c r="L56">
        <v>2.9854548021927898</v>
      </c>
      <c r="M56">
        <v>99</v>
      </c>
      <c r="N56">
        <v>0</v>
      </c>
      <c r="O56">
        <v>0</v>
      </c>
    </row>
    <row r="57" spans="1:15" x14ac:dyDescent="0.25">
      <c r="A57" t="s">
        <v>57</v>
      </c>
      <c r="B57" t="s">
        <v>4</v>
      </c>
      <c r="C57">
        <v>366.5</v>
      </c>
      <c r="D57">
        <v>4.5</v>
      </c>
      <c r="E57">
        <v>7.61</v>
      </c>
      <c r="F57">
        <v>13.3423127392093</v>
      </c>
      <c r="G57">
        <v>82</v>
      </c>
      <c r="H57">
        <v>79.900000000000006</v>
      </c>
      <c r="I57" t="s">
        <v>69</v>
      </c>
      <c r="J57">
        <v>26.61</v>
      </c>
      <c r="K57">
        <v>193.29400000000001</v>
      </c>
      <c r="L57">
        <v>2.9134082778649799</v>
      </c>
      <c r="M57">
        <v>366.5</v>
      </c>
      <c r="N57">
        <v>0</v>
      </c>
      <c r="O57">
        <v>0</v>
      </c>
    </row>
    <row r="58" spans="1:15" x14ac:dyDescent="0.25">
      <c r="A58" t="s">
        <v>57</v>
      </c>
      <c r="B58" t="s">
        <v>5</v>
      </c>
      <c r="C58">
        <v>179.5</v>
      </c>
      <c r="D58">
        <v>4.9000000000000004</v>
      </c>
      <c r="E58">
        <v>2.48</v>
      </c>
      <c r="F58">
        <v>12.397869427605899</v>
      </c>
      <c r="G58">
        <v>77</v>
      </c>
      <c r="H58">
        <v>73.2</v>
      </c>
      <c r="I58" t="s">
        <v>70</v>
      </c>
      <c r="J58">
        <v>22.89</v>
      </c>
      <c r="K58">
        <v>62.991999999999997</v>
      </c>
      <c r="L58">
        <v>2.1800227448693899</v>
      </c>
      <c r="M58">
        <v>179.5</v>
      </c>
      <c r="N58">
        <v>0</v>
      </c>
      <c r="O58">
        <v>0</v>
      </c>
    </row>
    <row r="59" spans="1:15" x14ac:dyDescent="0.25">
      <c r="A59" t="s">
        <v>57</v>
      </c>
      <c r="B59" t="s">
        <v>6</v>
      </c>
      <c r="C59">
        <v>105.5</v>
      </c>
      <c r="D59">
        <v>6</v>
      </c>
      <c r="E59">
        <v>5.56</v>
      </c>
      <c r="F59">
        <v>11.4055330970877</v>
      </c>
      <c r="G59">
        <v>77</v>
      </c>
      <c r="H59">
        <v>67.5</v>
      </c>
      <c r="I59" t="s">
        <v>71</v>
      </c>
      <c r="J59">
        <v>19.72</v>
      </c>
      <c r="K59">
        <v>141.22399999999999</v>
      </c>
      <c r="L59">
        <v>1.78832849382522</v>
      </c>
      <c r="M59">
        <v>105.5</v>
      </c>
      <c r="N59">
        <v>0</v>
      </c>
      <c r="O59">
        <v>0</v>
      </c>
    </row>
    <row r="60" spans="1:15" x14ac:dyDescent="0.25">
      <c r="A60" t="s">
        <v>57</v>
      </c>
      <c r="B60" t="s">
        <v>7</v>
      </c>
      <c r="C60">
        <v>0</v>
      </c>
      <c r="D60">
        <v>8.1</v>
      </c>
      <c r="E60">
        <v>4.13</v>
      </c>
      <c r="F60">
        <v>11.9580311045457</v>
      </c>
      <c r="G60">
        <v>68</v>
      </c>
      <c r="H60">
        <v>56.4</v>
      </c>
      <c r="I60" t="s">
        <v>72</v>
      </c>
      <c r="J60">
        <v>13.56</v>
      </c>
      <c r="K60">
        <v>104.902</v>
      </c>
      <c r="L60">
        <v>1.0614095110628201</v>
      </c>
      <c r="M60">
        <v>0</v>
      </c>
      <c r="N60">
        <v>0</v>
      </c>
      <c r="O60">
        <v>0</v>
      </c>
    </row>
    <row r="61" spans="1:15" x14ac:dyDescent="0.25">
      <c r="A61" t="s">
        <v>57</v>
      </c>
      <c r="B61" t="s">
        <v>8</v>
      </c>
      <c r="C61">
        <v>10</v>
      </c>
      <c r="D61">
        <v>7.8</v>
      </c>
      <c r="E61">
        <v>8.25</v>
      </c>
      <c r="F61">
        <v>12.9554456305626</v>
      </c>
      <c r="G61">
        <v>71</v>
      </c>
      <c r="H61">
        <v>60.2</v>
      </c>
      <c r="I61" t="s">
        <v>73</v>
      </c>
      <c r="J61">
        <v>15.67</v>
      </c>
      <c r="K61">
        <v>209.55</v>
      </c>
      <c r="L61">
        <v>1.2722617475192</v>
      </c>
      <c r="M61">
        <v>10</v>
      </c>
      <c r="N61">
        <v>0</v>
      </c>
      <c r="O61">
        <v>0</v>
      </c>
    </row>
    <row r="62" spans="1:15" x14ac:dyDescent="0.25">
      <c r="A62" t="s">
        <v>57</v>
      </c>
      <c r="B62" t="s">
        <v>9</v>
      </c>
      <c r="C62">
        <v>230</v>
      </c>
      <c r="D62">
        <v>4.7</v>
      </c>
      <c r="E62">
        <v>6.98</v>
      </c>
      <c r="F62">
        <v>13.799782104081499</v>
      </c>
      <c r="G62">
        <v>77</v>
      </c>
      <c r="H62">
        <v>74.7</v>
      </c>
      <c r="I62" t="s">
        <v>74</v>
      </c>
      <c r="J62">
        <v>23.72</v>
      </c>
      <c r="K62">
        <v>177.292</v>
      </c>
      <c r="L62">
        <v>2.29444960964475</v>
      </c>
      <c r="M62">
        <v>172.5</v>
      </c>
      <c r="N62">
        <v>57.5</v>
      </c>
      <c r="O62">
        <v>0</v>
      </c>
    </row>
    <row r="63" spans="1:15" x14ac:dyDescent="0.25">
      <c r="A63" t="s">
        <v>57</v>
      </c>
      <c r="B63" t="s">
        <v>10</v>
      </c>
      <c r="C63">
        <v>193.5</v>
      </c>
      <c r="D63">
        <v>4.9000000000000004</v>
      </c>
      <c r="E63">
        <v>5.77</v>
      </c>
      <c r="F63">
        <v>14.2374700774181</v>
      </c>
      <c r="G63">
        <v>79</v>
      </c>
      <c r="H63">
        <v>79.7</v>
      </c>
      <c r="I63" t="s">
        <v>75</v>
      </c>
      <c r="J63">
        <v>26.5</v>
      </c>
      <c r="K63">
        <v>146.55799999999999</v>
      </c>
      <c r="L63">
        <v>2.7882622583283601</v>
      </c>
      <c r="M63">
        <v>187</v>
      </c>
      <c r="N63">
        <v>6.5</v>
      </c>
      <c r="O63">
        <v>0</v>
      </c>
    </row>
    <row r="64" spans="1:15" x14ac:dyDescent="0.25">
      <c r="A64" t="s">
        <v>57</v>
      </c>
      <c r="B64" t="s">
        <v>11</v>
      </c>
      <c r="C64">
        <v>86</v>
      </c>
      <c r="D64">
        <v>4.5</v>
      </c>
      <c r="E64">
        <v>1.81</v>
      </c>
      <c r="F64">
        <v>14.054065287138201</v>
      </c>
      <c r="G64">
        <v>80</v>
      </c>
      <c r="H64">
        <v>80.8</v>
      </c>
      <c r="I64" t="s">
        <v>68</v>
      </c>
      <c r="J64">
        <v>27.11</v>
      </c>
      <c r="K64">
        <v>45.973999999999997</v>
      </c>
      <c r="L64">
        <v>2.9291808888727302</v>
      </c>
      <c r="M64">
        <v>85</v>
      </c>
      <c r="N64">
        <v>1</v>
      </c>
      <c r="O64">
        <v>0</v>
      </c>
    </row>
    <row r="65" spans="1:15" x14ac:dyDescent="0.25">
      <c r="A65" t="s">
        <v>57</v>
      </c>
      <c r="B65" t="s">
        <v>12</v>
      </c>
      <c r="C65">
        <v>355.5</v>
      </c>
      <c r="D65">
        <v>4.9000000000000004</v>
      </c>
      <c r="E65">
        <v>2.3199999999999998</v>
      </c>
      <c r="F65">
        <v>13.3423127392093</v>
      </c>
      <c r="G65">
        <v>84</v>
      </c>
      <c r="H65">
        <v>79.099999999999994</v>
      </c>
      <c r="I65" t="s">
        <v>69</v>
      </c>
      <c r="J65">
        <v>26.17</v>
      </c>
      <c r="K65">
        <v>58.927999999999997</v>
      </c>
      <c r="L65">
        <v>2.90623149059213</v>
      </c>
      <c r="M65">
        <v>355.5</v>
      </c>
      <c r="N65">
        <v>0</v>
      </c>
      <c r="O65">
        <v>0</v>
      </c>
    </row>
    <row r="66" spans="1:15" x14ac:dyDescent="0.25">
      <c r="A66" t="s">
        <v>57</v>
      </c>
      <c r="B66" t="s">
        <v>13</v>
      </c>
      <c r="C66">
        <v>123</v>
      </c>
      <c r="D66">
        <v>4.5</v>
      </c>
      <c r="E66">
        <v>4.3099999999999996</v>
      </c>
      <c r="F66">
        <v>12.397869427605899</v>
      </c>
      <c r="G66">
        <v>83</v>
      </c>
      <c r="H66">
        <v>79.8</v>
      </c>
      <c r="I66" t="s">
        <v>70</v>
      </c>
      <c r="J66">
        <v>26.56</v>
      </c>
      <c r="K66">
        <v>109.474</v>
      </c>
      <c r="L66">
        <v>2.9400608622725</v>
      </c>
      <c r="M66">
        <v>123</v>
      </c>
      <c r="N66">
        <v>0</v>
      </c>
      <c r="O66">
        <v>0</v>
      </c>
    </row>
    <row r="67" spans="1:15" x14ac:dyDescent="0.25">
      <c r="A67" t="s">
        <v>57</v>
      </c>
      <c r="B67" t="s">
        <v>14</v>
      </c>
      <c r="C67">
        <v>133</v>
      </c>
      <c r="D67">
        <v>5.0999999999999996</v>
      </c>
      <c r="E67">
        <v>1.04</v>
      </c>
      <c r="F67">
        <v>11.4055330970877</v>
      </c>
      <c r="G67">
        <v>78</v>
      </c>
      <c r="H67">
        <v>67.400000000000006</v>
      </c>
      <c r="I67" t="s">
        <v>71</v>
      </c>
      <c r="J67">
        <v>19.670000000000002</v>
      </c>
      <c r="K67">
        <v>26.416</v>
      </c>
      <c r="L67">
        <v>1.8058412601258</v>
      </c>
      <c r="M67">
        <v>133</v>
      </c>
      <c r="N67">
        <v>0</v>
      </c>
      <c r="O67">
        <v>0</v>
      </c>
    </row>
    <row r="68" spans="1:15" x14ac:dyDescent="0.25">
      <c r="A68" t="s">
        <v>57</v>
      </c>
      <c r="B68" t="s">
        <v>15</v>
      </c>
      <c r="C68">
        <v>297</v>
      </c>
      <c r="D68">
        <v>6</v>
      </c>
      <c r="E68">
        <v>5.64</v>
      </c>
      <c r="F68">
        <v>10.5323989657262</v>
      </c>
      <c r="G68">
        <v>84</v>
      </c>
      <c r="H68">
        <v>52.1</v>
      </c>
      <c r="I68" t="s">
        <v>76</v>
      </c>
      <c r="J68">
        <v>11.17</v>
      </c>
      <c r="K68">
        <v>143.256</v>
      </c>
      <c r="L68">
        <v>1.11861329989202</v>
      </c>
      <c r="M68">
        <v>297</v>
      </c>
      <c r="N68">
        <v>0</v>
      </c>
      <c r="O68">
        <v>0</v>
      </c>
    </row>
    <row r="69" spans="1:15" x14ac:dyDescent="0.25">
      <c r="A69" t="s">
        <v>57</v>
      </c>
      <c r="B69" t="s">
        <v>16</v>
      </c>
      <c r="C69">
        <v>0</v>
      </c>
      <c r="D69">
        <v>6.3</v>
      </c>
      <c r="E69">
        <v>11.35</v>
      </c>
      <c r="F69">
        <v>10.066836316105199</v>
      </c>
      <c r="G69">
        <v>84</v>
      </c>
      <c r="H69">
        <v>44.9</v>
      </c>
      <c r="I69" t="s">
        <v>77</v>
      </c>
      <c r="J69">
        <v>7.17</v>
      </c>
      <c r="K69">
        <v>288.29000000000002</v>
      </c>
      <c r="L69">
        <v>0.85233820550017203</v>
      </c>
      <c r="M69">
        <v>0</v>
      </c>
      <c r="N69">
        <v>0</v>
      </c>
      <c r="O69">
        <v>0</v>
      </c>
    </row>
    <row r="70" spans="1:15" x14ac:dyDescent="0.25">
      <c r="A70" t="s">
        <v>57</v>
      </c>
      <c r="B70" t="s">
        <v>17</v>
      </c>
      <c r="C70">
        <v>0</v>
      </c>
      <c r="D70">
        <v>6.7</v>
      </c>
      <c r="E70">
        <v>6.02</v>
      </c>
      <c r="F70">
        <v>10.2808051314365</v>
      </c>
      <c r="G70">
        <v>78</v>
      </c>
      <c r="H70">
        <v>46.6</v>
      </c>
      <c r="I70" t="s">
        <v>78</v>
      </c>
      <c r="J70">
        <v>8.11</v>
      </c>
      <c r="K70">
        <v>152.90799999999999</v>
      </c>
      <c r="L70">
        <v>0.84425788104497101</v>
      </c>
      <c r="M70">
        <v>0</v>
      </c>
      <c r="N70">
        <v>0</v>
      </c>
      <c r="O70">
        <v>0</v>
      </c>
    </row>
    <row r="71" spans="1:15" x14ac:dyDescent="0.25">
      <c r="A71" t="s">
        <v>57</v>
      </c>
      <c r="B71" t="s">
        <v>18</v>
      </c>
      <c r="C71">
        <v>0</v>
      </c>
      <c r="D71">
        <v>7.4</v>
      </c>
      <c r="E71">
        <v>6.61</v>
      </c>
      <c r="F71">
        <v>11.009760342986199</v>
      </c>
      <c r="G71">
        <v>77</v>
      </c>
      <c r="H71">
        <v>59.2</v>
      </c>
      <c r="I71" t="s">
        <v>79</v>
      </c>
      <c r="J71">
        <v>15.11</v>
      </c>
      <c r="K71">
        <v>167.89400000000001</v>
      </c>
      <c r="L71">
        <v>1.33040867583913</v>
      </c>
      <c r="M71">
        <v>0</v>
      </c>
      <c r="N71">
        <v>0</v>
      </c>
      <c r="O71">
        <v>0</v>
      </c>
    </row>
    <row r="72" spans="1:15" x14ac:dyDescent="0.25">
      <c r="A72" t="s">
        <v>57</v>
      </c>
      <c r="B72" t="s">
        <v>19</v>
      </c>
      <c r="C72">
        <v>0</v>
      </c>
      <c r="D72">
        <v>7.6</v>
      </c>
      <c r="E72">
        <v>2.85</v>
      </c>
      <c r="F72">
        <v>11.9580311045457</v>
      </c>
      <c r="G72">
        <v>67</v>
      </c>
      <c r="H72">
        <v>56.1</v>
      </c>
      <c r="I72" t="s">
        <v>72</v>
      </c>
      <c r="J72">
        <v>13.39</v>
      </c>
      <c r="K72">
        <v>72.39</v>
      </c>
      <c r="L72">
        <v>1.03414353085744</v>
      </c>
      <c r="M72">
        <v>0</v>
      </c>
      <c r="N72">
        <v>0</v>
      </c>
      <c r="O72">
        <v>0</v>
      </c>
    </row>
    <row r="73" spans="1:15" x14ac:dyDescent="0.25">
      <c r="A73" t="s">
        <v>57</v>
      </c>
      <c r="B73" t="s">
        <v>20</v>
      </c>
      <c r="C73">
        <v>0</v>
      </c>
      <c r="D73">
        <v>6.5</v>
      </c>
      <c r="E73">
        <v>4.37</v>
      </c>
      <c r="F73">
        <v>12.9554456305626</v>
      </c>
      <c r="G73">
        <v>73</v>
      </c>
      <c r="H73">
        <v>65.099999999999994</v>
      </c>
      <c r="I73" t="s">
        <v>73</v>
      </c>
      <c r="J73">
        <v>18.39</v>
      </c>
      <c r="K73">
        <v>110.998</v>
      </c>
      <c r="L73">
        <v>1.55824100168205</v>
      </c>
      <c r="M73">
        <v>0</v>
      </c>
      <c r="N73">
        <v>0</v>
      </c>
      <c r="O73">
        <v>0</v>
      </c>
    </row>
    <row r="74" spans="1:15" x14ac:dyDescent="0.25">
      <c r="A74" t="s">
        <v>57</v>
      </c>
      <c r="B74" t="s">
        <v>21</v>
      </c>
      <c r="C74">
        <v>433.5</v>
      </c>
      <c r="D74">
        <v>5.4</v>
      </c>
      <c r="E74">
        <v>4.3499999999999996</v>
      </c>
      <c r="F74">
        <v>13.799782104081499</v>
      </c>
      <c r="G74">
        <v>75</v>
      </c>
      <c r="H74">
        <v>74.900000000000006</v>
      </c>
      <c r="I74" t="s">
        <v>74</v>
      </c>
      <c r="J74">
        <v>23.83</v>
      </c>
      <c r="K74">
        <v>110.49</v>
      </c>
      <c r="L74">
        <v>2.25000887129691</v>
      </c>
      <c r="M74">
        <v>423.5</v>
      </c>
      <c r="N74">
        <v>6</v>
      </c>
      <c r="O74">
        <v>4</v>
      </c>
    </row>
    <row r="75" spans="1:15" x14ac:dyDescent="0.25">
      <c r="A75" t="s">
        <v>57</v>
      </c>
      <c r="B75" t="s">
        <v>58</v>
      </c>
      <c r="C75">
        <v>163.5</v>
      </c>
      <c r="D75">
        <v>6</v>
      </c>
      <c r="E75">
        <v>4.75</v>
      </c>
      <c r="F75">
        <v>14.2374700774181</v>
      </c>
      <c r="G75">
        <v>77</v>
      </c>
      <c r="H75">
        <v>78.900000000000006</v>
      </c>
      <c r="I75" t="s">
        <v>75</v>
      </c>
      <c r="J75">
        <v>26.06</v>
      </c>
      <c r="K75">
        <v>120.65</v>
      </c>
      <c r="L75">
        <v>2.6463799470412899</v>
      </c>
      <c r="M75">
        <v>152.5</v>
      </c>
      <c r="N75">
        <v>9</v>
      </c>
      <c r="O75">
        <v>2</v>
      </c>
    </row>
    <row r="76" spans="1:15" x14ac:dyDescent="0.25">
      <c r="A76" t="s">
        <v>57</v>
      </c>
      <c r="B76" t="s">
        <v>23</v>
      </c>
      <c r="C76">
        <v>447.5</v>
      </c>
      <c r="D76">
        <v>4.9000000000000004</v>
      </c>
      <c r="E76">
        <v>2.75</v>
      </c>
      <c r="F76">
        <v>14.054065287138201</v>
      </c>
      <c r="G76">
        <v>76</v>
      </c>
      <c r="H76">
        <v>80.599999999999994</v>
      </c>
      <c r="I76" t="s">
        <v>68</v>
      </c>
      <c r="J76">
        <v>27</v>
      </c>
      <c r="K76">
        <v>69.849999999999994</v>
      </c>
      <c r="L76">
        <v>2.7643842975011901</v>
      </c>
      <c r="M76">
        <v>446.5</v>
      </c>
      <c r="N76">
        <v>1</v>
      </c>
      <c r="O76">
        <v>0</v>
      </c>
    </row>
    <row r="77" spans="1:15" x14ac:dyDescent="0.25">
      <c r="A77" t="s">
        <v>57</v>
      </c>
      <c r="B77" t="s">
        <v>24</v>
      </c>
      <c r="C77">
        <v>274.5</v>
      </c>
      <c r="D77">
        <v>4.3</v>
      </c>
      <c r="E77">
        <v>4.8099999999999996</v>
      </c>
      <c r="F77">
        <v>13.3423127392093</v>
      </c>
      <c r="G77">
        <v>77</v>
      </c>
      <c r="H77">
        <v>80.8</v>
      </c>
      <c r="I77" t="s">
        <v>69</v>
      </c>
      <c r="J77">
        <v>27.11</v>
      </c>
      <c r="K77">
        <v>122.17400000000001</v>
      </c>
      <c r="L77">
        <v>2.8193366055400002</v>
      </c>
      <c r="M77">
        <v>274.5</v>
      </c>
      <c r="N77">
        <v>0</v>
      </c>
      <c r="O77">
        <v>0</v>
      </c>
    </row>
    <row r="78" spans="1:15" x14ac:dyDescent="0.25">
      <c r="A78" t="s">
        <v>57</v>
      </c>
      <c r="B78" t="s">
        <v>25</v>
      </c>
      <c r="C78">
        <v>394.5</v>
      </c>
      <c r="D78">
        <v>3.8</v>
      </c>
      <c r="E78">
        <v>0.56000000000000005</v>
      </c>
      <c r="F78">
        <v>12.397869427605899</v>
      </c>
      <c r="G78">
        <v>64</v>
      </c>
      <c r="H78">
        <v>82.1</v>
      </c>
      <c r="I78" t="s">
        <v>70</v>
      </c>
      <c r="J78">
        <v>27.83</v>
      </c>
      <c r="K78">
        <v>14.224</v>
      </c>
      <c r="L78">
        <v>2.4466893783238999</v>
      </c>
      <c r="M78">
        <v>394.5</v>
      </c>
      <c r="N78">
        <v>0</v>
      </c>
      <c r="O78">
        <v>0</v>
      </c>
    </row>
    <row r="79" spans="1:15" x14ac:dyDescent="0.25">
      <c r="A79" t="s">
        <v>57</v>
      </c>
      <c r="B79" t="s">
        <v>26</v>
      </c>
      <c r="C79">
        <v>67</v>
      </c>
      <c r="D79">
        <v>5.4</v>
      </c>
      <c r="E79">
        <v>7.86</v>
      </c>
      <c r="F79">
        <v>11.4055330970877</v>
      </c>
      <c r="G79">
        <v>78</v>
      </c>
      <c r="H79">
        <v>70.2</v>
      </c>
      <c r="I79" t="s">
        <v>71</v>
      </c>
      <c r="J79">
        <v>21.22</v>
      </c>
      <c r="K79">
        <v>199.64400000000001</v>
      </c>
      <c r="L79">
        <v>1.9905934724202901</v>
      </c>
      <c r="M79">
        <v>67</v>
      </c>
      <c r="N79">
        <v>0</v>
      </c>
      <c r="O79">
        <v>0</v>
      </c>
    </row>
    <row r="80" spans="1:15" x14ac:dyDescent="0.25">
      <c r="A80" t="s">
        <v>57</v>
      </c>
      <c r="B80" t="s">
        <v>27</v>
      </c>
      <c r="C80">
        <v>14</v>
      </c>
      <c r="D80">
        <v>5.4</v>
      </c>
      <c r="E80">
        <v>2.5499999999999998</v>
      </c>
      <c r="F80">
        <v>10.5323989657262</v>
      </c>
      <c r="G80">
        <v>76</v>
      </c>
      <c r="H80">
        <v>52.4</v>
      </c>
      <c r="I80" t="s">
        <v>76</v>
      </c>
      <c r="J80">
        <v>11.33</v>
      </c>
      <c r="K80">
        <v>64.77</v>
      </c>
      <c r="L80">
        <v>1.02298188809179</v>
      </c>
      <c r="M80">
        <v>14</v>
      </c>
      <c r="N80">
        <v>0</v>
      </c>
      <c r="O80">
        <v>0</v>
      </c>
    </row>
    <row r="81" spans="1:15" x14ac:dyDescent="0.25">
      <c r="A81" t="s">
        <v>57</v>
      </c>
      <c r="B81" t="s">
        <v>28</v>
      </c>
      <c r="C81">
        <v>0</v>
      </c>
      <c r="D81">
        <v>7.2</v>
      </c>
      <c r="E81">
        <v>5.09</v>
      </c>
      <c r="F81">
        <v>10.066836316105199</v>
      </c>
      <c r="G81">
        <v>79</v>
      </c>
      <c r="H81">
        <v>52.6</v>
      </c>
      <c r="I81" t="s">
        <v>77</v>
      </c>
      <c r="J81">
        <v>11.44</v>
      </c>
      <c r="K81">
        <v>129.286</v>
      </c>
      <c r="L81">
        <v>1.07121784624158</v>
      </c>
      <c r="M81">
        <v>0</v>
      </c>
      <c r="N81">
        <v>0</v>
      </c>
      <c r="O81">
        <v>0</v>
      </c>
    </row>
    <row r="82" spans="1:15" x14ac:dyDescent="0.25">
      <c r="A82" t="s">
        <v>57</v>
      </c>
      <c r="B82" t="s">
        <v>29</v>
      </c>
      <c r="C82">
        <v>0</v>
      </c>
      <c r="D82">
        <v>6.9</v>
      </c>
      <c r="E82">
        <v>7.83</v>
      </c>
      <c r="F82">
        <v>10.2808051314365</v>
      </c>
      <c r="G82">
        <v>75</v>
      </c>
      <c r="H82">
        <v>51.6</v>
      </c>
      <c r="I82" t="s">
        <v>78</v>
      </c>
      <c r="J82">
        <v>10.89</v>
      </c>
      <c r="K82">
        <v>198.88200000000001</v>
      </c>
      <c r="L82">
        <v>0.98017909520299995</v>
      </c>
      <c r="M82">
        <v>0</v>
      </c>
      <c r="N82">
        <v>0</v>
      </c>
      <c r="O82">
        <v>0</v>
      </c>
    </row>
    <row r="83" spans="1:15" x14ac:dyDescent="0.25">
      <c r="A83" t="s">
        <v>57</v>
      </c>
      <c r="B83" t="s">
        <v>30</v>
      </c>
      <c r="C83">
        <v>0</v>
      </c>
      <c r="D83">
        <v>7.4</v>
      </c>
      <c r="E83">
        <v>13.26</v>
      </c>
      <c r="F83">
        <v>11.009760342986199</v>
      </c>
      <c r="G83">
        <v>77</v>
      </c>
      <c r="H83">
        <v>53.4</v>
      </c>
      <c r="I83" t="s">
        <v>79</v>
      </c>
      <c r="J83">
        <v>11.89</v>
      </c>
      <c r="K83">
        <v>336.80399999999997</v>
      </c>
      <c r="L83">
        <v>1.0759491436456401</v>
      </c>
      <c r="M83">
        <v>0</v>
      </c>
      <c r="N83">
        <v>0</v>
      </c>
      <c r="O83">
        <v>0</v>
      </c>
    </row>
    <row r="84" spans="1:15" x14ac:dyDescent="0.25">
      <c r="A84" t="s">
        <v>57</v>
      </c>
      <c r="B84" t="s">
        <v>31</v>
      </c>
      <c r="C84">
        <v>0</v>
      </c>
      <c r="D84">
        <v>7.4</v>
      </c>
      <c r="E84">
        <v>9.19</v>
      </c>
      <c r="F84">
        <v>11.9580311045457</v>
      </c>
      <c r="G84">
        <v>78</v>
      </c>
      <c r="H84">
        <v>65.2</v>
      </c>
      <c r="I84" t="s">
        <v>72</v>
      </c>
      <c r="J84">
        <v>18.440000000000001</v>
      </c>
      <c r="K84">
        <v>233.42599999999999</v>
      </c>
      <c r="L84">
        <v>1.6702829265429</v>
      </c>
      <c r="M84">
        <v>0</v>
      </c>
      <c r="N84">
        <v>0</v>
      </c>
      <c r="O84">
        <v>0</v>
      </c>
    </row>
    <row r="85" spans="1:15" x14ac:dyDescent="0.25">
      <c r="A85" t="s">
        <v>57</v>
      </c>
      <c r="B85" t="s">
        <v>32</v>
      </c>
      <c r="C85">
        <v>74.5</v>
      </c>
      <c r="D85">
        <v>6.9</v>
      </c>
      <c r="E85">
        <v>8.4600000000000009</v>
      </c>
      <c r="F85">
        <v>12.9554456305626</v>
      </c>
      <c r="G85">
        <v>71</v>
      </c>
      <c r="H85">
        <v>64.099999999999994</v>
      </c>
      <c r="I85" t="s">
        <v>73</v>
      </c>
      <c r="J85">
        <v>17.829999999999998</v>
      </c>
      <c r="K85">
        <v>214.88399999999999</v>
      </c>
      <c r="L85">
        <v>1.4623135588759</v>
      </c>
      <c r="M85">
        <v>73</v>
      </c>
      <c r="N85">
        <v>1.5</v>
      </c>
      <c r="O85">
        <v>0</v>
      </c>
    </row>
    <row r="86" spans="1:15" x14ac:dyDescent="0.25">
      <c r="A86" t="s">
        <v>57</v>
      </c>
      <c r="B86" t="s">
        <v>33</v>
      </c>
      <c r="C86">
        <v>71.75</v>
      </c>
      <c r="D86">
        <v>6</v>
      </c>
      <c r="E86">
        <v>6.39</v>
      </c>
      <c r="F86">
        <v>13.799782104081499</v>
      </c>
      <c r="G86">
        <v>73</v>
      </c>
      <c r="H86">
        <v>70.7</v>
      </c>
      <c r="I86" t="s">
        <v>74</v>
      </c>
      <c r="J86">
        <v>21.5</v>
      </c>
      <c r="K86">
        <v>162.30600000000001</v>
      </c>
      <c r="L86">
        <v>1.8958553760082799</v>
      </c>
      <c r="M86">
        <v>62.5</v>
      </c>
      <c r="N86">
        <v>9.25</v>
      </c>
      <c r="O86">
        <v>0</v>
      </c>
    </row>
    <row r="87" spans="1:15" x14ac:dyDescent="0.25">
      <c r="A87" t="s">
        <v>57</v>
      </c>
      <c r="B87" t="s">
        <v>34</v>
      </c>
      <c r="C87">
        <v>118.5</v>
      </c>
      <c r="D87">
        <v>6</v>
      </c>
      <c r="E87">
        <v>4.04</v>
      </c>
      <c r="F87">
        <v>14.2374700774181</v>
      </c>
      <c r="G87">
        <v>76</v>
      </c>
      <c r="H87">
        <v>77.7</v>
      </c>
      <c r="I87" t="s">
        <v>75</v>
      </c>
      <c r="J87">
        <v>25.39</v>
      </c>
      <c r="K87">
        <v>102.616</v>
      </c>
      <c r="L87">
        <v>2.5080126740747</v>
      </c>
      <c r="M87">
        <v>56.5</v>
      </c>
      <c r="N87">
        <v>43.75</v>
      </c>
      <c r="O87">
        <v>18.25</v>
      </c>
    </row>
    <row r="88" spans="1:15" x14ac:dyDescent="0.25">
      <c r="A88" t="s">
        <v>57</v>
      </c>
      <c r="B88" t="s">
        <v>35</v>
      </c>
      <c r="C88">
        <v>64.5</v>
      </c>
      <c r="D88">
        <v>4.5</v>
      </c>
      <c r="E88">
        <v>5.39</v>
      </c>
      <c r="F88">
        <v>14.054065287138201</v>
      </c>
      <c r="G88">
        <v>77</v>
      </c>
      <c r="H88">
        <v>79.900000000000006</v>
      </c>
      <c r="I88" t="s">
        <v>68</v>
      </c>
      <c r="J88">
        <v>26.61</v>
      </c>
      <c r="K88">
        <v>136.90600000000001</v>
      </c>
      <c r="L88">
        <v>2.7357614316537</v>
      </c>
      <c r="M88">
        <v>47.75</v>
      </c>
      <c r="N88">
        <v>16.25</v>
      </c>
      <c r="O88">
        <v>0.5</v>
      </c>
    </row>
    <row r="89" spans="1:15" x14ac:dyDescent="0.25">
      <c r="A89" t="s">
        <v>57</v>
      </c>
      <c r="B89" t="s">
        <v>36</v>
      </c>
      <c r="C89">
        <v>72</v>
      </c>
      <c r="D89">
        <v>4.5</v>
      </c>
      <c r="E89">
        <v>5.89</v>
      </c>
      <c r="F89">
        <v>13.3423127392093</v>
      </c>
      <c r="G89">
        <v>76</v>
      </c>
      <c r="H89">
        <v>80.3</v>
      </c>
      <c r="I89" t="s">
        <v>69</v>
      </c>
      <c r="J89">
        <v>26.83</v>
      </c>
      <c r="K89">
        <v>149.60599999999999</v>
      </c>
      <c r="L89">
        <v>2.7362557568278998</v>
      </c>
      <c r="M89">
        <v>60.333333333333336</v>
      </c>
      <c r="N89">
        <v>11.5</v>
      </c>
      <c r="O89">
        <v>0.16666666666666666</v>
      </c>
    </row>
    <row r="90" spans="1:15" x14ac:dyDescent="0.25">
      <c r="A90" t="s">
        <v>57</v>
      </c>
      <c r="B90" t="s">
        <v>37</v>
      </c>
      <c r="C90">
        <v>94.75</v>
      </c>
      <c r="D90">
        <v>6.3</v>
      </c>
      <c r="E90">
        <v>1.05</v>
      </c>
      <c r="F90">
        <v>12.397869427605899</v>
      </c>
      <c r="G90">
        <v>74</v>
      </c>
      <c r="H90">
        <v>75.099999999999994</v>
      </c>
      <c r="I90" t="s">
        <v>70</v>
      </c>
      <c r="J90">
        <v>23.94</v>
      </c>
      <c r="K90">
        <v>26.67</v>
      </c>
      <c r="L90">
        <v>2.2350522547508098</v>
      </c>
      <c r="M90">
        <v>93</v>
      </c>
      <c r="N90">
        <v>1.75</v>
      </c>
      <c r="O90">
        <v>0</v>
      </c>
    </row>
    <row r="91" spans="1:15" x14ac:dyDescent="0.25">
      <c r="A91" t="s">
        <v>57</v>
      </c>
      <c r="B91" t="s">
        <v>38</v>
      </c>
      <c r="C91">
        <v>142.5</v>
      </c>
      <c r="D91">
        <v>5.4</v>
      </c>
      <c r="E91">
        <v>5.52</v>
      </c>
      <c r="F91">
        <v>11.4055330970877</v>
      </c>
      <c r="G91">
        <v>84</v>
      </c>
      <c r="H91">
        <v>68.7</v>
      </c>
      <c r="I91" t="s">
        <v>71</v>
      </c>
      <c r="J91">
        <v>20.39</v>
      </c>
      <c r="K91">
        <v>140.208</v>
      </c>
      <c r="L91">
        <v>2.0350273262079801</v>
      </c>
      <c r="M91">
        <v>139</v>
      </c>
      <c r="N91">
        <v>2.75</v>
      </c>
      <c r="O91">
        <v>0.75</v>
      </c>
    </row>
    <row r="92" spans="1:15" x14ac:dyDescent="0.25">
      <c r="A92" t="s">
        <v>57</v>
      </c>
      <c r="B92" t="s">
        <v>39</v>
      </c>
      <c r="C92">
        <v>10.5</v>
      </c>
      <c r="D92">
        <v>5.4</v>
      </c>
      <c r="E92">
        <v>2.2799999999999998</v>
      </c>
      <c r="F92">
        <v>10.5323989657262</v>
      </c>
      <c r="G92">
        <v>83</v>
      </c>
      <c r="H92">
        <v>59.6</v>
      </c>
      <c r="I92" t="s">
        <v>76</v>
      </c>
      <c r="J92">
        <v>15.33</v>
      </c>
      <c r="K92">
        <v>57.911999999999999</v>
      </c>
      <c r="L92">
        <v>1.4547763974075001</v>
      </c>
      <c r="M92">
        <v>10.5</v>
      </c>
      <c r="N92">
        <v>0</v>
      </c>
      <c r="O92">
        <v>0</v>
      </c>
    </row>
    <row r="93" spans="1:15" x14ac:dyDescent="0.25">
      <c r="A93" t="s">
        <v>57</v>
      </c>
      <c r="B93" t="s">
        <v>40</v>
      </c>
      <c r="C93">
        <v>3</v>
      </c>
      <c r="D93">
        <v>5.4</v>
      </c>
      <c r="E93">
        <v>3.82</v>
      </c>
      <c r="F93">
        <v>10.066836316105199</v>
      </c>
      <c r="G93">
        <v>87</v>
      </c>
      <c r="H93">
        <v>46.6</v>
      </c>
      <c r="I93" t="s">
        <v>77</v>
      </c>
      <c r="J93">
        <v>8.11</v>
      </c>
      <c r="K93">
        <v>97.028000000000006</v>
      </c>
      <c r="L93">
        <v>0.941672251934775</v>
      </c>
      <c r="M93">
        <v>3</v>
      </c>
      <c r="N93">
        <v>0</v>
      </c>
      <c r="O93">
        <v>0</v>
      </c>
    </row>
    <row r="94" spans="1:15" x14ac:dyDescent="0.25">
      <c r="A94" t="s">
        <v>57</v>
      </c>
      <c r="B94" t="s">
        <v>41</v>
      </c>
      <c r="C94">
        <v>0</v>
      </c>
      <c r="D94">
        <v>6.5</v>
      </c>
      <c r="E94">
        <v>3.05</v>
      </c>
      <c r="F94">
        <v>10.2808051314365</v>
      </c>
      <c r="G94">
        <v>77</v>
      </c>
      <c r="H94">
        <v>48.8</v>
      </c>
      <c r="I94" t="s">
        <v>78</v>
      </c>
      <c r="J94">
        <v>9.33</v>
      </c>
      <c r="K94">
        <v>77.47</v>
      </c>
      <c r="L94">
        <v>0.90572305287447197</v>
      </c>
      <c r="M94">
        <v>0</v>
      </c>
      <c r="N94">
        <v>0</v>
      </c>
      <c r="O94">
        <v>0</v>
      </c>
    </row>
    <row r="95" spans="1:15" x14ac:dyDescent="0.25">
      <c r="A95" t="s">
        <v>57</v>
      </c>
      <c r="B95" t="s">
        <v>42</v>
      </c>
      <c r="C95">
        <v>0</v>
      </c>
      <c r="D95">
        <v>7.4</v>
      </c>
      <c r="E95">
        <v>3.77</v>
      </c>
      <c r="F95">
        <v>11.009760342986199</v>
      </c>
      <c r="G95">
        <v>72</v>
      </c>
      <c r="H95">
        <v>49.5</v>
      </c>
      <c r="I95" t="s">
        <v>79</v>
      </c>
      <c r="J95">
        <v>9.7200000000000006</v>
      </c>
      <c r="K95">
        <v>95.757999999999996</v>
      </c>
      <c r="L95">
        <v>0.86959965464232003</v>
      </c>
      <c r="M95">
        <v>0</v>
      </c>
      <c r="N95">
        <v>0</v>
      </c>
      <c r="O95">
        <v>0</v>
      </c>
    </row>
    <row r="96" spans="1:15" x14ac:dyDescent="0.25">
      <c r="A96" t="s">
        <v>57</v>
      </c>
      <c r="B96" t="s">
        <v>43</v>
      </c>
      <c r="C96">
        <v>0</v>
      </c>
      <c r="D96">
        <v>6.9</v>
      </c>
      <c r="E96">
        <v>9.5399999999999991</v>
      </c>
      <c r="F96">
        <v>11.9580311045457</v>
      </c>
      <c r="G96">
        <v>72</v>
      </c>
      <c r="H96">
        <v>60.6</v>
      </c>
      <c r="I96" t="s">
        <v>72</v>
      </c>
      <c r="J96">
        <v>15.89</v>
      </c>
      <c r="K96">
        <v>242.316</v>
      </c>
      <c r="L96">
        <v>1.30873080731905</v>
      </c>
      <c r="M96">
        <v>0</v>
      </c>
      <c r="N96">
        <v>0</v>
      </c>
      <c r="O96">
        <v>0</v>
      </c>
    </row>
    <row r="97" spans="1:15" x14ac:dyDescent="0.25">
      <c r="A97" t="s">
        <v>57</v>
      </c>
      <c r="B97" t="s">
        <v>44</v>
      </c>
      <c r="C97">
        <v>29</v>
      </c>
      <c r="D97">
        <v>6</v>
      </c>
      <c r="E97">
        <v>4.79</v>
      </c>
      <c r="F97">
        <v>12.9554456305626</v>
      </c>
      <c r="G97">
        <v>68</v>
      </c>
      <c r="H97">
        <v>63.2</v>
      </c>
      <c r="I97" t="s">
        <v>73</v>
      </c>
      <c r="J97">
        <v>17.329999999999998</v>
      </c>
      <c r="K97">
        <v>121.666</v>
      </c>
      <c r="L97">
        <v>1.3563593025995699</v>
      </c>
      <c r="M97">
        <v>29</v>
      </c>
      <c r="N97">
        <v>0</v>
      </c>
      <c r="O97">
        <v>0</v>
      </c>
    </row>
    <row r="98" spans="1:15" x14ac:dyDescent="0.25">
      <c r="A98" t="s">
        <v>57</v>
      </c>
      <c r="B98" t="s">
        <v>45</v>
      </c>
      <c r="C98">
        <v>137.75</v>
      </c>
      <c r="D98">
        <v>6.5</v>
      </c>
      <c r="E98">
        <v>6.6</v>
      </c>
      <c r="F98">
        <v>13.799782104081499</v>
      </c>
      <c r="G98">
        <v>70</v>
      </c>
      <c r="H98">
        <v>70.900000000000006</v>
      </c>
      <c r="I98" t="s">
        <v>74</v>
      </c>
      <c r="J98">
        <v>21.61</v>
      </c>
      <c r="K98">
        <v>167.64</v>
      </c>
      <c r="L98">
        <v>1.83045872259916</v>
      </c>
      <c r="M98">
        <v>133.25</v>
      </c>
      <c r="N98">
        <v>1</v>
      </c>
      <c r="O98">
        <v>3.5</v>
      </c>
    </row>
    <row r="99" spans="1:15" x14ac:dyDescent="0.25">
      <c r="A99" t="s">
        <v>57</v>
      </c>
      <c r="B99" t="s">
        <v>46</v>
      </c>
      <c r="C99">
        <v>130</v>
      </c>
      <c r="D99">
        <v>5.6</v>
      </c>
      <c r="E99">
        <v>8.4600000000000009</v>
      </c>
      <c r="F99">
        <v>14.2374700774181</v>
      </c>
      <c r="G99">
        <v>75</v>
      </c>
      <c r="H99">
        <v>77.099999999999994</v>
      </c>
      <c r="I99" t="s">
        <v>75</v>
      </c>
      <c r="J99">
        <v>25.06</v>
      </c>
      <c r="K99">
        <v>214.88399999999999</v>
      </c>
      <c r="L99">
        <v>2.4258127093545201</v>
      </c>
      <c r="M99">
        <v>130</v>
      </c>
      <c r="N99">
        <v>0</v>
      </c>
      <c r="O99">
        <v>0</v>
      </c>
    </row>
    <row r="100" spans="1:15" x14ac:dyDescent="0.25">
      <c r="A100" t="s">
        <v>57</v>
      </c>
      <c r="B100" t="s">
        <v>47</v>
      </c>
      <c r="C100">
        <v>62</v>
      </c>
      <c r="D100">
        <v>4.5</v>
      </c>
      <c r="E100">
        <v>8.66</v>
      </c>
      <c r="F100">
        <v>14.054065287138201</v>
      </c>
      <c r="G100">
        <v>71</v>
      </c>
      <c r="H100">
        <v>78.5</v>
      </c>
      <c r="I100" t="s">
        <v>68</v>
      </c>
      <c r="J100">
        <v>25.83</v>
      </c>
      <c r="K100">
        <v>219.964</v>
      </c>
      <c r="L100">
        <v>2.4064197340911</v>
      </c>
      <c r="M100">
        <v>60.5</v>
      </c>
      <c r="N100">
        <v>1.5</v>
      </c>
      <c r="O100">
        <v>0</v>
      </c>
    </row>
    <row r="101" spans="1:15" x14ac:dyDescent="0.25">
      <c r="A101" t="s">
        <v>57</v>
      </c>
      <c r="B101" t="s">
        <v>48</v>
      </c>
      <c r="C101">
        <v>92.25</v>
      </c>
      <c r="D101">
        <v>4.5</v>
      </c>
      <c r="E101">
        <v>7.7</v>
      </c>
      <c r="F101">
        <v>13.3423127392093</v>
      </c>
      <c r="G101">
        <v>82</v>
      </c>
      <c r="H101">
        <v>79.3</v>
      </c>
      <c r="I101" t="s">
        <v>69</v>
      </c>
      <c r="J101">
        <v>26.28</v>
      </c>
      <c r="K101">
        <v>195.58</v>
      </c>
      <c r="L101">
        <v>2.8559598257724002</v>
      </c>
      <c r="M101">
        <v>92.25</v>
      </c>
      <c r="N101">
        <v>0</v>
      </c>
      <c r="O101">
        <v>0</v>
      </c>
    </row>
    <row r="102" spans="1:15" x14ac:dyDescent="0.25">
      <c r="A102" t="s">
        <v>57</v>
      </c>
      <c r="B102" t="s">
        <v>49</v>
      </c>
      <c r="C102">
        <v>120</v>
      </c>
      <c r="D102">
        <v>3.4</v>
      </c>
      <c r="E102">
        <v>1.56</v>
      </c>
      <c r="F102">
        <v>12.397869427605899</v>
      </c>
      <c r="G102">
        <v>84</v>
      </c>
      <c r="H102">
        <v>74</v>
      </c>
      <c r="I102" t="s">
        <v>70</v>
      </c>
      <c r="J102">
        <v>23.33</v>
      </c>
      <c r="K102">
        <v>39.624000000000002</v>
      </c>
      <c r="L102">
        <v>2.44367266203359</v>
      </c>
      <c r="M102">
        <v>120</v>
      </c>
      <c r="N102">
        <v>0</v>
      </c>
      <c r="O102">
        <v>0</v>
      </c>
    </row>
    <row r="103" spans="1:15" x14ac:dyDescent="0.25">
      <c r="A103" t="s">
        <v>57</v>
      </c>
      <c r="B103" t="s">
        <v>50</v>
      </c>
      <c r="C103">
        <v>99.5</v>
      </c>
      <c r="D103">
        <v>5.0999999999999996</v>
      </c>
      <c r="E103">
        <v>9.39</v>
      </c>
      <c r="F103">
        <v>11.4055330970877</v>
      </c>
      <c r="G103">
        <v>83</v>
      </c>
      <c r="H103">
        <v>68.099999999999994</v>
      </c>
      <c r="I103" t="s">
        <v>71</v>
      </c>
      <c r="J103">
        <v>20.059999999999999</v>
      </c>
      <c r="K103">
        <v>238.506</v>
      </c>
      <c r="L103">
        <v>1.96946901581403</v>
      </c>
      <c r="M103">
        <v>99.5</v>
      </c>
      <c r="N103">
        <v>0</v>
      </c>
      <c r="O103">
        <v>0</v>
      </c>
    </row>
    <row r="104" spans="1:15" x14ac:dyDescent="0.25">
      <c r="A104" t="s">
        <v>57</v>
      </c>
      <c r="B104" t="s">
        <v>51</v>
      </c>
      <c r="C104">
        <v>36.5</v>
      </c>
      <c r="D104">
        <v>4.9000000000000004</v>
      </c>
      <c r="E104">
        <v>1.63</v>
      </c>
      <c r="F104">
        <v>10.5323989657262</v>
      </c>
      <c r="G104">
        <v>75</v>
      </c>
      <c r="H104">
        <v>52.2</v>
      </c>
      <c r="I104" t="s">
        <v>76</v>
      </c>
      <c r="J104">
        <v>11.22</v>
      </c>
      <c r="K104">
        <v>41.402000000000001</v>
      </c>
      <c r="L104">
        <v>1.0021132101433901</v>
      </c>
      <c r="M104">
        <v>36.5</v>
      </c>
      <c r="N104">
        <v>0</v>
      </c>
      <c r="O104">
        <v>0</v>
      </c>
    </row>
    <row r="105" spans="1:15" x14ac:dyDescent="0.25">
      <c r="A105" t="s">
        <v>57</v>
      </c>
      <c r="B105" t="s">
        <v>52</v>
      </c>
      <c r="C105">
        <v>6.5</v>
      </c>
      <c r="D105">
        <v>6.5</v>
      </c>
      <c r="E105">
        <v>5.88</v>
      </c>
      <c r="F105">
        <v>10.066836316105199</v>
      </c>
      <c r="G105">
        <v>86</v>
      </c>
      <c r="H105">
        <v>56.8</v>
      </c>
      <c r="I105" t="s">
        <v>77</v>
      </c>
      <c r="J105">
        <v>13.78</v>
      </c>
      <c r="K105">
        <v>149.352</v>
      </c>
      <c r="L105">
        <v>1.3619581851751099</v>
      </c>
      <c r="M105">
        <v>6.5</v>
      </c>
      <c r="N105">
        <v>0</v>
      </c>
      <c r="O105">
        <v>0</v>
      </c>
    </row>
    <row r="106" spans="1:15" x14ac:dyDescent="0.25">
      <c r="A106" t="s">
        <v>57</v>
      </c>
      <c r="B106" t="s">
        <v>53</v>
      </c>
      <c r="C106">
        <v>0</v>
      </c>
      <c r="D106">
        <v>7.4</v>
      </c>
      <c r="E106">
        <v>4.3499999999999996</v>
      </c>
      <c r="F106">
        <v>10.2808051314365</v>
      </c>
      <c r="G106">
        <v>73</v>
      </c>
      <c r="H106">
        <v>45.1</v>
      </c>
      <c r="I106" t="s">
        <v>78</v>
      </c>
      <c r="J106">
        <v>7.28</v>
      </c>
      <c r="K106">
        <v>110.49</v>
      </c>
      <c r="L106">
        <v>0.74635842519204798</v>
      </c>
      <c r="M106">
        <v>0</v>
      </c>
      <c r="N106">
        <v>0</v>
      </c>
      <c r="O106">
        <v>0</v>
      </c>
    </row>
    <row r="107" spans="1:15" x14ac:dyDescent="0.25">
      <c r="A107" t="s">
        <v>57</v>
      </c>
      <c r="B107" t="s">
        <v>54</v>
      </c>
      <c r="C107">
        <v>0</v>
      </c>
      <c r="D107">
        <v>6.9</v>
      </c>
      <c r="E107">
        <v>6.79</v>
      </c>
      <c r="F107">
        <v>11.009760342986199</v>
      </c>
      <c r="G107">
        <v>72</v>
      </c>
      <c r="H107">
        <v>51.8</v>
      </c>
      <c r="I107" t="s">
        <v>79</v>
      </c>
      <c r="J107">
        <v>11</v>
      </c>
      <c r="K107">
        <v>172.46600000000001</v>
      </c>
      <c r="L107">
        <v>0.94794454808020701</v>
      </c>
      <c r="M107">
        <v>0</v>
      </c>
      <c r="N107">
        <v>0</v>
      </c>
      <c r="O107">
        <v>0</v>
      </c>
    </row>
    <row r="108" spans="1:15" x14ac:dyDescent="0.25">
      <c r="A108" t="s">
        <v>57</v>
      </c>
      <c r="B108" t="s">
        <v>55</v>
      </c>
      <c r="C108">
        <v>1.5</v>
      </c>
      <c r="D108">
        <v>7.2</v>
      </c>
      <c r="E108">
        <v>10.98</v>
      </c>
      <c r="F108">
        <v>11.9580311045457</v>
      </c>
      <c r="G108">
        <v>69</v>
      </c>
      <c r="H108">
        <v>58.4</v>
      </c>
      <c r="I108" t="s">
        <v>72</v>
      </c>
      <c r="J108">
        <v>14.67</v>
      </c>
      <c r="K108">
        <v>278.892</v>
      </c>
      <c r="L108">
        <v>1.1584232586047201</v>
      </c>
      <c r="M108">
        <v>1.5</v>
      </c>
      <c r="N108">
        <v>0</v>
      </c>
      <c r="O108">
        <v>0</v>
      </c>
    </row>
    <row r="109" spans="1:15" x14ac:dyDescent="0.25">
      <c r="A109" t="s">
        <v>57</v>
      </c>
      <c r="B109" t="s">
        <v>56</v>
      </c>
      <c r="C109">
        <v>60.25</v>
      </c>
      <c r="D109">
        <v>7.2</v>
      </c>
      <c r="E109">
        <v>6.16</v>
      </c>
      <c r="F109">
        <v>12.9554456305626</v>
      </c>
      <c r="G109">
        <v>71</v>
      </c>
      <c r="H109">
        <v>64</v>
      </c>
      <c r="I109" t="s">
        <v>73</v>
      </c>
      <c r="J109">
        <v>17.78</v>
      </c>
      <c r="K109">
        <v>156.464</v>
      </c>
      <c r="L109">
        <v>1.4576425166542</v>
      </c>
      <c r="M109">
        <v>60.25</v>
      </c>
      <c r="N109">
        <v>0</v>
      </c>
      <c r="O109">
        <v>0</v>
      </c>
    </row>
    <row r="110" spans="1:15" x14ac:dyDescent="0.25">
      <c r="A110" t="s">
        <v>59</v>
      </c>
      <c r="B110" t="s">
        <v>3</v>
      </c>
      <c r="C110">
        <v>438</v>
      </c>
      <c r="D110">
        <v>3.6</v>
      </c>
      <c r="E110">
        <v>3.41</v>
      </c>
      <c r="F110">
        <v>14.1180810042174</v>
      </c>
      <c r="G110">
        <v>84</v>
      </c>
      <c r="H110">
        <v>80.8</v>
      </c>
      <c r="I110" t="s">
        <v>68</v>
      </c>
      <c r="J110">
        <v>27.11</v>
      </c>
      <c r="K110">
        <v>86.614000000000004</v>
      </c>
      <c r="L110">
        <v>3.07563993331636</v>
      </c>
      <c r="M110">
        <v>438</v>
      </c>
      <c r="N110">
        <v>0</v>
      </c>
      <c r="O110">
        <v>0</v>
      </c>
    </row>
    <row r="111" spans="1:15" x14ac:dyDescent="0.25">
      <c r="A111" t="s">
        <v>59</v>
      </c>
      <c r="B111" t="s">
        <v>4</v>
      </c>
      <c r="C111">
        <v>535.5</v>
      </c>
      <c r="D111">
        <v>4</v>
      </c>
      <c r="E111">
        <v>6.47</v>
      </c>
      <c r="F111">
        <v>13.382578382960901</v>
      </c>
      <c r="G111">
        <v>87</v>
      </c>
      <c r="H111">
        <v>78.5</v>
      </c>
      <c r="I111" t="s">
        <v>69</v>
      </c>
      <c r="J111">
        <v>25.83</v>
      </c>
      <c r="K111">
        <v>164.33799999999999</v>
      </c>
      <c r="L111">
        <v>2.9487115051538799</v>
      </c>
      <c r="M111">
        <v>430.5</v>
      </c>
      <c r="N111">
        <v>105</v>
      </c>
      <c r="O111">
        <v>0</v>
      </c>
    </row>
    <row r="112" spans="1:15" x14ac:dyDescent="0.25">
      <c r="A112" t="s">
        <v>59</v>
      </c>
      <c r="B112" t="s">
        <v>5</v>
      </c>
      <c r="C112">
        <v>415</v>
      </c>
      <c r="D112">
        <v>4.3</v>
      </c>
      <c r="E112">
        <v>1.63</v>
      </c>
      <c r="F112">
        <v>12.407609146692</v>
      </c>
      <c r="G112">
        <v>80</v>
      </c>
      <c r="H112">
        <v>74.099999999999994</v>
      </c>
      <c r="I112" t="s">
        <v>70</v>
      </c>
      <c r="J112">
        <v>23.39</v>
      </c>
      <c r="K112">
        <v>41.402000000000001</v>
      </c>
      <c r="L112">
        <v>2.3359267315828798</v>
      </c>
      <c r="M112">
        <v>381.5</v>
      </c>
      <c r="N112">
        <v>33.5</v>
      </c>
      <c r="O112">
        <v>0</v>
      </c>
    </row>
    <row r="113" spans="1:15" x14ac:dyDescent="0.25">
      <c r="A113" t="s">
        <v>59</v>
      </c>
      <c r="B113" t="s">
        <v>6</v>
      </c>
      <c r="C113">
        <v>116.5</v>
      </c>
      <c r="D113">
        <v>5.4</v>
      </c>
      <c r="E113">
        <v>4.4800000000000004</v>
      </c>
      <c r="F113">
        <v>11.3834440971312</v>
      </c>
      <c r="G113">
        <v>82</v>
      </c>
      <c r="H113">
        <v>65.5</v>
      </c>
      <c r="I113" t="s">
        <v>71</v>
      </c>
      <c r="J113">
        <v>18.61</v>
      </c>
      <c r="K113">
        <v>113.792</v>
      </c>
      <c r="L113">
        <v>1.7750485149446</v>
      </c>
      <c r="M113">
        <v>115</v>
      </c>
      <c r="N113">
        <v>1.5</v>
      </c>
      <c r="O113">
        <v>0</v>
      </c>
    </row>
    <row r="114" spans="1:15" x14ac:dyDescent="0.25">
      <c r="A114" t="s">
        <v>59</v>
      </c>
      <c r="B114" t="s">
        <v>7</v>
      </c>
      <c r="C114">
        <v>0</v>
      </c>
      <c r="D114">
        <v>6.5</v>
      </c>
      <c r="E114">
        <v>3.82</v>
      </c>
      <c r="F114">
        <v>11.9536956218379</v>
      </c>
      <c r="G114">
        <v>72</v>
      </c>
      <c r="H114">
        <v>56.7</v>
      </c>
      <c r="I114" t="s">
        <v>72</v>
      </c>
      <c r="J114">
        <v>13.72</v>
      </c>
      <c r="K114">
        <v>97.028000000000006</v>
      </c>
      <c r="L114">
        <v>1.1357506077800099</v>
      </c>
      <c r="M114">
        <v>0</v>
      </c>
      <c r="N114">
        <v>0</v>
      </c>
      <c r="O114">
        <v>0</v>
      </c>
    </row>
    <row r="115" spans="1:15" x14ac:dyDescent="0.25">
      <c r="A115" t="s">
        <v>59</v>
      </c>
      <c r="B115" t="s">
        <v>8</v>
      </c>
      <c r="C115">
        <v>0</v>
      </c>
      <c r="D115">
        <v>6.7</v>
      </c>
      <c r="E115">
        <v>8.0399999999999991</v>
      </c>
      <c r="F115">
        <v>12.983115446372199</v>
      </c>
      <c r="G115">
        <v>72</v>
      </c>
      <c r="H115">
        <v>61.1</v>
      </c>
      <c r="I115" t="s">
        <v>73</v>
      </c>
      <c r="J115">
        <v>16.170000000000002</v>
      </c>
      <c r="K115">
        <v>204.21600000000001</v>
      </c>
      <c r="L115">
        <v>1.33268413404435</v>
      </c>
      <c r="M115">
        <v>0</v>
      </c>
      <c r="N115">
        <v>0</v>
      </c>
      <c r="O115">
        <v>0</v>
      </c>
    </row>
    <row r="116" spans="1:15" x14ac:dyDescent="0.25">
      <c r="A116" t="s">
        <v>59</v>
      </c>
      <c r="B116" t="s">
        <v>9</v>
      </c>
      <c r="C116">
        <v>196</v>
      </c>
      <c r="D116">
        <v>3.8</v>
      </c>
      <c r="E116">
        <v>4.87</v>
      </c>
      <c r="F116">
        <v>13.8552082268072</v>
      </c>
      <c r="G116">
        <v>77</v>
      </c>
      <c r="H116">
        <v>75.099999999999994</v>
      </c>
      <c r="I116" t="s">
        <v>74</v>
      </c>
      <c r="J116">
        <v>23.94</v>
      </c>
      <c r="K116">
        <v>123.69799999999999</v>
      </c>
      <c r="L116">
        <v>2.3256624812947599</v>
      </c>
      <c r="M116">
        <v>109</v>
      </c>
      <c r="N116">
        <v>29</v>
      </c>
      <c r="O116">
        <v>58</v>
      </c>
    </row>
    <row r="117" spans="1:15" x14ac:dyDescent="0.25">
      <c r="A117" t="s">
        <v>59</v>
      </c>
      <c r="B117" t="s">
        <v>10</v>
      </c>
      <c r="C117">
        <v>340.5</v>
      </c>
      <c r="D117">
        <v>4</v>
      </c>
      <c r="E117">
        <v>1.82</v>
      </c>
      <c r="F117">
        <v>14.3077681245872</v>
      </c>
      <c r="G117">
        <v>73</v>
      </c>
      <c r="H117">
        <v>79.2</v>
      </c>
      <c r="I117" t="s">
        <v>75</v>
      </c>
      <c r="J117">
        <v>26.22</v>
      </c>
      <c r="K117">
        <v>46.228000000000002</v>
      </c>
      <c r="L117">
        <v>2.5332990549335301</v>
      </c>
      <c r="M117">
        <v>339</v>
      </c>
      <c r="N117">
        <v>1.5</v>
      </c>
      <c r="O117">
        <v>0</v>
      </c>
    </row>
    <row r="118" spans="1:15" x14ac:dyDescent="0.25">
      <c r="A118" t="s">
        <v>59</v>
      </c>
      <c r="B118" t="s">
        <v>11</v>
      </c>
      <c r="C118">
        <v>74</v>
      </c>
      <c r="D118">
        <v>3.8</v>
      </c>
      <c r="E118">
        <v>11.81</v>
      </c>
      <c r="F118">
        <v>14.1180810042174</v>
      </c>
      <c r="G118">
        <v>77</v>
      </c>
      <c r="H118">
        <v>81.400000000000006</v>
      </c>
      <c r="I118" t="s">
        <v>68</v>
      </c>
      <c r="J118">
        <v>27.44</v>
      </c>
      <c r="K118">
        <v>299.97399999999999</v>
      </c>
      <c r="L118">
        <v>2.8757323335774698</v>
      </c>
      <c r="M118">
        <v>65.5</v>
      </c>
      <c r="N118">
        <v>8.5</v>
      </c>
      <c r="O118">
        <v>0</v>
      </c>
    </row>
    <row r="119" spans="1:15" x14ac:dyDescent="0.25">
      <c r="A119" t="s">
        <v>59</v>
      </c>
      <c r="B119" t="s">
        <v>12</v>
      </c>
      <c r="C119">
        <v>153</v>
      </c>
      <c r="D119">
        <v>4</v>
      </c>
      <c r="E119">
        <v>5.16</v>
      </c>
      <c r="F119">
        <v>13.382578382960901</v>
      </c>
      <c r="G119">
        <v>76</v>
      </c>
      <c r="H119">
        <v>80.599999999999994</v>
      </c>
      <c r="I119" t="s">
        <v>69</v>
      </c>
      <c r="J119">
        <v>27</v>
      </c>
      <c r="K119">
        <v>131.06399999999999</v>
      </c>
      <c r="L119">
        <v>2.7643842975011901</v>
      </c>
      <c r="M119">
        <v>149</v>
      </c>
      <c r="N119">
        <v>4</v>
      </c>
      <c r="O119">
        <v>0</v>
      </c>
    </row>
    <row r="120" spans="1:15" x14ac:dyDescent="0.25">
      <c r="A120" t="s">
        <v>59</v>
      </c>
      <c r="B120" t="s">
        <v>13</v>
      </c>
      <c r="C120">
        <v>378</v>
      </c>
      <c r="D120">
        <v>3.8</v>
      </c>
      <c r="E120">
        <v>4.13</v>
      </c>
      <c r="F120">
        <v>12.407609146692</v>
      </c>
      <c r="G120">
        <v>78</v>
      </c>
      <c r="H120">
        <v>80</v>
      </c>
      <c r="I120" t="s">
        <v>70</v>
      </c>
      <c r="J120">
        <v>26.67</v>
      </c>
      <c r="K120">
        <v>104.902</v>
      </c>
      <c r="L120">
        <v>2.78133080899604</v>
      </c>
      <c r="M120">
        <v>356</v>
      </c>
      <c r="N120">
        <v>22</v>
      </c>
      <c r="O120">
        <v>0</v>
      </c>
    </row>
    <row r="121" spans="1:15" x14ac:dyDescent="0.25">
      <c r="A121" t="s">
        <v>59</v>
      </c>
      <c r="B121" t="s">
        <v>14</v>
      </c>
      <c r="C121">
        <v>187</v>
      </c>
      <c r="D121">
        <v>4.5</v>
      </c>
      <c r="E121">
        <v>1.0900000000000001</v>
      </c>
      <c r="F121">
        <v>11.3834440971312</v>
      </c>
      <c r="G121">
        <v>75</v>
      </c>
      <c r="H121">
        <v>68.900000000000006</v>
      </c>
      <c r="I121" t="s">
        <v>71</v>
      </c>
      <c r="J121">
        <v>20.5</v>
      </c>
      <c r="K121">
        <v>27.686</v>
      </c>
      <c r="L121">
        <v>1.82959241216952</v>
      </c>
      <c r="M121">
        <v>187</v>
      </c>
      <c r="N121">
        <v>0</v>
      </c>
      <c r="O121">
        <v>0</v>
      </c>
    </row>
    <row r="122" spans="1:15" x14ac:dyDescent="0.25">
      <c r="A122" t="s">
        <v>59</v>
      </c>
      <c r="B122" t="s">
        <v>15</v>
      </c>
      <c r="C122">
        <v>357</v>
      </c>
      <c r="D122">
        <v>5.0999999999999996</v>
      </c>
      <c r="E122">
        <v>6.61</v>
      </c>
      <c r="F122">
        <v>10.481662577863499</v>
      </c>
      <c r="G122">
        <v>80</v>
      </c>
      <c r="H122">
        <v>50.9</v>
      </c>
      <c r="I122" t="s">
        <v>76</v>
      </c>
      <c r="J122">
        <v>10.5</v>
      </c>
      <c r="K122">
        <v>167.89400000000001</v>
      </c>
      <c r="L122">
        <v>1.01846581650144</v>
      </c>
      <c r="M122">
        <v>357</v>
      </c>
      <c r="N122">
        <v>0</v>
      </c>
      <c r="O122">
        <v>0</v>
      </c>
    </row>
    <row r="123" spans="1:15" x14ac:dyDescent="0.25">
      <c r="A123" t="s">
        <v>59</v>
      </c>
      <c r="B123" t="s">
        <v>16</v>
      </c>
      <c r="C123">
        <v>0</v>
      </c>
      <c r="D123">
        <v>5.6</v>
      </c>
      <c r="E123">
        <v>10.63</v>
      </c>
      <c r="F123">
        <v>10.0003112586523</v>
      </c>
      <c r="G123">
        <v>79</v>
      </c>
      <c r="H123">
        <v>50.1</v>
      </c>
      <c r="I123" t="s">
        <v>77</v>
      </c>
      <c r="J123">
        <v>10.06</v>
      </c>
      <c r="K123">
        <v>270.00200000000001</v>
      </c>
      <c r="L123">
        <v>0.97633362028084103</v>
      </c>
      <c r="M123">
        <v>0</v>
      </c>
      <c r="N123">
        <v>0</v>
      </c>
      <c r="O123">
        <v>0</v>
      </c>
    </row>
    <row r="124" spans="1:15" x14ac:dyDescent="0.25">
      <c r="A124" t="s">
        <v>59</v>
      </c>
      <c r="B124" t="s">
        <v>17</v>
      </c>
      <c r="C124">
        <v>0</v>
      </c>
      <c r="D124">
        <v>5.4</v>
      </c>
      <c r="E124">
        <v>5.17</v>
      </c>
      <c r="F124">
        <v>10.2215893729078</v>
      </c>
      <c r="G124">
        <v>73</v>
      </c>
      <c r="H124">
        <v>46.5</v>
      </c>
      <c r="I124" t="s">
        <v>78</v>
      </c>
      <c r="J124">
        <v>8.06</v>
      </c>
      <c r="K124">
        <v>131.31800000000001</v>
      </c>
      <c r="L124">
        <v>0.78743768553564497</v>
      </c>
      <c r="M124">
        <v>0</v>
      </c>
      <c r="N124">
        <v>0</v>
      </c>
      <c r="O124">
        <v>0</v>
      </c>
    </row>
    <row r="125" spans="1:15" x14ac:dyDescent="0.25">
      <c r="A125" t="s">
        <v>59</v>
      </c>
      <c r="B125" t="s">
        <v>18</v>
      </c>
      <c r="C125">
        <v>0</v>
      </c>
      <c r="D125">
        <v>6.5</v>
      </c>
      <c r="E125">
        <v>7.44</v>
      </c>
      <c r="F125">
        <v>10.974815292655</v>
      </c>
      <c r="G125">
        <v>75</v>
      </c>
      <c r="H125">
        <v>56.5</v>
      </c>
      <c r="I125" t="s">
        <v>79</v>
      </c>
      <c r="J125">
        <v>13.61</v>
      </c>
      <c r="K125">
        <v>188.976</v>
      </c>
      <c r="L125">
        <v>1.1745351145634699</v>
      </c>
      <c r="M125">
        <v>0</v>
      </c>
      <c r="N125">
        <v>0</v>
      </c>
      <c r="O125">
        <v>0</v>
      </c>
    </row>
    <row r="126" spans="1:15" x14ac:dyDescent="0.25">
      <c r="A126" t="s">
        <v>59</v>
      </c>
      <c r="B126" t="s">
        <v>19</v>
      </c>
      <c r="C126">
        <v>0</v>
      </c>
      <c r="D126">
        <v>6.5</v>
      </c>
      <c r="E126">
        <v>2.54</v>
      </c>
      <c r="F126">
        <v>11.9536956218379</v>
      </c>
      <c r="G126">
        <v>61</v>
      </c>
      <c r="H126">
        <v>56.4</v>
      </c>
      <c r="I126" t="s">
        <v>72</v>
      </c>
      <c r="J126">
        <v>13.56</v>
      </c>
      <c r="K126">
        <v>64.516000000000005</v>
      </c>
      <c r="L126">
        <v>0.95214676727694603</v>
      </c>
      <c r="M126">
        <v>0</v>
      </c>
      <c r="N126">
        <v>0</v>
      </c>
      <c r="O126">
        <v>0</v>
      </c>
    </row>
    <row r="127" spans="1:15" x14ac:dyDescent="0.25">
      <c r="A127" t="s">
        <v>59</v>
      </c>
      <c r="B127" t="s">
        <v>20</v>
      </c>
      <c r="C127">
        <v>0</v>
      </c>
      <c r="D127">
        <v>5.4</v>
      </c>
      <c r="E127">
        <v>6.21</v>
      </c>
      <c r="F127">
        <v>12.983115446372199</v>
      </c>
      <c r="G127">
        <v>71</v>
      </c>
      <c r="H127">
        <v>64.599999999999994</v>
      </c>
      <c r="I127" t="s">
        <v>73</v>
      </c>
      <c r="J127">
        <v>18.11</v>
      </c>
      <c r="K127">
        <v>157.73400000000001</v>
      </c>
      <c r="L127">
        <v>1.4887191543959899</v>
      </c>
      <c r="M127">
        <v>0</v>
      </c>
      <c r="N127">
        <v>0</v>
      </c>
      <c r="O127">
        <v>0</v>
      </c>
    </row>
    <row r="128" spans="1:15" x14ac:dyDescent="0.25">
      <c r="A128" t="s">
        <v>59</v>
      </c>
      <c r="B128" t="s">
        <v>21</v>
      </c>
      <c r="C128">
        <v>232</v>
      </c>
      <c r="D128">
        <v>4.3</v>
      </c>
      <c r="E128">
        <v>3.76</v>
      </c>
      <c r="F128">
        <v>13.8552082268072</v>
      </c>
      <c r="G128">
        <v>70</v>
      </c>
      <c r="H128">
        <v>75.8</v>
      </c>
      <c r="I128" t="s">
        <v>74</v>
      </c>
      <c r="J128">
        <v>24.33</v>
      </c>
      <c r="K128">
        <v>95.504000000000005</v>
      </c>
      <c r="L128">
        <v>2.16538598669641</v>
      </c>
      <c r="M128">
        <v>179.5</v>
      </c>
      <c r="N128">
        <v>52.5</v>
      </c>
      <c r="O128">
        <v>0</v>
      </c>
    </row>
    <row r="129" spans="1:15" x14ac:dyDescent="0.25">
      <c r="A129" t="s">
        <v>59</v>
      </c>
      <c r="B129" t="s">
        <v>22</v>
      </c>
      <c r="C129">
        <v>65</v>
      </c>
      <c r="D129">
        <v>4.7</v>
      </c>
      <c r="E129">
        <v>5.6</v>
      </c>
      <c r="F129">
        <v>14.3077681245872</v>
      </c>
      <c r="G129">
        <v>70</v>
      </c>
      <c r="H129">
        <v>79.599999999999994</v>
      </c>
      <c r="I129" t="s">
        <v>75</v>
      </c>
      <c r="J129">
        <v>26.44</v>
      </c>
      <c r="K129">
        <v>142.24</v>
      </c>
      <c r="L129">
        <v>2.46168364250246</v>
      </c>
      <c r="M129">
        <v>59.5</v>
      </c>
      <c r="N129">
        <v>5.5</v>
      </c>
      <c r="O129">
        <v>0</v>
      </c>
    </row>
    <row r="130" spans="1:15" x14ac:dyDescent="0.25">
      <c r="A130" t="s">
        <v>59</v>
      </c>
      <c r="B130" t="s">
        <v>23</v>
      </c>
      <c r="C130">
        <v>229</v>
      </c>
      <c r="D130">
        <v>3.8</v>
      </c>
      <c r="E130">
        <v>2.48</v>
      </c>
      <c r="F130">
        <v>14.1180810042174</v>
      </c>
      <c r="G130">
        <v>76</v>
      </c>
      <c r="H130">
        <v>80</v>
      </c>
      <c r="I130" t="s">
        <v>68</v>
      </c>
      <c r="J130">
        <v>26.67</v>
      </c>
      <c r="K130">
        <v>62.991999999999997</v>
      </c>
      <c r="L130">
        <v>2.7100146344063898</v>
      </c>
      <c r="M130">
        <v>225</v>
      </c>
      <c r="N130">
        <v>4</v>
      </c>
      <c r="O130">
        <v>0</v>
      </c>
    </row>
    <row r="131" spans="1:15" x14ac:dyDescent="0.25">
      <c r="A131" t="s">
        <v>59</v>
      </c>
      <c r="B131" t="s">
        <v>24</v>
      </c>
      <c r="C131">
        <v>567</v>
      </c>
      <c r="D131">
        <v>3.4</v>
      </c>
      <c r="E131">
        <v>6.9</v>
      </c>
      <c r="F131">
        <v>13.382578382960901</v>
      </c>
      <c r="G131">
        <v>78</v>
      </c>
      <c r="H131">
        <v>79.599999999999994</v>
      </c>
      <c r="I131" t="s">
        <v>69</v>
      </c>
      <c r="J131">
        <v>26.44</v>
      </c>
      <c r="K131">
        <v>175.26</v>
      </c>
      <c r="L131">
        <v>2.7430189159313101</v>
      </c>
      <c r="M131">
        <v>566.5</v>
      </c>
      <c r="N131">
        <v>0.5</v>
      </c>
      <c r="O131">
        <v>0</v>
      </c>
    </row>
    <row r="132" spans="1:15" x14ac:dyDescent="0.25">
      <c r="A132" t="s">
        <v>59</v>
      </c>
      <c r="B132" t="s">
        <v>25</v>
      </c>
      <c r="C132">
        <v>349</v>
      </c>
      <c r="D132">
        <v>3.1</v>
      </c>
      <c r="E132">
        <v>0.01</v>
      </c>
      <c r="F132">
        <v>12.407609146692</v>
      </c>
      <c r="G132">
        <v>69</v>
      </c>
      <c r="H132">
        <v>81.099999999999994</v>
      </c>
      <c r="I132" t="s">
        <v>70</v>
      </c>
      <c r="J132">
        <v>27.28</v>
      </c>
      <c r="K132">
        <v>0.254</v>
      </c>
      <c r="L132">
        <v>2.5523412942072299</v>
      </c>
      <c r="M132">
        <v>349</v>
      </c>
      <c r="N132">
        <v>0</v>
      </c>
      <c r="O132">
        <v>0</v>
      </c>
    </row>
    <row r="133" spans="1:15" x14ac:dyDescent="0.25">
      <c r="A133" t="s">
        <v>59</v>
      </c>
      <c r="B133" t="s">
        <v>26</v>
      </c>
      <c r="C133">
        <v>233</v>
      </c>
      <c r="D133">
        <v>4.7</v>
      </c>
      <c r="E133">
        <v>13.28</v>
      </c>
      <c r="F133">
        <v>11.3834440971312</v>
      </c>
      <c r="G133">
        <v>77</v>
      </c>
      <c r="H133">
        <v>67.400000000000006</v>
      </c>
      <c r="I133" t="s">
        <v>71</v>
      </c>
      <c r="J133">
        <v>19.670000000000002</v>
      </c>
      <c r="K133">
        <v>337.31200000000001</v>
      </c>
      <c r="L133">
        <v>1.7826894490985501</v>
      </c>
      <c r="M133">
        <v>233</v>
      </c>
      <c r="N133">
        <v>0</v>
      </c>
      <c r="O133">
        <v>0</v>
      </c>
    </row>
    <row r="134" spans="1:15" x14ac:dyDescent="0.25">
      <c r="A134" t="s">
        <v>59</v>
      </c>
      <c r="B134" t="s">
        <v>27</v>
      </c>
      <c r="C134">
        <v>26</v>
      </c>
      <c r="D134">
        <v>4.5</v>
      </c>
      <c r="E134">
        <v>2.81</v>
      </c>
      <c r="F134">
        <v>10.481662577863499</v>
      </c>
      <c r="G134">
        <v>72</v>
      </c>
      <c r="H134">
        <v>50.2</v>
      </c>
      <c r="I134" t="s">
        <v>76</v>
      </c>
      <c r="J134">
        <v>10.11</v>
      </c>
      <c r="K134">
        <v>71.373999999999995</v>
      </c>
      <c r="L134">
        <v>0.89283232659345302</v>
      </c>
      <c r="M134">
        <v>26</v>
      </c>
      <c r="N134">
        <v>0</v>
      </c>
      <c r="O134">
        <v>0</v>
      </c>
    </row>
    <row r="135" spans="1:15" x14ac:dyDescent="0.25">
      <c r="A135" t="s">
        <v>59</v>
      </c>
      <c r="B135" t="s">
        <v>28</v>
      </c>
      <c r="C135">
        <v>0</v>
      </c>
      <c r="D135">
        <v>5.8</v>
      </c>
      <c r="E135">
        <v>5.43</v>
      </c>
      <c r="F135">
        <v>10.0003112586523</v>
      </c>
      <c r="G135">
        <v>76</v>
      </c>
      <c r="H135">
        <v>52.2</v>
      </c>
      <c r="I135" t="s">
        <v>77</v>
      </c>
      <c r="J135">
        <v>11.22</v>
      </c>
      <c r="K135">
        <v>137.922</v>
      </c>
      <c r="L135">
        <v>1.01547471961197</v>
      </c>
      <c r="M135">
        <v>0</v>
      </c>
      <c r="N135">
        <v>0</v>
      </c>
      <c r="O135">
        <v>0</v>
      </c>
    </row>
    <row r="136" spans="1:15" x14ac:dyDescent="0.25">
      <c r="A136" t="s">
        <v>59</v>
      </c>
      <c r="B136" t="s">
        <v>29</v>
      </c>
      <c r="C136">
        <v>0</v>
      </c>
      <c r="D136">
        <v>5.6</v>
      </c>
      <c r="E136">
        <v>6.64</v>
      </c>
      <c r="F136">
        <v>10.2215893729078</v>
      </c>
      <c r="G136">
        <v>72</v>
      </c>
      <c r="H136">
        <v>51</v>
      </c>
      <c r="I136" t="s">
        <v>78</v>
      </c>
      <c r="J136">
        <v>10.56</v>
      </c>
      <c r="K136">
        <v>168.65600000000001</v>
      </c>
      <c r="L136">
        <v>0.920328685171934</v>
      </c>
      <c r="M136">
        <v>0</v>
      </c>
      <c r="N136">
        <v>0</v>
      </c>
      <c r="O136">
        <v>0</v>
      </c>
    </row>
    <row r="137" spans="1:15" x14ac:dyDescent="0.25">
      <c r="A137" t="s">
        <v>59</v>
      </c>
      <c r="B137" t="s">
        <v>30</v>
      </c>
      <c r="C137">
        <v>0</v>
      </c>
      <c r="D137">
        <v>6.3</v>
      </c>
      <c r="E137">
        <v>15.49</v>
      </c>
      <c r="F137">
        <v>10.974815292655</v>
      </c>
      <c r="G137">
        <v>76</v>
      </c>
      <c r="H137">
        <v>51.3</v>
      </c>
      <c r="I137" t="s">
        <v>79</v>
      </c>
      <c r="J137">
        <v>10.72</v>
      </c>
      <c r="K137">
        <v>393.44600000000003</v>
      </c>
      <c r="L137">
        <v>0.98196891816589804</v>
      </c>
      <c r="M137">
        <v>0</v>
      </c>
      <c r="N137">
        <v>0</v>
      </c>
      <c r="O137">
        <v>0</v>
      </c>
    </row>
    <row r="138" spans="1:15" x14ac:dyDescent="0.25">
      <c r="A138" t="s">
        <v>59</v>
      </c>
      <c r="B138" t="s">
        <v>31</v>
      </c>
      <c r="C138">
        <v>0</v>
      </c>
      <c r="D138">
        <v>6.3</v>
      </c>
      <c r="E138">
        <v>7.08</v>
      </c>
      <c r="F138">
        <v>11.9536956218379</v>
      </c>
      <c r="G138">
        <v>76</v>
      </c>
      <c r="H138">
        <v>64.3</v>
      </c>
      <c r="I138" t="s">
        <v>72</v>
      </c>
      <c r="J138">
        <v>17.940000000000001</v>
      </c>
      <c r="K138">
        <v>179.83199999999999</v>
      </c>
      <c r="L138">
        <v>1.5763437354857299</v>
      </c>
      <c r="M138">
        <v>0</v>
      </c>
      <c r="N138">
        <v>0</v>
      </c>
      <c r="O138">
        <v>0</v>
      </c>
    </row>
    <row r="139" spans="1:15" x14ac:dyDescent="0.25">
      <c r="A139" t="s">
        <v>59</v>
      </c>
      <c r="B139" t="s">
        <v>32</v>
      </c>
      <c r="C139">
        <v>63</v>
      </c>
      <c r="D139">
        <v>4.9000000000000004</v>
      </c>
      <c r="E139">
        <v>8.16</v>
      </c>
      <c r="F139">
        <v>12.983115446372199</v>
      </c>
      <c r="G139">
        <v>68</v>
      </c>
      <c r="H139">
        <v>62.6</v>
      </c>
      <c r="I139" t="s">
        <v>73</v>
      </c>
      <c r="J139">
        <v>17</v>
      </c>
      <c r="K139">
        <v>207.26400000000001</v>
      </c>
      <c r="L139">
        <v>1.3278949061649199</v>
      </c>
      <c r="M139">
        <v>41</v>
      </c>
      <c r="N139">
        <v>0</v>
      </c>
      <c r="O139">
        <v>22</v>
      </c>
    </row>
    <row r="140" spans="1:15" x14ac:dyDescent="0.25">
      <c r="A140" t="s">
        <v>59</v>
      </c>
      <c r="B140" t="s">
        <v>33</v>
      </c>
      <c r="C140">
        <v>22.75</v>
      </c>
      <c r="D140">
        <v>4.9000000000000004</v>
      </c>
      <c r="E140">
        <v>3.13</v>
      </c>
      <c r="F140">
        <v>13.8552082268072</v>
      </c>
      <c r="G140">
        <v>69</v>
      </c>
      <c r="H140">
        <v>70.2</v>
      </c>
      <c r="I140" t="s">
        <v>74</v>
      </c>
      <c r="J140">
        <v>21.22</v>
      </c>
      <c r="K140">
        <v>79.501999999999995</v>
      </c>
      <c r="L140">
        <v>1.76090961021795</v>
      </c>
      <c r="M140">
        <v>19</v>
      </c>
      <c r="N140">
        <v>2</v>
      </c>
      <c r="O140">
        <v>1.75</v>
      </c>
    </row>
    <row r="141" spans="1:15" x14ac:dyDescent="0.25">
      <c r="A141" t="s">
        <v>59</v>
      </c>
      <c r="B141" t="s">
        <v>34</v>
      </c>
      <c r="C141">
        <v>75.5</v>
      </c>
      <c r="D141">
        <v>4.9000000000000004</v>
      </c>
      <c r="E141">
        <v>5.17</v>
      </c>
      <c r="F141">
        <v>14.3077681245872</v>
      </c>
      <c r="G141">
        <v>77</v>
      </c>
      <c r="H141">
        <v>77.7</v>
      </c>
      <c r="I141" t="s">
        <v>75</v>
      </c>
      <c r="J141">
        <v>25.39</v>
      </c>
      <c r="K141">
        <v>131.31800000000001</v>
      </c>
      <c r="L141">
        <v>2.5410128408388402</v>
      </c>
      <c r="M141">
        <v>74.75</v>
      </c>
      <c r="N141">
        <v>0.75</v>
      </c>
      <c r="O141">
        <v>0</v>
      </c>
    </row>
    <row r="142" spans="1:15" x14ac:dyDescent="0.25">
      <c r="A142" t="s">
        <v>59</v>
      </c>
      <c r="B142" t="s">
        <v>35</v>
      </c>
      <c r="C142">
        <v>51.25</v>
      </c>
      <c r="D142">
        <v>3.8</v>
      </c>
      <c r="E142">
        <v>4.6900000000000004</v>
      </c>
      <c r="F142">
        <v>14.1180810042174</v>
      </c>
      <c r="G142">
        <v>81</v>
      </c>
      <c r="H142">
        <v>79.900000000000006</v>
      </c>
      <c r="I142" t="s">
        <v>68</v>
      </c>
      <c r="J142">
        <v>26.61</v>
      </c>
      <c r="K142">
        <v>119.126</v>
      </c>
      <c r="L142">
        <v>2.8778789086227299</v>
      </c>
      <c r="M142">
        <v>46.5</v>
      </c>
      <c r="N142">
        <v>4.75</v>
      </c>
      <c r="O142">
        <v>0</v>
      </c>
    </row>
    <row r="143" spans="1:15" x14ac:dyDescent="0.25">
      <c r="A143" t="s">
        <v>59</v>
      </c>
      <c r="B143" t="s">
        <v>36</v>
      </c>
      <c r="C143">
        <v>34.1666666666667</v>
      </c>
      <c r="D143">
        <v>4</v>
      </c>
      <c r="E143">
        <v>4.6100000000000003</v>
      </c>
      <c r="F143">
        <v>13.382578382960901</v>
      </c>
      <c r="G143">
        <v>79</v>
      </c>
      <c r="H143">
        <v>73.7</v>
      </c>
      <c r="I143" t="s">
        <v>69</v>
      </c>
      <c r="J143">
        <v>23.17</v>
      </c>
      <c r="K143">
        <v>117.09399999999999</v>
      </c>
      <c r="L143">
        <v>2.2756546903420101</v>
      </c>
      <c r="M143">
        <v>19.5</v>
      </c>
      <c r="N143">
        <v>9.6666666666666661</v>
      </c>
      <c r="O143">
        <v>5</v>
      </c>
    </row>
    <row r="144" spans="1:15" x14ac:dyDescent="0.25">
      <c r="A144" t="s">
        <v>59</v>
      </c>
      <c r="B144" t="s">
        <v>37</v>
      </c>
      <c r="C144">
        <v>133</v>
      </c>
      <c r="D144">
        <v>5.8</v>
      </c>
      <c r="E144">
        <v>0.85</v>
      </c>
      <c r="F144">
        <v>12.407609146692</v>
      </c>
      <c r="G144">
        <v>76</v>
      </c>
      <c r="H144">
        <v>75.8</v>
      </c>
      <c r="I144" t="s">
        <v>70</v>
      </c>
      <c r="J144">
        <v>24.33</v>
      </c>
      <c r="K144">
        <v>21.59</v>
      </c>
      <c r="L144">
        <v>2.3509904998418198</v>
      </c>
      <c r="M144">
        <v>132.25</v>
      </c>
      <c r="N144">
        <v>0</v>
      </c>
      <c r="O144">
        <v>0.75</v>
      </c>
    </row>
    <row r="145" spans="1:15" x14ac:dyDescent="0.25">
      <c r="A145" t="s">
        <v>59</v>
      </c>
      <c r="B145" t="s">
        <v>38</v>
      </c>
      <c r="C145">
        <v>43.75</v>
      </c>
      <c r="D145">
        <v>4.7</v>
      </c>
      <c r="E145">
        <v>4.33</v>
      </c>
      <c r="F145">
        <v>11.3834440971312</v>
      </c>
      <c r="G145">
        <v>78</v>
      </c>
      <c r="H145">
        <v>67.3</v>
      </c>
      <c r="I145" t="s">
        <v>71</v>
      </c>
      <c r="J145">
        <v>19.61</v>
      </c>
      <c r="K145">
        <v>109.982</v>
      </c>
      <c r="L145">
        <v>1.79900773462357</v>
      </c>
      <c r="M145">
        <v>43.75</v>
      </c>
      <c r="N145">
        <v>0</v>
      </c>
      <c r="O145">
        <v>0</v>
      </c>
    </row>
    <row r="146" spans="1:15" x14ac:dyDescent="0.25">
      <c r="A146" t="s">
        <v>59</v>
      </c>
      <c r="B146" t="s">
        <v>39</v>
      </c>
      <c r="C146">
        <v>41.5</v>
      </c>
      <c r="D146">
        <v>4.3</v>
      </c>
      <c r="E146">
        <v>1.49</v>
      </c>
      <c r="F146">
        <v>10.481662577863499</v>
      </c>
      <c r="G146">
        <v>77</v>
      </c>
      <c r="H146">
        <v>57.9</v>
      </c>
      <c r="I146" t="s">
        <v>76</v>
      </c>
      <c r="J146">
        <v>14.39</v>
      </c>
      <c r="K146">
        <v>37.845999999999997</v>
      </c>
      <c r="L146">
        <v>1.2692572271559599</v>
      </c>
      <c r="M146">
        <v>41.5</v>
      </c>
      <c r="N146">
        <v>0</v>
      </c>
      <c r="O146">
        <v>0</v>
      </c>
    </row>
    <row r="147" spans="1:15" x14ac:dyDescent="0.25">
      <c r="A147" t="s">
        <v>59</v>
      </c>
      <c r="B147" t="s">
        <v>40</v>
      </c>
      <c r="C147">
        <v>2.5</v>
      </c>
      <c r="D147">
        <v>4.3</v>
      </c>
      <c r="E147">
        <v>3.91</v>
      </c>
      <c r="F147">
        <v>10.0003112586523</v>
      </c>
      <c r="G147">
        <v>80</v>
      </c>
      <c r="H147">
        <v>46.4</v>
      </c>
      <c r="I147" t="s">
        <v>77</v>
      </c>
      <c r="J147">
        <v>8</v>
      </c>
      <c r="K147">
        <v>99.313999999999993</v>
      </c>
      <c r="L147">
        <v>0.85940524911458605</v>
      </c>
      <c r="M147">
        <v>2.5</v>
      </c>
      <c r="N147">
        <v>0</v>
      </c>
      <c r="O147">
        <v>0</v>
      </c>
    </row>
    <row r="148" spans="1:15" x14ac:dyDescent="0.25">
      <c r="A148" t="s">
        <v>59</v>
      </c>
      <c r="B148" t="s">
        <v>41</v>
      </c>
      <c r="C148">
        <v>0</v>
      </c>
      <c r="D148">
        <v>5.4</v>
      </c>
      <c r="E148">
        <v>3.74</v>
      </c>
      <c r="F148">
        <v>10.2215893729078</v>
      </c>
      <c r="G148">
        <v>78</v>
      </c>
      <c r="H148">
        <v>47.4</v>
      </c>
      <c r="I148" t="s">
        <v>78</v>
      </c>
      <c r="J148">
        <v>8.56</v>
      </c>
      <c r="K148">
        <v>94.995999999999995</v>
      </c>
      <c r="L148">
        <v>0.87063482436117001</v>
      </c>
      <c r="M148">
        <v>0</v>
      </c>
      <c r="N148">
        <v>0</v>
      </c>
      <c r="O148">
        <v>0</v>
      </c>
    </row>
    <row r="149" spans="1:15" x14ac:dyDescent="0.25">
      <c r="A149" t="s">
        <v>59</v>
      </c>
      <c r="B149" t="s">
        <v>42</v>
      </c>
      <c r="C149">
        <v>0</v>
      </c>
      <c r="D149">
        <v>6.5</v>
      </c>
      <c r="E149">
        <v>4.42</v>
      </c>
      <c r="F149">
        <v>10.974815292655</v>
      </c>
      <c r="G149">
        <v>76</v>
      </c>
      <c r="H149">
        <v>46.3</v>
      </c>
      <c r="I149" t="s">
        <v>79</v>
      </c>
      <c r="J149">
        <v>7.94</v>
      </c>
      <c r="K149">
        <v>112.268</v>
      </c>
      <c r="L149">
        <v>0.81308420506071399</v>
      </c>
      <c r="M149">
        <v>0</v>
      </c>
      <c r="N149">
        <v>0</v>
      </c>
      <c r="O149">
        <v>0</v>
      </c>
    </row>
    <row r="150" spans="1:15" x14ac:dyDescent="0.25">
      <c r="A150" t="s">
        <v>59</v>
      </c>
      <c r="B150" t="s">
        <v>43</v>
      </c>
      <c r="C150">
        <v>0.25</v>
      </c>
      <c r="D150">
        <v>6</v>
      </c>
      <c r="E150">
        <v>8.4499999999999993</v>
      </c>
      <c r="F150">
        <v>11.9536956218379</v>
      </c>
      <c r="G150">
        <v>74</v>
      </c>
      <c r="H150">
        <v>60.1</v>
      </c>
      <c r="I150" t="s">
        <v>72</v>
      </c>
      <c r="J150">
        <v>15.61</v>
      </c>
      <c r="K150">
        <v>214.63</v>
      </c>
      <c r="L150">
        <v>1.32086177331397</v>
      </c>
      <c r="M150">
        <v>0.25</v>
      </c>
      <c r="N150">
        <v>0</v>
      </c>
      <c r="O150">
        <v>0</v>
      </c>
    </row>
    <row r="151" spans="1:15" x14ac:dyDescent="0.25">
      <c r="A151" t="s">
        <v>59</v>
      </c>
      <c r="B151" t="s">
        <v>44</v>
      </c>
      <c r="C151">
        <v>17.5</v>
      </c>
      <c r="D151">
        <v>5.0999999999999996</v>
      </c>
      <c r="E151">
        <v>3.23</v>
      </c>
      <c r="F151">
        <v>12.983115446372199</v>
      </c>
      <c r="G151">
        <v>67</v>
      </c>
      <c r="H151">
        <v>63</v>
      </c>
      <c r="I151" t="s">
        <v>73</v>
      </c>
      <c r="J151">
        <v>17.22</v>
      </c>
      <c r="K151">
        <v>82.042000000000002</v>
      </c>
      <c r="L151">
        <v>1.3270051799619</v>
      </c>
      <c r="M151">
        <v>17.5</v>
      </c>
      <c r="N151">
        <v>0</v>
      </c>
      <c r="O151">
        <v>0</v>
      </c>
    </row>
    <row r="152" spans="1:15" x14ac:dyDescent="0.25">
      <c r="A152" t="s">
        <v>59</v>
      </c>
      <c r="B152" t="s">
        <v>45</v>
      </c>
      <c r="C152">
        <v>31</v>
      </c>
      <c r="D152">
        <v>5.6</v>
      </c>
      <c r="E152">
        <v>4.6500000000000004</v>
      </c>
      <c r="F152">
        <v>13.8552082268072</v>
      </c>
      <c r="G152">
        <v>73</v>
      </c>
      <c r="H152">
        <v>70.599999999999994</v>
      </c>
      <c r="I152" t="s">
        <v>74</v>
      </c>
      <c r="J152">
        <v>21.44</v>
      </c>
      <c r="K152">
        <v>118.11</v>
      </c>
      <c r="L152">
        <v>1.88876990589705</v>
      </c>
      <c r="M152">
        <v>31</v>
      </c>
      <c r="N152">
        <v>0</v>
      </c>
      <c r="O152">
        <v>0</v>
      </c>
    </row>
    <row r="153" spans="1:15" x14ac:dyDescent="0.25">
      <c r="A153" t="s">
        <v>59</v>
      </c>
      <c r="B153" t="s">
        <v>46</v>
      </c>
      <c r="C153">
        <v>46</v>
      </c>
      <c r="D153">
        <v>4.7</v>
      </c>
      <c r="E153">
        <v>16.440000000000001</v>
      </c>
      <c r="F153">
        <v>14.3077681245872</v>
      </c>
      <c r="G153">
        <v>82</v>
      </c>
      <c r="H153">
        <v>77.7</v>
      </c>
      <c r="I153" t="s">
        <v>75</v>
      </c>
      <c r="J153">
        <v>25.39</v>
      </c>
      <c r="K153">
        <v>417.57600000000002</v>
      </c>
      <c r="L153">
        <v>2.70601367465955</v>
      </c>
      <c r="M153">
        <v>43.25</v>
      </c>
      <c r="N153">
        <v>2.75</v>
      </c>
      <c r="O153">
        <v>0</v>
      </c>
    </row>
    <row r="154" spans="1:15" x14ac:dyDescent="0.25">
      <c r="A154" t="s">
        <v>59</v>
      </c>
      <c r="B154" t="s">
        <v>47</v>
      </c>
      <c r="C154">
        <v>35</v>
      </c>
      <c r="D154">
        <v>3.4</v>
      </c>
      <c r="E154">
        <v>8.36</v>
      </c>
      <c r="F154">
        <v>14.1180810042174</v>
      </c>
      <c r="G154">
        <v>86</v>
      </c>
      <c r="H154">
        <v>79.400000000000006</v>
      </c>
      <c r="I154" t="s">
        <v>68</v>
      </c>
      <c r="J154">
        <v>26.33</v>
      </c>
      <c r="K154">
        <v>212.34399999999999</v>
      </c>
      <c r="L154">
        <v>3.0043353746515198</v>
      </c>
      <c r="M154">
        <v>32</v>
      </c>
      <c r="N154">
        <v>3</v>
      </c>
      <c r="O154">
        <v>0</v>
      </c>
    </row>
    <row r="155" spans="1:15" x14ac:dyDescent="0.25">
      <c r="A155" t="s">
        <v>59</v>
      </c>
      <c r="B155" t="s">
        <v>48</v>
      </c>
      <c r="C155">
        <v>7.5</v>
      </c>
      <c r="D155">
        <v>3.8</v>
      </c>
      <c r="E155">
        <v>6.6</v>
      </c>
      <c r="F155">
        <v>13.382578382960901</v>
      </c>
      <c r="G155">
        <v>85</v>
      </c>
      <c r="H155">
        <v>80</v>
      </c>
      <c r="I155" t="s">
        <v>69</v>
      </c>
      <c r="J155">
        <v>26.67</v>
      </c>
      <c r="K155">
        <v>167.64</v>
      </c>
      <c r="L155">
        <v>3.0309374200597801</v>
      </c>
      <c r="M155">
        <v>7.5</v>
      </c>
      <c r="N155">
        <v>0</v>
      </c>
      <c r="O155">
        <v>0</v>
      </c>
    </row>
    <row r="156" spans="1:15" x14ac:dyDescent="0.25">
      <c r="A156" t="s">
        <v>59</v>
      </c>
      <c r="B156" t="s">
        <v>49</v>
      </c>
      <c r="C156">
        <v>16.75</v>
      </c>
      <c r="D156">
        <v>3.4</v>
      </c>
      <c r="E156">
        <v>3.02</v>
      </c>
      <c r="F156">
        <v>12.407609146692</v>
      </c>
      <c r="G156">
        <v>84</v>
      </c>
      <c r="H156">
        <v>74.599999999999994</v>
      </c>
      <c r="I156" t="s">
        <v>70</v>
      </c>
      <c r="J156">
        <v>23.67</v>
      </c>
      <c r="K156">
        <v>76.707999999999998</v>
      </c>
      <c r="L156">
        <v>2.4953541938506798</v>
      </c>
      <c r="M156">
        <v>16.75</v>
      </c>
      <c r="N156">
        <v>0</v>
      </c>
      <c r="O156">
        <v>0</v>
      </c>
    </row>
    <row r="157" spans="1:15" x14ac:dyDescent="0.25">
      <c r="A157" t="s">
        <v>59</v>
      </c>
      <c r="B157" t="s">
        <v>50</v>
      </c>
      <c r="C157">
        <v>59.25</v>
      </c>
      <c r="D157">
        <v>4</v>
      </c>
      <c r="E157">
        <v>3.13</v>
      </c>
      <c r="F157">
        <v>11.3834440971312</v>
      </c>
      <c r="G157">
        <v>84</v>
      </c>
      <c r="H157">
        <v>67.7</v>
      </c>
      <c r="I157" t="s">
        <v>71</v>
      </c>
      <c r="J157">
        <v>19.829999999999998</v>
      </c>
      <c r="K157">
        <v>79.501999999999995</v>
      </c>
      <c r="L157">
        <v>1.9644986474902599</v>
      </c>
      <c r="M157">
        <v>59</v>
      </c>
      <c r="N157">
        <v>0.25</v>
      </c>
      <c r="O157">
        <v>0</v>
      </c>
    </row>
    <row r="158" spans="1:15" x14ac:dyDescent="0.25">
      <c r="A158" t="s">
        <v>59</v>
      </c>
      <c r="B158" t="s">
        <v>51</v>
      </c>
      <c r="C158">
        <v>13.75</v>
      </c>
      <c r="D158">
        <v>4</v>
      </c>
      <c r="E158">
        <v>1.59</v>
      </c>
      <c r="F158">
        <v>10.481662577863499</v>
      </c>
      <c r="G158">
        <v>77</v>
      </c>
      <c r="H158">
        <v>51.5</v>
      </c>
      <c r="I158" t="s">
        <v>76</v>
      </c>
      <c r="J158">
        <v>10.83</v>
      </c>
      <c r="K158">
        <v>40.386000000000003</v>
      </c>
      <c r="L158">
        <v>1.00227057245502</v>
      </c>
      <c r="M158">
        <v>13.75</v>
      </c>
      <c r="N158">
        <v>0</v>
      </c>
      <c r="O158">
        <v>0</v>
      </c>
    </row>
    <row r="159" spans="1:15" x14ac:dyDescent="0.25">
      <c r="A159" t="s">
        <v>59</v>
      </c>
      <c r="B159" t="s">
        <v>52</v>
      </c>
      <c r="C159">
        <v>0.25</v>
      </c>
      <c r="D159">
        <v>5.0999999999999996</v>
      </c>
      <c r="E159">
        <v>4.4400000000000004</v>
      </c>
      <c r="F159">
        <v>10.0003112586523</v>
      </c>
      <c r="G159">
        <v>83</v>
      </c>
      <c r="H159">
        <v>57.2</v>
      </c>
      <c r="I159" t="s">
        <v>77</v>
      </c>
      <c r="J159">
        <v>14</v>
      </c>
      <c r="K159">
        <v>112.776</v>
      </c>
      <c r="L159">
        <v>1.33359830772083</v>
      </c>
      <c r="M159">
        <v>0.25</v>
      </c>
      <c r="N159">
        <v>0</v>
      </c>
      <c r="O159">
        <v>0</v>
      </c>
    </row>
    <row r="160" spans="1:15" x14ac:dyDescent="0.25">
      <c r="A160" t="s">
        <v>59</v>
      </c>
      <c r="B160" t="s">
        <v>53</v>
      </c>
      <c r="C160">
        <v>0</v>
      </c>
      <c r="D160">
        <v>6.3</v>
      </c>
      <c r="E160">
        <v>4.72</v>
      </c>
      <c r="F160">
        <v>10.2215893729078</v>
      </c>
      <c r="G160">
        <v>68</v>
      </c>
      <c r="H160">
        <v>44</v>
      </c>
      <c r="I160" t="s">
        <v>78</v>
      </c>
      <c r="J160">
        <v>6.67</v>
      </c>
      <c r="K160">
        <v>119.88800000000001</v>
      </c>
      <c r="L160">
        <v>0.66656995880601699</v>
      </c>
      <c r="M160">
        <v>0</v>
      </c>
      <c r="N160">
        <v>0</v>
      </c>
      <c r="O160">
        <v>0</v>
      </c>
    </row>
    <row r="161" spans="1:15" x14ac:dyDescent="0.25">
      <c r="A161" t="s">
        <v>59</v>
      </c>
      <c r="B161" t="s">
        <v>54</v>
      </c>
      <c r="C161">
        <v>0</v>
      </c>
      <c r="D161">
        <v>6</v>
      </c>
      <c r="E161">
        <v>6.57</v>
      </c>
      <c r="F161">
        <v>10.974815292655</v>
      </c>
      <c r="G161">
        <v>70</v>
      </c>
      <c r="H161">
        <v>49.7</v>
      </c>
      <c r="I161" t="s">
        <v>79</v>
      </c>
      <c r="J161">
        <v>9.83</v>
      </c>
      <c r="K161">
        <v>166.87799999999999</v>
      </c>
      <c r="L161">
        <v>0.85176097750790003</v>
      </c>
      <c r="M161">
        <v>0</v>
      </c>
      <c r="N161">
        <v>0</v>
      </c>
      <c r="O161">
        <v>0</v>
      </c>
    </row>
    <row r="162" spans="1:15" x14ac:dyDescent="0.25">
      <c r="A162" t="s">
        <v>59</v>
      </c>
      <c r="B162" t="s">
        <v>55</v>
      </c>
      <c r="C162">
        <v>1.5</v>
      </c>
      <c r="D162">
        <v>5.8</v>
      </c>
      <c r="E162">
        <v>7.78</v>
      </c>
      <c r="F162">
        <v>11.9536956218379</v>
      </c>
      <c r="G162">
        <v>65</v>
      </c>
      <c r="H162">
        <v>57.5</v>
      </c>
      <c r="I162" t="s">
        <v>72</v>
      </c>
      <c r="J162">
        <v>14.17</v>
      </c>
      <c r="K162">
        <v>197.61199999999999</v>
      </c>
      <c r="L162">
        <v>1.05610643979416</v>
      </c>
      <c r="M162">
        <v>1.5</v>
      </c>
      <c r="N162">
        <v>0</v>
      </c>
      <c r="O162">
        <v>0</v>
      </c>
    </row>
    <row r="163" spans="1:15" x14ac:dyDescent="0.25">
      <c r="A163" t="s">
        <v>59</v>
      </c>
      <c r="B163" t="s">
        <v>56</v>
      </c>
      <c r="C163">
        <v>4</v>
      </c>
      <c r="D163">
        <v>6</v>
      </c>
      <c r="E163">
        <v>5</v>
      </c>
      <c r="F163">
        <v>12.983115446372199</v>
      </c>
      <c r="G163">
        <v>68</v>
      </c>
      <c r="H163">
        <v>64.2</v>
      </c>
      <c r="I163" t="s">
        <v>73</v>
      </c>
      <c r="J163">
        <v>17.89</v>
      </c>
      <c r="K163">
        <v>127</v>
      </c>
      <c r="L163">
        <v>1.4059109585527101</v>
      </c>
      <c r="M163">
        <v>4</v>
      </c>
      <c r="N163">
        <v>0</v>
      </c>
      <c r="O163">
        <v>0</v>
      </c>
    </row>
    <row r="164" spans="1:15" x14ac:dyDescent="0.25">
      <c r="A164" t="s">
        <v>60</v>
      </c>
      <c r="B164" t="s">
        <v>4</v>
      </c>
      <c r="C164">
        <v>300.5</v>
      </c>
      <c r="D164">
        <v>4.5</v>
      </c>
      <c r="E164">
        <v>7.61</v>
      </c>
      <c r="F164">
        <v>13.390644309879701</v>
      </c>
      <c r="G164">
        <v>77</v>
      </c>
      <c r="H164">
        <v>78.5</v>
      </c>
      <c r="I164" t="s">
        <v>69</v>
      </c>
      <c r="J164">
        <v>25.83</v>
      </c>
      <c r="K164">
        <v>193.29400000000001</v>
      </c>
      <c r="L164">
        <v>2.6097791482396402</v>
      </c>
      <c r="M164">
        <v>218</v>
      </c>
      <c r="N164">
        <v>82.5</v>
      </c>
      <c r="O164">
        <v>0</v>
      </c>
    </row>
    <row r="165" spans="1:15" x14ac:dyDescent="0.25">
      <c r="A165" t="s">
        <v>60</v>
      </c>
      <c r="B165" t="s">
        <v>5</v>
      </c>
      <c r="C165">
        <v>316.5</v>
      </c>
      <c r="D165">
        <v>4.9000000000000004</v>
      </c>
      <c r="E165">
        <v>2.48</v>
      </c>
      <c r="F165">
        <v>12.409561608222401</v>
      </c>
      <c r="G165">
        <v>72</v>
      </c>
      <c r="H165">
        <v>73.099999999999994</v>
      </c>
      <c r="I165" t="s">
        <v>70</v>
      </c>
      <c r="J165">
        <v>22.83</v>
      </c>
      <c r="K165">
        <v>62.991999999999997</v>
      </c>
      <c r="L165">
        <v>2.0309156315683499</v>
      </c>
      <c r="M165">
        <v>315</v>
      </c>
      <c r="N165">
        <v>1.5</v>
      </c>
      <c r="O165">
        <v>0</v>
      </c>
    </row>
    <row r="166" spans="1:15" x14ac:dyDescent="0.25">
      <c r="A166" t="s">
        <v>60</v>
      </c>
      <c r="B166" t="s">
        <v>6</v>
      </c>
      <c r="C166">
        <v>144.5</v>
      </c>
      <c r="D166">
        <v>6</v>
      </c>
      <c r="E166">
        <v>5.56</v>
      </c>
      <c r="F166">
        <v>11.3790263150175</v>
      </c>
      <c r="G166">
        <v>72</v>
      </c>
      <c r="H166">
        <v>65.8</v>
      </c>
      <c r="I166" t="s">
        <v>71</v>
      </c>
      <c r="J166">
        <v>18.78</v>
      </c>
      <c r="K166">
        <v>141.22399999999999</v>
      </c>
      <c r="L166">
        <v>1.5755214946301901</v>
      </c>
      <c r="M166">
        <v>144.5</v>
      </c>
      <c r="N166">
        <v>0</v>
      </c>
      <c r="O166">
        <v>0</v>
      </c>
    </row>
    <row r="167" spans="1:15" x14ac:dyDescent="0.25">
      <c r="A167" t="s">
        <v>60</v>
      </c>
      <c r="B167" t="s">
        <v>7</v>
      </c>
      <c r="C167">
        <v>0</v>
      </c>
      <c r="D167">
        <v>8.1</v>
      </c>
      <c r="E167">
        <v>4.13</v>
      </c>
      <c r="F167">
        <v>11.9528312544715</v>
      </c>
      <c r="G167">
        <v>66</v>
      </c>
      <c r="H167">
        <v>55.2</v>
      </c>
      <c r="I167" t="s">
        <v>72</v>
      </c>
      <c r="J167">
        <v>12.89</v>
      </c>
      <c r="K167">
        <v>104.902</v>
      </c>
      <c r="L167">
        <v>0.98559532515144399</v>
      </c>
      <c r="M167">
        <v>0</v>
      </c>
      <c r="N167">
        <v>0</v>
      </c>
      <c r="O167">
        <v>0</v>
      </c>
    </row>
    <row r="168" spans="1:15" x14ac:dyDescent="0.25">
      <c r="A168" t="s">
        <v>60</v>
      </c>
      <c r="B168" t="s">
        <v>8</v>
      </c>
      <c r="C168">
        <v>15</v>
      </c>
      <c r="D168">
        <v>7.8</v>
      </c>
      <c r="E168">
        <v>8.25</v>
      </c>
      <c r="F168">
        <v>12.9886575952358</v>
      </c>
      <c r="G168">
        <v>67</v>
      </c>
      <c r="H168">
        <v>59.9</v>
      </c>
      <c r="I168" t="s">
        <v>73</v>
      </c>
      <c r="J168">
        <v>15.5</v>
      </c>
      <c r="K168">
        <v>209.55</v>
      </c>
      <c r="L168">
        <v>1.1873965072363599</v>
      </c>
      <c r="M168">
        <v>0</v>
      </c>
      <c r="N168">
        <v>0</v>
      </c>
      <c r="O168">
        <v>15</v>
      </c>
    </row>
    <row r="169" spans="1:15" x14ac:dyDescent="0.25">
      <c r="A169" t="s">
        <v>60</v>
      </c>
      <c r="B169" t="s">
        <v>9</v>
      </c>
      <c r="C169">
        <v>211.5</v>
      </c>
      <c r="D169">
        <v>4.7</v>
      </c>
      <c r="E169">
        <v>6.98</v>
      </c>
      <c r="F169">
        <v>13.8663151630111</v>
      </c>
      <c r="G169">
        <v>73</v>
      </c>
      <c r="H169">
        <v>74.900000000000006</v>
      </c>
      <c r="I169" t="s">
        <v>74</v>
      </c>
      <c r="J169">
        <v>23.83</v>
      </c>
      <c r="K169">
        <v>177.292</v>
      </c>
      <c r="L169">
        <v>2.19000863472899</v>
      </c>
      <c r="M169">
        <v>14</v>
      </c>
      <c r="N169">
        <v>62.5</v>
      </c>
      <c r="O169">
        <v>135</v>
      </c>
    </row>
    <row r="170" spans="1:15" x14ac:dyDescent="0.25">
      <c r="A170" t="s">
        <v>60</v>
      </c>
      <c r="B170" t="s">
        <v>10</v>
      </c>
      <c r="C170">
        <v>187.5</v>
      </c>
      <c r="D170">
        <v>4.9000000000000004</v>
      </c>
      <c r="E170">
        <v>5.77</v>
      </c>
      <c r="F170">
        <v>14.321862814106399</v>
      </c>
      <c r="G170">
        <v>75</v>
      </c>
      <c r="H170">
        <v>78.7</v>
      </c>
      <c r="I170" t="s">
        <v>75</v>
      </c>
      <c r="J170">
        <v>25.94</v>
      </c>
      <c r="K170">
        <v>146.55799999999999</v>
      </c>
      <c r="L170">
        <v>2.5589876382580501</v>
      </c>
      <c r="M170">
        <v>181</v>
      </c>
      <c r="N170">
        <v>0</v>
      </c>
      <c r="O170">
        <v>6.5</v>
      </c>
    </row>
    <row r="171" spans="1:15" x14ac:dyDescent="0.25">
      <c r="A171" t="s">
        <v>60</v>
      </c>
      <c r="B171" t="s">
        <v>11</v>
      </c>
      <c r="C171">
        <v>141</v>
      </c>
      <c r="D171">
        <v>4.5</v>
      </c>
      <c r="E171">
        <v>1.81</v>
      </c>
      <c r="F171">
        <v>14.130912950626399</v>
      </c>
      <c r="G171">
        <v>73</v>
      </c>
      <c r="H171">
        <v>80.7</v>
      </c>
      <c r="I171" t="s">
        <v>68</v>
      </c>
      <c r="J171">
        <v>27.06</v>
      </c>
      <c r="K171">
        <v>45.973999999999997</v>
      </c>
      <c r="L171">
        <v>2.6648584981071299</v>
      </c>
      <c r="M171">
        <v>141</v>
      </c>
      <c r="N171">
        <v>0</v>
      </c>
      <c r="O171">
        <v>0</v>
      </c>
    </row>
    <row r="172" spans="1:15" x14ac:dyDescent="0.25">
      <c r="A172" t="s">
        <v>60</v>
      </c>
      <c r="B172" t="s">
        <v>12</v>
      </c>
      <c r="C172">
        <v>160.25</v>
      </c>
      <c r="D172">
        <v>4.9000000000000004</v>
      </c>
      <c r="E172">
        <v>2.3199999999999998</v>
      </c>
      <c r="F172">
        <v>13.390644309879701</v>
      </c>
      <c r="G172">
        <v>73</v>
      </c>
      <c r="H172">
        <v>80.099999999999994</v>
      </c>
      <c r="I172" t="s">
        <v>69</v>
      </c>
      <c r="J172">
        <v>26.72</v>
      </c>
      <c r="K172">
        <v>58.927999999999997</v>
      </c>
      <c r="L172">
        <v>2.6108938334973901</v>
      </c>
      <c r="M172">
        <v>149.25</v>
      </c>
      <c r="N172">
        <v>4.75</v>
      </c>
      <c r="O172">
        <v>6.25</v>
      </c>
    </row>
    <row r="173" spans="1:15" x14ac:dyDescent="0.25">
      <c r="A173" t="s">
        <v>60</v>
      </c>
      <c r="B173" t="s">
        <v>13</v>
      </c>
      <c r="C173">
        <v>83</v>
      </c>
      <c r="D173">
        <v>4.5</v>
      </c>
      <c r="E173">
        <v>4.3099999999999996</v>
      </c>
      <c r="F173">
        <v>12.409561608222401</v>
      </c>
      <c r="G173">
        <v>74</v>
      </c>
      <c r="H173">
        <v>80.099999999999994</v>
      </c>
      <c r="I173" t="s">
        <v>70</v>
      </c>
      <c r="J173">
        <v>26.72</v>
      </c>
      <c r="K173">
        <v>109.474</v>
      </c>
      <c r="L173">
        <v>2.6466595024494102</v>
      </c>
      <c r="M173">
        <v>77.5</v>
      </c>
      <c r="N173">
        <v>0</v>
      </c>
      <c r="O173">
        <v>5.5</v>
      </c>
    </row>
    <row r="174" spans="1:15" x14ac:dyDescent="0.25">
      <c r="A174" t="s">
        <v>60</v>
      </c>
      <c r="B174" t="s">
        <v>14</v>
      </c>
      <c r="C174">
        <v>84</v>
      </c>
      <c r="D174">
        <v>5.0999999999999996</v>
      </c>
      <c r="E174">
        <v>1.04</v>
      </c>
      <c r="F174">
        <v>11.3790263150175</v>
      </c>
      <c r="G174">
        <v>73</v>
      </c>
      <c r="H174">
        <v>67.400000000000006</v>
      </c>
      <c r="I174" t="s">
        <v>71</v>
      </c>
      <c r="J174">
        <v>19.670000000000002</v>
      </c>
      <c r="K174">
        <v>26.416</v>
      </c>
      <c r="L174">
        <v>1.6900822049895301</v>
      </c>
      <c r="M174">
        <v>82</v>
      </c>
      <c r="N174">
        <v>0</v>
      </c>
      <c r="O174">
        <v>2</v>
      </c>
    </row>
    <row r="175" spans="1:15" x14ac:dyDescent="0.25">
      <c r="A175" t="s">
        <v>60</v>
      </c>
      <c r="B175" t="s">
        <v>15</v>
      </c>
      <c r="C175">
        <v>45.5</v>
      </c>
      <c r="D175">
        <v>6</v>
      </c>
      <c r="E175">
        <v>5.64</v>
      </c>
      <c r="F175">
        <v>10.4715049228037</v>
      </c>
      <c r="G175">
        <v>80</v>
      </c>
      <c r="H175">
        <v>49.5</v>
      </c>
      <c r="I175" t="s">
        <v>76</v>
      </c>
      <c r="J175">
        <v>9.7200000000000006</v>
      </c>
      <c r="K175">
        <v>143.256</v>
      </c>
      <c r="L175">
        <v>0.96622183849146603</v>
      </c>
      <c r="M175">
        <v>45.5</v>
      </c>
      <c r="N175">
        <v>0</v>
      </c>
      <c r="O175">
        <v>0</v>
      </c>
    </row>
    <row r="176" spans="1:15" x14ac:dyDescent="0.25">
      <c r="A176" t="s">
        <v>60</v>
      </c>
      <c r="B176" t="s">
        <v>16</v>
      </c>
      <c r="C176">
        <v>0</v>
      </c>
      <c r="D176">
        <v>6.3</v>
      </c>
      <c r="E176">
        <v>11.35</v>
      </c>
      <c r="F176">
        <v>9.9869844190033206</v>
      </c>
      <c r="G176">
        <v>81</v>
      </c>
      <c r="H176">
        <v>48.7</v>
      </c>
      <c r="I176" t="s">
        <v>77</v>
      </c>
      <c r="J176">
        <v>9.2799999999999994</v>
      </c>
      <c r="K176">
        <v>288.29000000000002</v>
      </c>
      <c r="L176">
        <v>0.94954455904866797</v>
      </c>
      <c r="M176">
        <v>0</v>
      </c>
      <c r="N176">
        <v>0</v>
      </c>
      <c r="O176">
        <v>0</v>
      </c>
    </row>
    <row r="177" spans="1:15" x14ac:dyDescent="0.25">
      <c r="A177" t="s">
        <v>60</v>
      </c>
      <c r="B177" t="s">
        <v>17</v>
      </c>
      <c r="C177">
        <v>0</v>
      </c>
      <c r="D177">
        <v>6.7</v>
      </c>
      <c r="E177">
        <v>6.02</v>
      </c>
      <c r="F177">
        <v>10.209730293505899</v>
      </c>
      <c r="G177">
        <v>75</v>
      </c>
      <c r="H177">
        <v>44.9</v>
      </c>
      <c r="I177" t="s">
        <v>78</v>
      </c>
      <c r="J177">
        <v>7.17</v>
      </c>
      <c r="K177">
        <v>152.90799999999999</v>
      </c>
      <c r="L177">
        <v>0.761016254910868</v>
      </c>
      <c r="M177">
        <v>0</v>
      </c>
      <c r="N177">
        <v>0</v>
      </c>
      <c r="O177">
        <v>0</v>
      </c>
    </row>
    <row r="178" spans="1:15" x14ac:dyDescent="0.25">
      <c r="A178" t="s">
        <v>60</v>
      </c>
      <c r="B178" t="s">
        <v>18</v>
      </c>
      <c r="C178">
        <v>0</v>
      </c>
      <c r="D178">
        <v>7.4</v>
      </c>
      <c r="E178">
        <v>6.61</v>
      </c>
      <c r="F178">
        <v>10.967822998868201</v>
      </c>
      <c r="G178">
        <v>76</v>
      </c>
      <c r="H178">
        <v>55.2</v>
      </c>
      <c r="I178" t="s">
        <v>79</v>
      </c>
      <c r="J178">
        <v>12.89</v>
      </c>
      <c r="K178">
        <v>167.89400000000001</v>
      </c>
      <c r="L178">
        <v>1.1349279501743901</v>
      </c>
      <c r="M178">
        <v>0</v>
      </c>
      <c r="N178">
        <v>0</v>
      </c>
      <c r="O178">
        <v>0</v>
      </c>
    </row>
    <row r="179" spans="1:15" x14ac:dyDescent="0.25">
      <c r="A179" t="s">
        <v>60</v>
      </c>
      <c r="B179" t="s">
        <v>19</v>
      </c>
      <c r="C179">
        <v>0</v>
      </c>
      <c r="D179">
        <v>7.6</v>
      </c>
      <c r="E179">
        <v>2.85</v>
      </c>
      <c r="F179">
        <v>11.9528312544715</v>
      </c>
      <c r="G179">
        <v>61</v>
      </c>
      <c r="H179">
        <v>54.9</v>
      </c>
      <c r="I179" t="s">
        <v>72</v>
      </c>
      <c r="J179">
        <v>12.72</v>
      </c>
      <c r="K179">
        <v>72.39</v>
      </c>
      <c r="L179">
        <v>0.90072797287762596</v>
      </c>
      <c r="M179">
        <v>0</v>
      </c>
      <c r="N179">
        <v>0</v>
      </c>
      <c r="O179">
        <v>0</v>
      </c>
    </row>
    <row r="180" spans="1:15" x14ac:dyDescent="0.25">
      <c r="A180" t="s">
        <v>60</v>
      </c>
      <c r="B180" t="s">
        <v>20</v>
      </c>
      <c r="C180">
        <v>0.25</v>
      </c>
      <c r="D180">
        <v>6.5</v>
      </c>
      <c r="E180">
        <v>4.37</v>
      </c>
      <c r="F180">
        <v>12.9886575952358</v>
      </c>
      <c r="G180">
        <v>68</v>
      </c>
      <c r="H180">
        <v>64.099999999999994</v>
      </c>
      <c r="I180" t="s">
        <v>73</v>
      </c>
      <c r="J180">
        <v>17.829999999999998</v>
      </c>
      <c r="K180">
        <v>110.998</v>
      </c>
      <c r="L180">
        <v>1.4005256620219899</v>
      </c>
      <c r="M180">
        <v>0</v>
      </c>
      <c r="N180">
        <v>0</v>
      </c>
      <c r="O180">
        <v>0.25</v>
      </c>
    </row>
    <row r="181" spans="1:15" x14ac:dyDescent="0.25">
      <c r="A181" t="s">
        <v>60</v>
      </c>
      <c r="B181" t="s">
        <v>21</v>
      </c>
      <c r="C181">
        <v>85</v>
      </c>
      <c r="D181">
        <v>5.4</v>
      </c>
      <c r="E181">
        <v>4.3499999999999996</v>
      </c>
      <c r="F181">
        <v>13.8663151630111</v>
      </c>
      <c r="G181">
        <v>68</v>
      </c>
      <c r="H181">
        <v>74.5</v>
      </c>
      <c r="I181" t="s">
        <v>74</v>
      </c>
      <c r="J181">
        <v>23.61</v>
      </c>
      <c r="K181">
        <v>110.49</v>
      </c>
      <c r="L181">
        <v>2.0126088024177302</v>
      </c>
      <c r="M181">
        <v>32.75</v>
      </c>
      <c r="N181">
        <v>14.25</v>
      </c>
      <c r="O181">
        <v>38</v>
      </c>
    </row>
    <row r="182" spans="1:15" x14ac:dyDescent="0.25">
      <c r="A182" t="s">
        <v>60</v>
      </c>
      <c r="B182" t="s">
        <v>22</v>
      </c>
      <c r="C182">
        <v>96.25</v>
      </c>
      <c r="D182">
        <v>6</v>
      </c>
      <c r="E182">
        <v>4.75</v>
      </c>
      <c r="F182">
        <v>14.321862814106399</v>
      </c>
      <c r="G182">
        <v>71</v>
      </c>
      <c r="H182">
        <v>77.7</v>
      </c>
      <c r="I182" t="s">
        <v>75</v>
      </c>
      <c r="J182">
        <v>25.39</v>
      </c>
      <c r="K182">
        <v>120.65</v>
      </c>
      <c r="L182">
        <v>2.3430118402539999</v>
      </c>
      <c r="M182">
        <v>63.25</v>
      </c>
      <c r="N182">
        <v>7.5</v>
      </c>
      <c r="O182">
        <v>25.5</v>
      </c>
    </row>
    <row r="183" spans="1:15" x14ac:dyDescent="0.25">
      <c r="A183" t="s">
        <v>60</v>
      </c>
      <c r="B183" t="s">
        <v>23</v>
      </c>
      <c r="C183">
        <v>127.666666666667</v>
      </c>
      <c r="D183">
        <v>4.9000000000000004</v>
      </c>
      <c r="E183">
        <v>2.75</v>
      </c>
      <c r="F183">
        <v>14.130912950626399</v>
      </c>
      <c r="G183">
        <v>67</v>
      </c>
      <c r="H183">
        <v>81.400000000000006</v>
      </c>
      <c r="I183" t="s">
        <v>68</v>
      </c>
      <c r="J183">
        <v>27.44</v>
      </c>
      <c r="K183">
        <v>69.849999999999994</v>
      </c>
      <c r="L183">
        <v>2.5022606019440299</v>
      </c>
      <c r="M183">
        <v>123.66666666666667</v>
      </c>
      <c r="N183">
        <v>2.3333333333333335</v>
      </c>
      <c r="O183">
        <v>1.6666666666666667</v>
      </c>
    </row>
    <row r="184" spans="1:15" x14ac:dyDescent="0.25">
      <c r="A184" t="s">
        <v>60</v>
      </c>
      <c r="B184" t="s">
        <v>24</v>
      </c>
      <c r="C184">
        <v>212</v>
      </c>
      <c r="D184">
        <v>4.3</v>
      </c>
      <c r="E184">
        <v>4.8099999999999996</v>
      </c>
      <c r="F184">
        <v>13.390644309879701</v>
      </c>
      <c r="G184">
        <v>70</v>
      </c>
      <c r="H184">
        <v>80.3</v>
      </c>
      <c r="I184" t="s">
        <v>69</v>
      </c>
      <c r="J184">
        <v>26.83</v>
      </c>
      <c r="K184">
        <v>122.17400000000001</v>
      </c>
      <c r="L184">
        <v>2.52023556549939</v>
      </c>
      <c r="M184">
        <v>210.33333333333334</v>
      </c>
      <c r="N184">
        <v>0.66666666666666663</v>
      </c>
      <c r="O184">
        <v>1</v>
      </c>
    </row>
    <row r="185" spans="1:15" x14ac:dyDescent="0.25">
      <c r="A185" t="s">
        <v>60</v>
      </c>
      <c r="B185" t="s">
        <v>25</v>
      </c>
      <c r="C185">
        <v>11.75</v>
      </c>
      <c r="D185">
        <v>3.8</v>
      </c>
      <c r="E185">
        <v>0.56000000000000005</v>
      </c>
      <c r="F185">
        <v>12.409561608222401</v>
      </c>
      <c r="G185">
        <v>59</v>
      </c>
      <c r="H185">
        <v>81.8</v>
      </c>
      <c r="I185" t="s">
        <v>70</v>
      </c>
      <c r="J185">
        <v>27.67</v>
      </c>
      <c r="K185">
        <v>14.224</v>
      </c>
      <c r="L185">
        <v>2.23405362137028</v>
      </c>
      <c r="M185">
        <v>11.75</v>
      </c>
      <c r="N185">
        <v>0</v>
      </c>
      <c r="O185">
        <v>0</v>
      </c>
    </row>
    <row r="186" spans="1:15" x14ac:dyDescent="0.25">
      <c r="A186" t="s">
        <v>60</v>
      </c>
      <c r="B186" t="s">
        <v>26</v>
      </c>
      <c r="C186">
        <v>8</v>
      </c>
      <c r="D186">
        <v>5.4</v>
      </c>
      <c r="E186">
        <v>7.86</v>
      </c>
      <c r="F186">
        <v>11.3790263150175</v>
      </c>
      <c r="G186">
        <v>73</v>
      </c>
      <c r="H186">
        <v>67.7</v>
      </c>
      <c r="I186" t="s">
        <v>71</v>
      </c>
      <c r="J186">
        <v>19.829999999999998</v>
      </c>
      <c r="K186">
        <v>199.64400000000001</v>
      </c>
      <c r="L186">
        <v>1.7072428722236801</v>
      </c>
      <c r="M186">
        <v>8</v>
      </c>
      <c r="N186">
        <v>0</v>
      </c>
      <c r="O186">
        <v>0</v>
      </c>
    </row>
    <row r="187" spans="1:15" x14ac:dyDescent="0.25">
      <c r="A187" t="s">
        <v>60</v>
      </c>
      <c r="B187" t="s">
        <v>27</v>
      </c>
      <c r="C187">
        <v>0</v>
      </c>
      <c r="D187">
        <v>5.4</v>
      </c>
      <c r="E187">
        <v>2.5499999999999998</v>
      </c>
      <c r="F187">
        <v>10.4715049228037</v>
      </c>
      <c r="G187">
        <v>67</v>
      </c>
      <c r="H187">
        <v>50.4</v>
      </c>
      <c r="I187" t="s">
        <v>76</v>
      </c>
      <c r="J187">
        <v>10.220000000000001</v>
      </c>
      <c r="K187">
        <v>64.77</v>
      </c>
      <c r="L187">
        <v>0.83702061732976596</v>
      </c>
      <c r="M187">
        <v>0</v>
      </c>
      <c r="N187">
        <v>0</v>
      </c>
      <c r="O187">
        <v>0</v>
      </c>
    </row>
    <row r="188" spans="1:15" x14ac:dyDescent="0.25">
      <c r="A188" t="s">
        <v>60</v>
      </c>
      <c r="B188" t="s">
        <v>28</v>
      </c>
      <c r="C188">
        <v>0</v>
      </c>
      <c r="D188">
        <v>7.2</v>
      </c>
      <c r="E188">
        <v>5.09</v>
      </c>
      <c r="F188">
        <v>9.9869844190033206</v>
      </c>
      <c r="G188">
        <v>73</v>
      </c>
      <c r="H188">
        <v>51.3</v>
      </c>
      <c r="I188" t="s">
        <v>77</v>
      </c>
      <c r="J188">
        <v>10.72</v>
      </c>
      <c r="K188">
        <v>129.286</v>
      </c>
      <c r="L188">
        <v>0.94320698718566498</v>
      </c>
      <c r="M188">
        <v>0</v>
      </c>
      <c r="N188">
        <v>0</v>
      </c>
      <c r="O188">
        <v>0</v>
      </c>
    </row>
    <row r="189" spans="1:15" x14ac:dyDescent="0.25">
      <c r="A189" t="s">
        <v>60</v>
      </c>
      <c r="B189" t="s">
        <v>29</v>
      </c>
      <c r="C189">
        <v>0</v>
      </c>
      <c r="D189">
        <v>6.9</v>
      </c>
      <c r="E189">
        <v>7.83</v>
      </c>
      <c r="F189">
        <v>10.209730293505899</v>
      </c>
      <c r="G189">
        <v>70</v>
      </c>
      <c r="H189">
        <v>50.1</v>
      </c>
      <c r="I189" t="s">
        <v>78</v>
      </c>
      <c r="J189">
        <v>10.06</v>
      </c>
      <c r="K189">
        <v>198.88200000000001</v>
      </c>
      <c r="L189">
        <v>0.86510573948935299</v>
      </c>
      <c r="M189">
        <v>0</v>
      </c>
      <c r="N189">
        <v>0</v>
      </c>
      <c r="O189">
        <v>0</v>
      </c>
    </row>
    <row r="190" spans="1:15" x14ac:dyDescent="0.25">
      <c r="A190" t="s">
        <v>60</v>
      </c>
      <c r="B190" t="s">
        <v>30</v>
      </c>
      <c r="C190">
        <v>0</v>
      </c>
      <c r="D190">
        <v>7.4</v>
      </c>
      <c r="E190">
        <v>13.26</v>
      </c>
      <c r="F190">
        <v>10.967822998868201</v>
      </c>
      <c r="G190">
        <v>73</v>
      </c>
      <c r="H190">
        <v>50.2</v>
      </c>
      <c r="I190" t="s">
        <v>79</v>
      </c>
      <c r="J190">
        <v>10.11</v>
      </c>
      <c r="K190">
        <v>336.80399999999997</v>
      </c>
      <c r="L190">
        <v>0.90523277557391701</v>
      </c>
      <c r="M190">
        <v>0</v>
      </c>
      <c r="N190">
        <v>0</v>
      </c>
      <c r="O190">
        <v>0</v>
      </c>
    </row>
    <row r="191" spans="1:15" x14ac:dyDescent="0.25">
      <c r="A191" t="s">
        <v>60</v>
      </c>
      <c r="B191" t="s">
        <v>31</v>
      </c>
      <c r="C191">
        <v>0</v>
      </c>
      <c r="D191">
        <v>7.4</v>
      </c>
      <c r="E191">
        <v>9.19</v>
      </c>
      <c r="F191">
        <v>11.9528312544715</v>
      </c>
      <c r="G191">
        <v>74</v>
      </c>
      <c r="H191">
        <v>63</v>
      </c>
      <c r="I191" t="s">
        <v>72</v>
      </c>
      <c r="J191">
        <v>17.22</v>
      </c>
      <c r="K191">
        <v>233.42599999999999</v>
      </c>
      <c r="L191">
        <v>1.4656475121967201</v>
      </c>
      <c r="M191">
        <v>0</v>
      </c>
      <c r="N191">
        <v>0</v>
      </c>
      <c r="O191">
        <v>0</v>
      </c>
    </row>
    <row r="192" spans="1:15" x14ac:dyDescent="0.25">
      <c r="A192" t="s">
        <v>60</v>
      </c>
      <c r="B192" t="s">
        <v>32</v>
      </c>
      <c r="C192">
        <v>12.6666666666667</v>
      </c>
      <c r="D192">
        <v>6.9</v>
      </c>
      <c r="E192">
        <v>8.4600000000000009</v>
      </c>
      <c r="F192">
        <v>12.9886575952358</v>
      </c>
      <c r="G192">
        <v>66</v>
      </c>
      <c r="H192">
        <v>61.3</v>
      </c>
      <c r="I192" t="s">
        <v>73</v>
      </c>
      <c r="J192">
        <v>16.28</v>
      </c>
      <c r="K192">
        <v>214.88399999999999</v>
      </c>
      <c r="L192">
        <v>1.2303509070600001</v>
      </c>
      <c r="M192">
        <v>12.666666666666666</v>
      </c>
      <c r="N192">
        <v>0</v>
      </c>
      <c r="O192">
        <v>0</v>
      </c>
    </row>
    <row r="193" spans="1:15" x14ac:dyDescent="0.25">
      <c r="A193" t="s">
        <v>60</v>
      </c>
      <c r="B193" t="s">
        <v>33</v>
      </c>
      <c r="C193">
        <v>84.75</v>
      </c>
      <c r="D193">
        <v>6</v>
      </c>
      <c r="E193">
        <v>6.39</v>
      </c>
      <c r="F193">
        <v>13.8663151630111</v>
      </c>
      <c r="G193">
        <v>66</v>
      </c>
      <c r="H193">
        <v>69.400000000000006</v>
      </c>
      <c r="I193" t="s">
        <v>74</v>
      </c>
      <c r="J193">
        <v>20.78</v>
      </c>
      <c r="K193">
        <v>162.30600000000001</v>
      </c>
      <c r="L193">
        <v>1.63858382370547</v>
      </c>
      <c r="M193">
        <v>0.25</v>
      </c>
      <c r="N193">
        <v>41.5</v>
      </c>
      <c r="O193">
        <v>43</v>
      </c>
    </row>
    <row r="194" spans="1:15" x14ac:dyDescent="0.25">
      <c r="A194" t="s">
        <v>60</v>
      </c>
      <c r="B194" t="s">
        <v>34</v>
      </c>
      <c r="C194">
        <v>166.75</v>
      </c>
      <c r="D194">
        <v>6</v>
      </c>
      <c r="E194">
        <v>4.04</v>
      </c>
      <c r="F194">
        <v>14.321862814106399</v>
      </c>
      <c r="G194">
        <v>70</v>
      </c>
      <c r="H194">
        <v>77.400000000000006</v>
      </c>
      <c r="I194" t="s">
        <v>75</v>
      </c>
      <c r="J194">
        <v>25.22</v>
      </c>
      <c r="K194">
        <v>102.616</v>
      </c>
      <c r="L194">
        <v>2.2862535606859198</v>
      </c>
      <c r="M194">
        <v>36.5</v>
      </c>
      <c r="N194">
        <v>29.75</v>
      </c>
      <c r="O194">
        <v>100.5</v>
      </c>
    </row>
    <row r="195" spans="1:15" x14ac:dyDescent="0.25">
      <c r="A195" t="s">
        <v>60</v>
      </c>
      <c r="B195" t="s">
        <v>35</v>
      </c>
      <c r="C195">
        <v>129.5</v>
      </c>
      <c r="D195">
        <v>4.5</v>
      </c>
      <c r="E195">
        <v>5.39</v>
      </c>
      <c r="F195">
        <v>14.130912950626399</v>
      </c>
      <c r="G195">
        <v>74</v>
      </c>
      <c r="H195">
        <v>80.2</v>
      </c>
      <c r="I195" t="s">
        <v>68</v>
      </c>
      <c r="J195">
        <v>26.78</v>
      </c>
      <c r="K195">
        <v>136.90600000000001</v>
      </c>
      <c r="L195">
        <v>2.6562409430504799</v>
      </c>
      <c r="M195">
        <v>60.75</v>
      </c>
      <c r="N195">
        <v>12.5</v>
      </c>
      <c r="O195">
        <v>56.25</v>
      </c>
    </row>
    <row r="196" spans="1:15" x14ac:dyDescent="0.25">
      <c r="A196" t="s">
        <v>60</v>
      </c>
      <c r="B196" t="s">
        <v>36</v>
      </c>
      <c r="C196">
        <v>79.6666666666667</v>
      </c>
      <c r="D196">
        <v>4.5</v>
      </c>
      <c r="E196">
        <v>5.89</v>
      </c>
      <c r="F196">
        <v>13.390644309879701</v>
      </c>
      <c r="G196">
        <v>74</v>
      </c>
      <c r="H196">
        <v>79.8</v>
      </c>
      <c r="I196" t="s">
        <v>69</v>
      </c>
      <c r="J196">
        <v>26.56</v>
      </c>
      <c r="K196">
        <v>149.60599999999999</v>
      </c>
      <c r="L196">
        <v>2.6212590820260901</v>
      </c>
      <c r="M196">
        <v>62.166666666666664</v>
      </c>
      <c r="N196">
        <v>5.5</v>
      </c>
      <c r="O196">
        <v>12</v>
      </c>
    </row>
    <row r="197" spans="1:15" x14ac:dyDescent="0.25">
      <c r="A197" t="s">
        <v>60</v>
      </c>
      <c r="B197" t="s">
        <v>37</v>
      </c>
      <c r="C197">
        <v>98.75</v>
      </c>
      <c r="D197">
        <v>6.3</v>
      </c>
      <c r="E197">
        <v>1.05</v>
      </c>
      <c r="F197">
        <v>12.409561608222401</v>
      </c>
      <c r="G197">
        <v>71</v>
      </c>
      <c r="H197">
        <v>74.8</v>
      </c>
      <c r="I197" t="s">
        <v>70</v>
      </c>
      <c r="J197">
        <v>23.78</v>
      </c>
      <c r="K197">
        <v>26.67</v>
      </c>
      <c r="L197">
        <v>2.1234762993829301</v>
      </c>
      <c r="M197">
        <v>92.75</v>
      </c>
      <c r="N197">
        <v>0.25</v>
      </c>
      <c r="O197">
        <v>5.75</v>
      </c>
    </row>
    <row r="198" spans="1:15" x14ac:dyDescent="0.25">
      <c r="A198" t="s">
        <v>60</v>
      </c>
      <c r="B198" t="s">
        <v>38</v>
      </c>
      <c r="C198">
        <v>11.25</v>
      </c>
      <c r="D198">
        <v>5.4</v>
      </c>
      <c r="E198">
        <v>5.52</v>
      </c>
      <c r="F198">
        <v>11.3790263150175</v>
      </c>
      <c r="G198">
        <v>73</v>
      </c>
      <c r="H198">
        <v>67</v>
      </c>
      <c r="I198" t="s">
        <v>71</v>
      </c>
      <c r="J198">
        <v>19.440000000000001</v>
      </c>
      <c r="K198">
        <v>140.208</v>
      </c>
      <c r="L198">
        <v>1.6656832595932201</v>
      </c>
      <c r="M198">
        <v>8.75</v>
      </c>
      <c r="N198">
        <v>0.75</v>
      </c>
      <c r="O198">
        <v>1.75</v>
      </c>
    </row>
    <row r="199" spans="1:15" x14ac:dyDescent="0.25">
      <c r="A199" t="s">
        <v>60</v>
      </c>
      <c r="B199" t="s">
        <v>39</v>
      </c>
      <c r="C199">
        <v>0.25</v>
      </c>
      <c r="D199">
        <v>5.4</v>
      </c>
      <c r="E199">
        <v>2.2799999999999998</v>
      </c>
      <c r="F199">
        <v>10.4715049228037</v>
      </c>
      <c r="G199">
        <v>69</v>
      </c>
      <c r="H199">
        <v>58.1</v>
      </c>
      <c r="I199" t="s">
        <v>76</v>
      </c>
      <c r="J199">
        <v>14.5</v>
      </c>
      <c r="K199">
        <v>57.911999999999999</v>
      </c>
      <c r="L199">
        <v>1.1456097730139001</v>
      </c>
      <c r="M199">
        <v>0.25</v>
      </c>
      <c r="N199">
        <v>0</v>
      </c>
      <c r="O199">
        <v>0</v>
      </c>
    </row>
    <row r="200" spans="1:15" x14ac:dyDescent="0.25">
      <c r="A200" t="s">
        <v>60</v>
      </c>
      <c r="B200" t="s">
        <v>40</v>
      </c>
      <c r="C200">
        <v>0</v>
      </c>
      <c r="D200">
        <v>5.4</v>
      </c>
      <c r="E200">
        <v>3.82</v>
      </c>
      <c r="F200">
        <v>9.9869844190033206</v>
      </c>
      <c r="G200">
        <v>71</v>
      </c>
      <c r="H200">
        <v>45.8</v>
      </c>
      <c r="I200" t="s">
        <v>77</v>
      </c>
      <c r="J200">
        <v>7.67</v>
      </c>
      <c r="K200">
        <v>97.028000000000006</v>
      </c>
      <c r="L200">
        <v>0.74564732461024297</v>
      </c>
      <c r="M200">
        <v>0</v>
      </c>
      <c r="N200">
        <v>0</v>
      </c>
      <c r="O200">
        <v>0</v>
      </c>
    </row>
    <row r="201" spans="1:15" x14ac:dyDescent="0.25">
      <c r="A201" t="s">
        <v>60</v>
      </c>
      <c r="B201" t="s">
        <v>41</v>
      </c>
      <c r="C201">
        <v>0</v>
      </c>
      <c r="D201">
        <v>6.5</v>
      </c>
      <c r="E201">
        <v>3.05</v>
      </c>
      <c r="F201">
        <v>10.209730293505899</v>
      </c>
      <c r="G201">
        <v>70</v>
      </c>
      <c r="H201">
        <v>47.3</v>
      </c>
      <c r="I201" t="s">
        <v>78</v>
      </c>
      <c r="J201">
        <v>8.5</v>
      </c>
      <c r="K201">
        <v>77.47</v>
      </c>
      <c r="L201">
        <v>0.77814491490757498</v>
      </c>
      <c r="M201">
        <v>0</v>
      </c>
      <c r="N201">
        <v>0</v>
      </c>
      <c r="O201">
        <v>0</v>
      </c>
    </row>
    <row r="202" spans="1:15" x14ac:dyDescent="0.25">
      <c r="A202" t="s">
        <v>60</v>
      </c>
      <c r="B202" t="s">
        <v>42</v>
      </c>
      <c r="C202">
        <v>0</v>
      </c>
      <c r="D202">
        <v>7.4</v>
      </c>
      <c r="E202">
        <v>3.77</v>
      </c>
      <c r="F202">
        <v>10.967822998868201</v>
      </c>
      <c r="G202">
        <v>70</v>
      </c>
      <c r="H202">
        <v>46.3</v>
      </c>
      <c r="I202" t="s">
        <v>79</v>
      </c>
      <c r="J202">
        <v>7.94</v>
      </c>
      <c r="K202">
        <v>95.757999999999996</v>
      </c>
      <c r="L202">
        <v>0.74889334676644703</v>
      </c>
      <c r="M202">
        <v>0</v>
      </c>
      <c r="N202">
        <v>0</v>
      </c>
      <c r="O202">
        <v>0</v>
      </c>
    </row>
    <row r="203" spans="1:15" x14ac:dyDescent="0.25">
      <c r="A203" t="s">
        <v>60</v>
      </c>
      <c r="B203" t="s">
        <v>43</v>
      </c>
      <c r="C203">
        <v>0</v>
      </c>
      <c r="D203">
        <v>6.9</v>
      </c>
      <c r="E203">
        <v>9.5399999999999991</v>
      </c>
      <c r="F203">
        <v>11.9528312544715</v>
      </c>
      <c r="G203">
        <v>66</v>
      </c>
      <c r="H203">
        <v>59.7</v>
      </c>
      <c r="I203" t="s">
        <v>72</v>
      </c>
      <c r="J203">
        <v>15.39</v>
      </c>
      <c r="K203">
        <v>242.316</v>
      </c>
      <c r="L203">
        <v>1.16133588357511</v>
      </c>
      <c r="M203">
        <v>0</v>
      </c>
      <c r="N203">
        <v>0</v>
      </c>
      <c r="O203">
        <v>0</v>
      </c>
    </row>
    <row r="204" spans="1:15" x14ac:dyDescent="0.25">
      <c r="A204" t="s">
        <v>60</v>
      </c>
      <c r="B204" t="s">
        <v>44</v>
      </c>
      <c r="C204">
        <v>9.75</v>
      </c>
      <c r="D204">
        <v>6</v>
      </c>
      <c r="E204">
        <v>4.79</v>
      </c>
      <c r="F204">
        <v>12.9886575952358</v>
      </c>
      <c r="G204">
        <v>59</v>
      </c>
      <c r="H204">
        <v>62.2</v>
      </c>
      <c r="I204" t="s">
        <v>73</v>
      </c>
      <c r="J204">
        <v>16.78</v>
      </c>
      <c r="K204">
        <v>121.666</v>
      </c>
      <c r="L204">
        <v>1.1359375552044799</v>
      </c>
      <c r="M204">
        <v>9.75</v>
      </c>
      <c r="N204">
        <v>0</v>
      </c>
      <c r="O204">
        <v>0</v>
      </c>
    </row>
    <row r="205" spans="1:15" x14ac:dyDescent="0.25">
      <c r="A205" t="s">
        <v>60</v>
      </c>
      <c r="B205" t="s">
        <v>45</v>
      </c>
      <c r="C205">
        <v>35</v>
      </c>
      <c r="D205">
        <v>6.5</v>
      </c>
      <c r="E205">
        <v>6.6</v>
      </c>
      <c r="F205">
        <v>13.8663151630111</v>
      </c>
      <c r="G205">
        <v>65</v>
      </c>
      <c r="H205">
        <v>69.7</v>
      </c>
      <c r="I205" t="s">
        <v>74</v>
      </c>
      <c r="J205">
        <v>20.94</v>
      </c>
      <c r="K205">
        <v>167.64</v>
      </c>
      <c r="L205">
        <v>1.6300183634604499</v>
      </c>
      <c r="M205">
        <v>18.75</v>
      </c>
      <c r="N205">
        <v>0.25</v>
      </c>
      <c r="O205">
        <v>16</v>
      </c>
    </row>
    <row r="206" spans="1:15" x14ac:dyDescent="0.25">
      <c r="A206" t="s">
        <v>60</v>
      </c>
      <c r="B206" t="s">
        <v>46</v>
      </c>
      <c r="C206">
        <v>57.75</v>
      </c>
      <c r="D206">
        <v>5.6</v>
      </c>
      <c r="E206">
        <v>8.4600000000000009</v>
      </c>
      <c r="F206">
        <v>14.321862814106399</v>
      </c>
      <c r="G206">
        <v>74</v>
      </c>
      <c r="H206">
        <v>77</v>
      </c>
      <c r="I206" t="s">
        <v>75</v>
      </c>
      <c r="J206">
        <v>25</v>
      </c>
      <c r="K206">
        <v>214.88399999999999</v>
      </c>
      <c r="L206">
        <v>2.3847352494120702</v>
      </c>
      <c r="M206">
        <v>57.75</v>
      </c>
      <c r="N206">
        <v>0</v>
      </c>
      <c r="O206">
        <v>0</v>
      </c>
    </row>
    <row r="207" spans="1:15" x14ac:dyDescent="0.25">
      <c r="A207" t="s">
        <v>60</v>
      </c>
      <c r="B207" t="s">
        <v>47</v>
      </c>
      <c r="C207">
        <v>32.5</v>
      </c>
      <c r="D207">
        <v>4.5</v>
      </c>
      <c r="E207">
        <v>8.66</v>
      </c>
      <c r="F207">
        <v>14.130912950626399</v>
      </c>
      <c r="G207">
        <v>78</v>
      </c>
      <c r="H207">
        <v>78.7</v>
      </c>
      <c r="I207" t="s">
        <v>68</v>
      </c>
      <c r="J207">
        <v>25.94</v>
      </c>
      <c r="K207">
        <v>219.964</v>
      </c>
      <c r="L207">
        <v>2.66134714378838</v>
      </c>
      <c r="M207">
        <v>32.5</v>
      </c>
      <c r="N207">
        <v>0</v>
      </c>
      <c r="O207">
        <v>0</v>
      </c>
    </row>
    <row r="208" spans="1:15" x14ac:dyDescent="0.25">
      <c r="A208" t="s">
        <v>60</v>
      </c>
      <c r="B208" t="s">
        <v>48</v>
      </c>
      <c r="C208">
        <v>23</v>
      </c>
      <c r="D208">
        <v>4.5</v>
      </c>
      <c r="E208">
        <v>7.7</v>
      </c>
      <c r="F208">
        <v>13.390644309879701</v>
      </c>
      <c r="G208">
        <v>77</v>
      </c>
      <c r="H208">
        <v>79.3</v>
      </c>
      <c r="I208" t="s">
        <v>69</v>
      </c>
      <c r="J208">
        <v>26.28</v>
      </c>
      <c r="K208">
        <v>195.58</v>
      </c>
      <c r="L208">
        <v>2.6818159339570098</v>
      </c>
      <c r="M208">
        <v>22.25</v>
      </c>
      <c r="N208">
        <v>0.5</v>
      </c>
      <c r="O208">
        <v>0.25</v>
      </c>
    </row>
    <row r="209" spans="1:15" x14ac:dyDescent="0.25">
      <c r="A209" t="s">
        <v>60</v>
      </c>
      <c r="B209" t="s">
        <v>49</v>
      </c>
      <c r="C209">
        <v>66</v>
      </c>
      <c r="D209">
        <v>3.4</v>
      </c>
      <c r="E209">
        <v>1.56</v>
      </c>
      <c r="F209">
        <v>12.409561608222401</v>
      </c>
      <c r="G209">
        <v>76</v>
      </c>
      <c r="H209">
        <v>74.2</v>
      </c>
      <c r="I209" t="s">
        <v>70</v>
      </c>
      <c r="J209">
        <v>23.44</v>
      </c>
      <c r="K209">
        <v>39.624000000000002</v>
      </c>
      <c r="L209">
        <v>2.2259747321989498</v>
      </c>
      <c r="M209">
        <v>66</v>
      </c>
      <c r="N209">
        <v>0</v>
      </c>
      <c r="O209">
        <v>0</v>
      </c>
    </row>
    <row r="210" spans="1:15" x14ac:dyDescent="0.25">
      <c r="A210" t="s">
        <v>60</v>
      </c>
      <c r="B210" t="s">
        <v>50</v>
      </c>
      <c r="C210">
        <v>90.75</v>
      </c>
      <c r="D210">
        <v>5.0999999999999996</v>
      </c>
      <c r="E210">
        <v>9.39</v>
      </c>
      <c r="F210">
        <v>11.3790263150175</v>
      </c>
      <c r="G210">
        <v>78</v>
      </c>
      <c r="H210">
        <v>67.3</v>
      </c>
      <c r="I210" t="s">
        <v>71</v>
      </c>
      <c r="J210">
        <v>19.61</v>
      </c>
      <c r="K210">
        <v>238.506</v>
      </c>
      <c r="L210">
        <v>1.79900773462357</v>
      </c>
      <c r="M210">
        <v>89.75</v>
      </c>
      <c r="N210">
        <v>0.25</v>
      </c>
      <c r="O210">
        <v>0.75</v>
      </c>
    </row>
    <row r="211" spans="1:15" x14ac:dyDescent="0.25">
      <c r="A211" t="s">
        <v>60</v>
      </c>
      <c r="B211" t="s">
        <v>51</v>
      </c>
      <c r="C211">
        <v>16.5</v>
      </c>
      <c r="D211">
        <v>4.9000000000000004</v>
      </c>
      <c r="E211">
        <v>1.63</v>
      </c>
      <c r="F211">
        <v>10.4715049228037</v>
      </c>
      <c r="G211">
        <v>70</v>
      </c>
      <c r="H211">
        <v>51.6</v>
      </c>
      <c r="I211" t="s">
        <v>76</v>
      </c>
      <c r="J211">
        <v>10.89</v>
      </c>
      <c r="K211">
        <v>41.402000000000001</v>
      </c>
      <c r="L211">
        <v>0.91483382218946596</v>
      </c>
      <c r="M211">
        <v>16.5</v>
      </c>
      <c r="N211">
        <v>0</v>
      </c>
      <c r="O211">
        <v>0</v>
      </c>
    </row>
    <row r="212" spans="1:15" x14ac:dyDescent="0.25">
      <c r="A212" t="s">
        <v>60</v>
      </c>
      <c r="B212" t="s">
        <v>52</v>
      </c>
      <c r="C212">
        <v>0</v>
      </c>
      <c r="D212">
        <v>6.5</v>
      </c>
      <c r="E212">
        <v>5.88</v>
      </c>
      <c r="F212">
        <v>9.9869844190033206</v>
      </c>
      <c r="G212">
        <v>81</v>
      </c>
      <c r="H212">
        <v>57.1</v>
      </c>
      <c r="I212" t="s">
        <v>77</v>
      </c>
      <c r="J212">
        <v>13.94</v>
      </c>
      <c r="K212">
        <v>149.352</v>
      </c>
      <c r="L212">
        <v>1.2963424652487501</v>
      </c>
      <c r="M212">
        <v>0</v>
      </c>
      <c r="N212">
        <v>0</v>
      </c>
      <c r="O212">
        <v>0</v>
      </c>
    </row>
    <row r="213" spans="1:15" x14ac:dyDescent="0.25">
      <c r="A213" t="s">
        <v>60</v>
      </c>
      <c r="B213" t="s">
        <v>53</v>
      </c>
      <c r="C213">
        <v>0</v>
      </c>
      <c r="D213">
        <v>7.4</v>
      </c>
      <c r="E213">
        <v>4.3499999999999996</v>
      </c>
      <c r="F213">
        <v>10.209730293505899</v>
      </c>
      <c r="G213">
        <v>69</v>
      </c>
      <c r="H213">
        <v>43.8</v>
      </c>
      <c r="I213" t="s">
        <v>78</v>
      </c>
      <c r="J213">
        <v>6.56</v>
      </c>
      <c r="K213">
        <v>110.49</v>
      </c>
      <c r="L213">
        <v>0.67124279034411605</v>
      </c>
      <c r="M213">
        <v>0</v>
      </c>
      <c r="N213">
        <v>0</v>
      </c>
      <c r="O213">
        <v>0</v>
      </c>
    </row>
    <row r="214" spans="1:15" x14ac:dyDescent="0.25">
      <c r="A214" t="s">
        <v>60</v>
      </c>
      <c r="B214" t="s">
        <v>54</v>
      </c>
      <c r="C214">
        <v>0</v>
      </c>
      <c r="D214">
        <v>6.9</v>
      </c>
      <c r="E214">
        <v>6.79</v>
      </c>
      <c r="F214">
        <v>10.967822998868201</v>
      </c>
      <c r="G214">
        <v>66</v>
      </c>
      <c r="H214">
        <v>49.7</v>
      </c>
      <c r="I214" t="s">
        <v>79</v>
      </c>
      <c r="J214">
        <v>9.83</v>
      </c>
      <c r="K214">
        <v>172.46600000000001</v>
      </c>
      <c r="L214">
        <v>0.80308892165030599</v>
      </c>
      <c r="M214">
        <v>0</v>
      </c>
      <c r="N214">
        <v>0</v>
      </c>
      <c r="O214">
        <v>0</v>
      </c>
    </row>
    <row r="215" spans="1:15" x14ac:dyDescent="0.25">
      <c r="A215" t="s">
        <v>60</v>
      </c>
      <c r="B215" t="s">
        <v>55</v>
      </c>
      <c r="C215">
        <v>1.5</v>
      </c>
      <c r="D215">
        <v>7.2</v>
      </c>
      <c r="E215">
        <v>10.98</v>
      </c>
      <c r="F215">
        <v>11.9528312544715</v>
      </c>
      <c r="G215">
        <v>61</v>
      </c>
      <c r="H215">
        <v>57.4</v>
      </c>
      <c r="I215" t="s">
        <v>72</v>
      </c>
      <c r="J215">
        <v>14.11</v>
      </c>
      <c r="K215">
        <v>278.892</v>
      </c>
      <c r="L215">
        <v>0.98722008042910503</v>
      </c>
      <c r="M215">
        <v>1.5</v>
      </c>
      <c r="N215">
        <v>0</v>
      </c>
      <c r="O215">
        <v>0</v>
      </c>
    </row>
    <row r="216" spans="1:15" x14ac:dyDescent="0.25">
      <c r="A216" t="s">
        <v>60</v>
      </c>
      <c r="B216" t="s">
        <v>56</v>
      </c>
      <c r="C216">
        <v>27</v>
      </c>
      <c r="D216">
        <v>7.2</v>
      </c>
      <c r="E216">
        <v>6.16</v>
      </c>
      <c r="F216">
        <v>12.9886575952358</v>
      </c>
      <c r="G216">
        <v>62</v>
      </c>
      <c r="H216">
        <v>63.6</v>
      </c>
      <c r="I216" t="s">
        <v>73</v>
      </c>
      <c r="J216">
        <v>17.559999999999999</v>
      </c>
      <c r="K216">
        <v>156.464</v>
      </c>
      <c r="L216">
        <v>1.2550614207934301</v>
      </c>
      <c r="M216">
        <v>23.75</v>
      </c>
      <c r="N216">
        <v>0</v>
      </c>
      <c r="O216">
        <v>3.25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A281-C11E-4466-951E-9E4FE7491775}">
  <dimension ref="A1:M34"/>
  <sheetViews>
    <sheetView workbookViewId="0">
      <selection activeCell="H32" sqref="H32"/>
    </sheetView>
  </sheetViews>
  <sheetFormatPr defaultColWidth="9" defaultRowHeight="13.8" x14ac:dyDescent="0.25"/>
  <cols>
    <col min="1" max="1" width="10.44140625" style="7" customWidth="1"/>
    <col min="2" max="2" width="6.88671875" style="7" customWidth="1"/>
    <col min="3" max="3" width="9.44140625" style="7" customWidth="1"/>
    <col min="4" max="4" width="1.109375" style="7" customWidth="1"/>
    <col min="5" max="5" width="6.6640625" style="7" customWidth="1"/>
    <col min="6" max="6" width="9.44140625" style="7" customWidth="1"/>
    <col min="7" max="7" width="1.109375" style="7" customWidth="1"/>
    <col min="8" max="8" width="6.6640625" style="7" customWidth="1"/>
    <col min="9" max="9" width="9.5546875" style="7" customWidth="1"/>
    <col min="10" max="10" width="1.33203125" style="7" customWidth="1"/>
    <col min="11" max="11" width="7.33203125" style="7" customWidth="1"/>
    <col min="12" max="12" width="9" style="7"/>
    <col min="13" max="13" width="12.109375" style="7" bestFit="1" customWidth="1"/>
    <col min="14" max="16384" width="9" style="7"/>
  </cols>
  <sheetData>
    <row r="1" spans="1:13" x14ac:dyDescent="0.25">
      <c r="B1" s="7" t="s">
        <v>249</v>
      </c>
      <c r="C1" s="7" t="s">
        <v>250</v>
      </c>
      <c r="D1" s="7" t="s">
        <v>251</v>
      </c>
      <c r="E1" s="7" t="s">
        <v>252</v>
      </c>
      <c r="F1" s="7" t="s">
        <v>261</v>
      </c>
    </row>
    <row r="2" spans="1:13" x14ac:dyDescent="0.25">
      <c r="A2" s="7" t="s">
        <v>262</v>
      </c>
      <c r="B2" s="7">
        <v>7403</v>
      </c>
      <c r="C2" s="7">
        <v>1795</v>
      </c>
      <c r="D2" s="7">
        <v>4363</v>
      </c>
      <c r="E2" s="7">
        <v>1</v>
      </c>
      <c r="F2" s="7">
        <f t="shared" ref="F2:F8" si="0">SUM(B2:D2)</f>
        <v>13561</v>
      </c>
      <c r="J2" s="7">
        <v>13561</v>
      </c>
    </row>
    <row r="3" spans="1:13" x14ac:dyDescent="0.25">
      <c r="A3" s="7" t="s">
        <v>263</v>
      </c>
      <c r="B3" s="7">
        <v>11520</v>
      </c>
      <c r="C3" s="7">
        <v>536</v>
      </c>
      <c r="D3" s="7">
        <v>105</v>
      </c>
      <c r="E3" s="7">
        <v>42</v>
      </c>
      <c r="F3" s="7">
        <f t="shared" si="0"/>
        <v>12161</v>
      </c>
      <c r="J3" s="7">
        <v>12161</v>
      </c>
    </row>
    <row r="4" spans="1:13" x14ac:dyDescent="0.25">
      <c r="A4" s="7" t="s">
        <v>264</v>
      </c>
      <c r="B4" s="7">
        <v>12642</v>
      </c>
      <c r="C4" s="7">
        <v>899</v>
      </c>
      <c r="D4" s="7">
        <v>200</v>
      </c>
      <c r="E4" s="7">
        <v>5</v>
      </c>
      <c r="F4" s="7">
        <f t="shared" si="0"/>
        <v>13741</v>
      </c>
      <c r="J4" s="7">
        <v>13741</v>
      </c>
    </row>
    <row r="5" spans="1:13" x14ac:dyDescent="0.25">
      <c r="A5" s="7" t="s">
        <v>265</v>
      </c>
      <c r="B5" s="7">
        <v>7160</v>
      </c>
      <c r="C5" s="7">
        <v>784</v>
      </c>
      <c r="D5" s="7">
        <v>1602</v>
      </c>
      <c r="E5" s="7">
        <v>16</v>
      </c>
      <c r="F5" s="7">
        <f t="shared" si="0"/>
        <v>9546</v>
      </c>
      <c r="J5" s="7">
        <v>9546</v>
      </c>
    </row>
    <row r="6" spans="1:13" x14ac:dyDescent="0.25">
      <c r="A6" s="7" t="s">
        <v>266</v>
      </c>
      <c r="B6" s="7">
        <v>1999</v>
      </c>
      <c r="C6" s="7">
        <v>582</v>
      </c>
      <c r="D6" s="7">
        <v>88</v>
      </c>
      <c r="E6" s="7">
        <v>0</v>
      </c>
      <c r="F6" s="7">
        <f t="shared" si="0"/>
        <v>2669</v>
      </c>
    </row>
    <row r="7" spans="1:13" x14ac:dyDescent="0.25">
      <c r="A7" s="7" t="s">
        <v>267</v>
      </c>
      <c r="B7" s="7">
        <v>535</v>
      </c>
      <c r="C7" s="7">
        <v>0</v>
      </c>
      <c r="D7" s="7">
        <v>0</v>
      </c>
      <c r="E7" s="7">
        <v>0</v>
      </c>
      <c r="F7" s="7">
        <f t="shared" si="0"/>
        <v>535</v>
      </c>
    </row>
    <row r="8" spans="1:13" x14ac:dyDescent="0.25">
      <c r="A8" s="7" t="s">
        <v>268</v>
      </c>
      <c r="B8" s="7">
        <v>1881</v>
      </c>
      <c r="C8" s="7">
        <v>0</v>
      </c>
      <c r="D8" s="7">
        <v>0</v>
      </c>
      <c r="E8" s="7">
        <v>0</v>
      </c>
      <c r="F8" s="7">
        <f t="shared" si="0"/>
        <v>1881</v>
      </c>
    </row>
    <row r="10" spans="1:13" ht="14.4" thickBot="1" x14ac:dyDescent="0.3"/>
    <row r="11" spans="1:13" ht="15" thickTop="1" thickBot="1" x14ac:dyDescent="0.3">
      <c r="A11" s="18" t="s">
        <v>269</v>
      </c>
      <c r="B11" s="21" t="s">
        <v>270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2" t="s">
        <v>271</v>
      </c>
    </row>
    <row r="12" spans="1:13" ht="15.6" x14ac:dyDescent="0.25">
      <c r="A12" s="19"/>
      <c r="B12" s="25" t="s">
        <v>272</v>
      </c>
      <c r="C12" s="25"/>
      <c r="D12" s="8"/>
      <c r="E12" s="25" t="s">
        <v>273</v>
      </c>
      <c r="F12" s="25"/>
      <c r="G12" s="8"/>
      <c r="H12" s="25" t="s">
        <v>274</v>
      </c>
      <c r="I12" s="25"/>
      <c r="J12" s="8"/>
      <c r="K12" s="25" t="s">
        <v>275</v>
      </c>
      <c r="L12" s="25"/>
      <c r="M12" s="23"/>
    </row>
    <row r="13" spans="1:13" ht="16.2" thickBot="1" x14ac:dyDescent="0.3">
      <c r="A13" s="20"/>
      <c r="B13" s="9" t="s">
        <v>276</v>
      </c>
      <c r="C13" s="9" t="s">
        <v>277</v>
      </c>
      <c r="D13" s="8"/>
      <c r="E13" s="9" t="s">
        <v>276</v>
      </c>
      <c r="F13" s="9" t="s">
        <v>277</v>
      </c>
      <c r="G13" s="8"/>
      <c r="H13" s="9" t="s">
        <v>276</v>
      </c>
      <c r="I13" s="9" t="s">
        <v>277</v>
      </c>
      <c r="J13" s="8"/>
      <c r="K13" s="9" t="s">
        <v>276</v>
      </c>
      <c r="L13" s="9" t="s">
        <v>277</v>
      </c>
      <c r="M13" s="24"/>
    </row>
    <row r="14" spans="1:13" ht="15.6" x14ac:dyDescent="0.25">
      <c r="A14" s="10" t="s">
        <v>2</v>
      </c>
      <c r="B14" s="11">
        <v>7403</v>
      </c>
      <c r="C14" s="12">
        <f>B14/M14</f>
        <v>0.54586344197021086</v>
      </c>
      <c r="D14" s="8"/>
      <c r="E14" s="11">
        <v>1795</v>
      </c>
      <c r="F14" s="12">
        <f>E14/M14</f>
        <v>0.13235510986580151</v>
      </c>
      <c r="G14" s="8"/>
      <c r="H14" s="11">
        <v>4363</v>
      </c>
      <c r="I14" s="12">
        <f>H14/M14</f>
        <v>0.32170771272673648</v>
      </c>
      <c r="J14" s="8"/>
      <c r="K14" s="11">
        <v>1</v>
      </c>
      <c r="L14" s="12">
        <f>K14/M14</f>
        <v>7.3735437251142897E-5</v>
      </c>
      <c r="M14" s="13">
        <f>SUM(B14,E14,H14,K14)</f>
        <v>13562</v>
      </c>
    </row>
    <row r="15" spans="1:13" ht="15.6" x14ac:dyDescent="0.25">
      <c r="A15" s="10" t="s">
        <v>57</v>
      </c>
      <c r="B15" s="11">
        <v>11520</v>
      </c>
      <c r="C15" s="12">
        <f t="shared" ref="C15:C20" si="1">B15/M15</f>
        <v>0.94403015651888877</v>
      </c>
      <c r="D15" s="8"/>
      <c r="E15" s="11">
        <v>536</v>
      </c>
      <c r="F15" s="12">
        <f t="shared" ref="F15:F20" si="2">E15/M15</f>
        <v>4.3923625338031631E-2</v>
      </c>
      <c r="G15" s="8"/>
      <c r="H15" s="11">
        <v>105</v>
      </c>
      <c r="I15" s="12">
        <f t="shared" ref="I15:I20" si="3">H15/M15</f>
        <v>8.6044415307711224E-3</v>
      </c>
      <c r="J15" s="8"/>
      <c r="K15" s="11">
        <v>42</v>
      </c>
      <c r="L15" s="12">
        <f t="shared" ref="L15:L20" si="4">K15/M15</f>
        <v>3.4417766123084489E-3</v>
      </c>
      <c r="M15" s="13">
        <f t="shared" ref="M15:M20" si="5">SUM(B15,E15,H15,K15)</f>
        <v>12203</v>
      </c>
    </row>
    <row r="16" spans="1:13" ht="15.6" x14ac:dyDescent="0.25">
      <c r="A16" s="10" t="s">
        <v>210</v>
      </c>
      <c r="B16" s="11">
        <v>12642</v>
      </c>
      <c r="C16" s="12">
        <f t="shared" si="1"/>
        <v>0.91968572675687477</v>
      </c>
      <c r="D16" s="8"/>
      <c r="E16" s="11">
        <v>899</v>
      </c>
      <c r="F16" s="12">
        <f t="shared" si="2"/>
        <v>6.5400843881856546E-2</v>
      </c>
      <c r="G16" s="8"/>
      <c r="H16" s="11">
        <v>200</v>
      </c>
      <c r="I16" s="12">
        <f t="shared" si="3"/>
        <v>1.4549687181725593E-2</v>
      </c>
      <c r="J16" s="8"/>
      <c r="K16" s="11">
        <v>5</v>
      </c>
      <c r="L16" s="12">
        <f t="shared" si="4"/>
        <v>3.6374217954313981E-4</v>
      </c>
      <c r="M16" s="13">
        <f t="shared" si="5"/>
        <v>13746</v>
      </c>
    </row>
    <row r="17" spans="1:13" ht="15.6" x14ac:dyDescent="0.25">
      <c r="A17" s="10" t="s">
        <v>211</v>
      </c>
      <c r="B17" s="11">
        <v>7160</v>
      </c>
      <c r="C17" s="12">
        <f t="shared" si="1"/>
        <v>0.74879732273582933</v>
      </c>
      <c r="D17" s="8"/>
      <c r="E17" s="11">
        <v>784</v>
      </c>
      <c r="F17" s="12">
        <f t="shared" si="2"/>
        <v>8.1991215226939973E-2</v>
      </c>
      <c r="G17" s="8"/>
      <c r="H17" s="11">
        <v>1602</v>
      </c>
      <c r="I17" s="12">
        <f t="shared" si="3"/>
        <v>0.16753817193055845</v>
      </c>
      <c r="J17" s="8"/>
      <c r="K17" s="11">
        <v>16</v>
      </c>
      <c r="L17" s="12">
        <f t="shared" si="4"/>
        <v>1.6732901066722444E-3</v>
      </c>
      <c r="M17" s="13">
        <f t="shared" si="5"/>
        <v>9562</v>
      </c>
    </row>
    <row r="18" spans="1:13" ht="15.6" x14ac:dyDescent="0.25">
      <c r="A18" s="10" t="s">
        <v>247</v>
      </c>
      <c r="B18" s="11">
        <v>1999</v>
      </c>
      <c r="C18" s="12">
        <f t="shared" si="1"/>
        <v>0.74896965155488948</v>
      </c>
      <c r="D18" s="8"/>
      <c r="E18" s="11">
        <v>582</v>
      </c>
      <c r="F18" s="12">
        <f t="shared" si="2"/>
        <v>0.21805919820157363</v>
      </c>
      <c r="G18" s="8"/>
      <c r="H18" s="11">
        <v>88</v>
      </c>
      <c r="I18" s="12">
        <f t="shared" si="3"/>
        <v>3.2971150243536904E-2</v>
      </c>
      <c r="J18" s="8"/>
      <c r="K18" s="11">
        <v>0</v>
      </c>
      <c r="L18" s="12">
        <f t="shared" si="4"/>
        <v>0</v>
      </c>
      <c r="M18" s="13">
        <f t="shared" si="5"/>
        <v>2669</v>
      </c>
    </row>
    <row r="19" spans="1:13" ht="15.6" x14ac:dyDescent="0.25">
      <c r="A19" s="10" t="s">
        <v>253</v>
      </c>
      <c r="B19" s="11">
        <v>535</v>
      </c>
      <c r="C19" s="12">
        <f t="shared" si="1"/>
        <v>1</v>
      </c>
      <c r="D19" s="8"/>
      <c r="E19" s="11">
        <v>0</v>
      </c>
      <c r="F19" s="12">
        <f t="shared" si="2"/>
        <v>0</v>
      </c>
      <c r="G19" s="8"/>
      <c r="H19" s="11">
        <v>0</v>
      </c>
      <c r="I19" s="12">
        <f t="shared" si="3"/>
        <v>0</v>
      </c>
      <c r="J19" s="8"/>
      <c r="K19" s="11">
        <v>0</v>
      </c>
      <c r="L19" s="12">
        <f t="shared" si="4"/>
        <v>0</v>
      </c>
      <c r="M19" s="13">
        <f t="shared" si="5"/>
        <v>535</v>
      </c>
    </row>
    <row r="20" spans="1:13" ht="15.6" x14ac:dyDescent="0.25">
      <c r="A20" s="10" t="s">
        <v>254</v>
      </c>
      <c r="B20" s="11">
        <v>1881</v>
      </c>
      <c r="C20" s="12">
        <f t="shared" si="1"/>
        <v>1</v>
      </c>
      <c r="D20" s="8"/>
      <c r="E20" s="11">
        <v>0</v>
      </c>
      <c r="F20" s="12">
        <f t="shared" si="2"/>
        <v>0</v>
      </c>
      <c r="G20" s="8"/>
      <c r="H20" s="11">
        <v>0</v>
      </c>
      <c r="I20" s="12">
        <f t="shared" si="3"/>
        <v>0</v>
      </c>
      <c r="J20" s="8"/>
      <c r="K20" s="11">
        <v>0</v>
      </c>
      <c r="L20" s="12">
        <f t="shared" si="4"/>
        <v>0</v>
      </c>
      <c r="M20" s="13">
        <f t="shared" si="5"/>
        <v>1881</v>
      </c>
    </row>
    <row r="21" spans="1:13" ht="14.4" thickBot="1" x14ac:dyDescent="0.3">
      <c r="A21" s="14" t="s">
        <v>278</v>
      </c>
      <c r="B21" s="15">
        <f>SUM(B14:B20)</f>
        <v>43140</v>
      </c>
      <c r="C21" s="16">
        <f>B21/M21</f>
        <v>0.7965582185457365</v>
      </c>
      <c r="D21" s="15"/>
      <c r="E21" s="15">
        <f>SUM(E14:E20)</f>
        <v>4596</v>
      </c>
      <c r="F21" s="16">
        <f>E21/M21</f>
        <v>8.486280881864175E-2</v>
      </c>
      <c r="G21" s="15"/>
      <c r="H21" s="15">
        <f>SUM(H14:H20)</f>
        <v>6358</v>
      </c>
      <c r="I21" s="16">
        <f>H21/M21</f>
        <v>0.11739724509767717</v>
      </c>
      <c r="J21" s="15"/>
      <c r="K21" s="15">
        <f>SUM(K14:K20)</f>
        <v>64</v>
      </c>
      <c r="L21" s="16">
        <f>K21/M21</f>
        <v>1.1817275379445327E-3</v>
      </c>
      <c r="M21" s="17">
        <f>SUM(M14:M20)</f>
        <v>54158</v>
      </c>
    </row>
    <row r="22" spans="1:13" ht="14.4" thickTop="1" x14ac:dyDescent="0.25"/>
    <row r="25" spans="1:13" ht="14.4" thickBot="1" x14ac:dyDescent="0.3"/>
    <row r="26" spans="1:13" ht="15" thickTop="1" thickBot="1" x14ac:dyDescent="0.3">
      <c r="A26" s="18" t="s">
        <v>269</v>
      </c>
      <c r="B26" s="21" t="s">
        <v>270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2" t="s">
        <v>271</v>
      </c>
    </row>
    <row r="27" spans="1:13" ht="15.6" x14ac:dyDescent="0.25">
      <c r="A27" s="19"/>
      <c r="B27" s="25" t="s">
        <v>272</v>
      </c>
      <c r="C27" s="25"/>
      <c r="D27" s="8"/>
      <c r="E27" s="25" t="s">
        <v>273</v>
      </c>
      <c r="F27" s="25"/>
      <c r="G27" s="8"/>
      <c r="H27" s="25" t="s">
        <v>274</v>
      </c>
      <c r="I27" s="25"/>
      <c r="J27" s="8"/>
      <c r="K27" s="25" t="s">
        <v>275</v>
      </c>
      <c r="L27" s="25"/>
      <c r="M27" s="23"/>
    </row>
    <row r="28" spans="1:13" ht="16.2" thickBot="1" x14ac:dyDescent="0.3">
      <c r="A28" s="20"/>
      <c r="B28" s="9" t="s">
        <v>276</v>
      </c>
      <c r="C28" s="9" t="s">
        <v>277</v>
      </c>
      <c r="D28" s="8"/>
      <c r="E28" s="9" t="s">
        <v>276</v>
      </c>
      <c r="F28" s="9" t="s">
        <v>277</v>
      </c>
      <c r="G28" s="8"/>
      <c r="H28" s="9" t="s">
        <v>276</v>
      </c>
      <c r="I28" s="9" t="s">
        <v>277</v>
      </c>
      <c r="J28" s="8"/>
      <c r="K28" s="9" t="s">
        <v>276</v>
      </c>
      <c r="L28" s="9" t="s">
        <v>277</v>
      </c>
      <c r="M28" s="24"/>
    </row>
    <row r="29" spans="1:13" ht="15.6" x14ac:dyDescent="0.25">
      <c r="A29" s="10" t="s">
        <v>2</v>
      </c>
      <c r="B29" s="11">
        <v>7403</v>
      </c>
      <c r="C29" s="12">
        <f>B29/M29</f>
        <v>0.54586344197021086</v>
      </c>
      <c r="D29" s="8"/>
      <c r="E29" s="11">
        <v>1795</v>
      </c>
      <c r="F29" s="12">
        <f>E29/M29</f>
        <v>0.13235510986580151</v>
      </c>
      <c r="G29" s="8"/>
      <c r="H29" s="11">
        <v>4363</v>
      </c>
      <c r="I29" s="12">
        <f>H29/M29</f>
        <v>0.32170771272673648</v>
      </c>
      <c r="J29" s="8"/>
      <c r="K29" s="11">
        <v>1</v>
      </c>
      <c r="L29" s="12">
        <f>K29/M29</f>
        <v>7.3735437251142897E-5</v>
      </c>
      <c r="M29" s="13">
        <f>SUM(B29,E29,H29,K29)</f>
        <v>13562</v>
      </c>
    </row>
    <row r="30" spans="1:13" ht="15.6" x14ac:dyDescent="0.25">
      <c r="A30" s="10" t="s">
        <v>57</v>
      </c>
      <c r="B30" s="11">
        <v>11520</v>
      </c>
      <c r="C30" s="12">
        <f t="shared" ref="C30:C32" si="6">B30/M30</f>
        <v>0.94403015651888877</v>
      </c>
      <c r="D30" s="8"/>
      <c r="E30" s="11">
        <v>536</v>
      </c>
      <c r="F30" s="12">
        <f t="shared" ref="F30:F32" si="7">E30/M30</f>
        <v>4.3923625338031631E-2</v>
      </c>
      <c r="G30" s="8"/>
      <c r="H30" s="11">
        <v>105</v>
      </c>
      <c r="I30" s="12">
        <f t="shared" ref="I30:I32" si="8">H30/M30</f>
        <v>8.6044415307711224E-3</v>
      </c>
      <c r="J30" s="8"/>
      <c r="K30" s="11">
        <v>42</v>
      </c>
      <c r="L30" s="12">
        <f t="shared" ref="L30:L32" si="9">K30/M30</f>
        <v>3.4417766123084489E-3</v>
      </c>
      <c r="M30" s="13">
        <f t="shared" ref="M30:M32" si="10">SUM(B30,E30,H30,K30)</f>
        <v>12203</v>
      </c>
    </row>
    <row r="31" spans="1:13" ht="15.6" x14ac:dyDescent="0.25">
      <c r="A31" s="10" t="s">
        <v>210</v>
      </c>
      <c r="B31" s="11">
        <v>12642</v>
      </c>
      <c r="C31" s="12">
        <f t="shared" si="6"/>
        <v>0.91968572675687477</v>
      </c>
      <c r="D31" s="8"/>
      <c r="E31" s="11">
        <v>899</v>
      </c>
      <c r="F31" s="12">
        <f t="shared" si="7"/>
        <v>6.5400843881856546E-2</v>
      </c>
      <c r="G31" s="8"/>
      <c r="H31" s="11">
        <v>200</v>
      </c>
      <c r="I31" s="12">
        <f t="shared" si="8"/>
        <v>1.4549687181725593E-2</v>
      </c>
      <c r="J31" s="8"/>
      <c r="K31" s="11">
        <v>5</v>
      </c>
      <c r="L31" s="12">
        <f t="shared" si="9"/>
        <v>3.6374217954313981E-4</v>
      </c>
      <c r="M31" s="13">
        <f t="shared" si="10"/>
        <v>13746</v>
      </c>
    </row>
    <row r="32" spans="1:13" ht="15.6" x14ac:dyDescent="0.25">
      <c r="A32" s="10" t="s">
        <v>211</v>
      </c>
      <c r="B32" s="11">
        <v>7160</v>
      </c>
      <c r="C32" s="12">
        <f t="shared" si="6"/>
        <v>0.74879732273582933</v>
      </c>
      <c r="D32" s="8"/>
      <c r="E32" s="11">
        <v>784</v>
      </c>
      <c r="F32" s="12">
        <f t="shared" si="7"/>
        <v>8.1991215226939973E-2</v>
      </c>
      <c r="G32" s="8"/>
      <c r="H32" s="11">
        <v>1602</v>
      </c>
      <c r="I32" s="12">
        <f t="shared" si="8"/>
        <v>0.16753817193055845</v>
      </c>
      <c r="J32" s="8"/>
      <c r="K32" s="11">
        <v>16</v>
      </c>
      <c r="L32" s="12">
        <f t="shared" si="9"/>
        <v>1.6732901066722444E-3</v>
      </c>
      <c r="M32" s="13">
        <f t="shared" si="10"/>
        <v>9562</v>
      </c>
    </row>
    <row r="33" spans="1:13" ht="14.4" thickBot="1" x14ac:dyDescent="0.3">
      <c r="A33" s="14" t="s">
        <v>278</v>
      </c>
      <c r="B33" s="15">
        <f>SUM(B29:B32)</f>
        <v>38725</v>
      </c>
      <c r="C33" s="16">
        <f>B33/M33</f>
        <v>0.7891304790821837</v>
      </c>
      <c r="D33" s="15"/>
      <c r="E33" s="15">
        <f>SUM(E29:E32)</f>
        <v>4014</v>
      </c>
      <c r="F33" s="16">
        <f>E33/M33</f>
        <v>8.1796507244309494E-2</v>
      </c>
      <c r="G33" s="15"/>
      <c r="H33" s="15">
        <f>SUM(H29:H32)</f>
        <v>6270</v>
      </c>
      <c r="I33" s="16">
        <f>H33/M33</f>
        <v>0.12776883418580481</v>
      </c>
      <c r="J33" s="15"/>
      <c r="K33" s="15">
        <f>SUM(K29:K32)</f>
        <v>64</v>
      </c>
      <c r="L33" s="16">
        <f>K33/M33</f>
        <v>1.304179487701995E-3</v>
      </c>
      <c r="M33" s="17">
        <f>SUM(M29:M32)</f>
        <v>49073</v>
      </c>
    </row>
    <row r="34" spans="1:13" ht="14.4" thickTop="1" x14ac:dyDescent="0.25"/>
  </sheetData>
  <mergeCells count="14">
    <mergeCell ref="A11:A13"/>
    <mergeCell ref="B11:L11"/>
    <mergeCell ref="M11:M13"/>
    <mergeCell ref="B12:C12"/>
    <mergeCell ref="E12:F12"/>
    <mergeCell ref="H12:I12"/>
    <mergeCell ref="K12:L12"/>
    <mergeCell ref="A26:A28"/>
    <mergeCell ref="B26:L26"/>
    <mergeCell ref="M26:M28"/>
    <mergeCell ref="B27:C27"/>
    <mergeCell ref="E27:F27"/>
    <mergeCell ref="H27:I27"/>
    <mergeCell ref="K27:L27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1EA1-3DD3-44C0-B22D-7430E4A316CD}">
  <dimension ref="A1:B5"/>
  <sheetViews>
    <sheetView workbookViewId="0">
      <selection activeCell="H32" sqref="H32"/>
    </sheetView>
  </sheetViews>
  <sheetFormatPr defaultRowHeight="13.8" x14ac:dyDescent="0.25"/>
  <sheetData>
    <row r="1" spans="1:2" x14ac:dyDescent="0.25">
      <c r="A1" t="s">
        <v>255</v>
      </c>
      <c r="B1" t="s">
        <v>256</v>
      </c>
    </row>
    <row r="2" spans="1:2" x14ac:dyDescent="0.25">
      <c r="A2" t="s">
        <v>257</v>
      </c>
      <c r="B2">
        <v>255.37037037037038</v>
      </c>
    </row>
    <row r="3" spans="1:2" x14ac:dyDescent="0.25">
      <c r="A3" t="s">
        <v>258</v>
      </c>
      <c r="B3">
        <v>254.46296296296296</v>
      </c>
    </row>
    <row r="4" spans="1:2" x14ac:dyDescent="0.25">
      <c r="A4" t="s">
        <v>259</v>
      </c>
      <c r="B4">
        <v>240.61111111111111</v>
      </c>
    </row>
    <row r="5" spans="1:2" x14ac:dyDescent="0.25">
      <c r="A5" t="s">
        <v>260</v>
      </c>
      <c r="B5">
        <v>180.11320754716982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8FD3D-2C87-4585-97A6-92D7C279A884}">
  <dimension ref="A1:U265"/>
  <sheetViews>
    <sheetView tabSelected="1" topLeftCell="A165" workbookViewId="0">
      <selection activeCell="G231" sqref="G179:G231"/>
    </sheetView>
  </sheetViews>
  <sheetFormatPr defaultRowHeight="13.8" x14ac:dyDescent="0.25"/>
  <cols>
    <col min="3" max="3" width="8.44140625" customWidth="1"/>
    <col min="14" max="14" width="23" customWidth="1"/>
  </cols>
  <sheetData>
    <row r="1" spans="1:16" x14ac:dyDescent="0.25">
      <c r="A1" t="s">
        <v>0</v>
      </c>
      <c r="C1" t="s">
        <v>215</v>
      </c>
      <c r="D1" t="s">
        <v>216</v>
      </c>
      <c r="E1" t="s">
        <v>217</v>
      </c>
      <c r="F1" t="s">
        <v>218</v>
      </c>
      <c r="G1" t="s">
        <v>219</v>
      </c>
      <c r="H1" t="s">
        <v>83</v>
      </c>
      <c r="I1" t="s">
        <v>212</v>
      </c>
      <c r="J1" t="s">
        <v>213</v>
      </c>
      <c r="K1" t="s">
        <v>214</v>
      </c>
      <c r="M1" t="s">
        <v>220</v>
      </c>
      <c r="N1" t="s">
        <v>221</v>
      </c>
      <c r="O1" t="s">
        <v>222</v>
      </c>
    </row>
    <row r="2" spans="1:16" x14ac:dyDescent="0.25">
      <c r="A2" t="s">
        <v>2</v>
      </c>
      <c r="B2" t="s">
        <v>3</v>
      </c>
      <c r="C2">
        <v>178</v>
      </c>
      <c r="D2">
        <v>0</v>
      </c>
      <c r="E2">
        <v>51</v>
      </c>
      <c r="F2">
        <f>SUM(C2:E2)</f>
        <v>229</v>
      </c>
      <c r="G2">
        <v>0</v>
      </c>
      <c r="H2">
        <f t="shared" ref="H2:H84" si="0">F2/M2</f>
        <v>229</v>
      </c>
      <c r="I2">
        <f>C2/M2</f>
        <v>178</v>
      </c>
      <c r="J2">
        <f>D2/M2</f>
        <v>0</v>
      </c>
      <c r="K2">
        <f>E2/M2</f>
        <v>51</v>
      </c>
      <c r="M2">
        <f>N2*O2</f>
        <v>1</v>
      </c>
      <c r="N2">
        <v>1</v>
      </c>
      <c r="O2">
        <v>1</v>
      </c>
    </row>
    <row r="3" spans="1:16" x14ac:dyDescent="0.25">
      <c r="A3" t="s">
        <v>2</v>
      </c>
      <c r="B3" t="s">
        <v>4</v>
      </c>
      <c r="C3">
        <v>340</v>
      </c>
      <c r="D3">
        <v>43</v>
      </c>
      <c r="E3">
        <v>294</v>
      </c>
      <c r="F3">
        <f t="shared" ref="F3:F88" si="1">SUM(C3:E3)</f>
        <v>677</v>
      </c>
      <c r="G3">
        <v>0</v>
      </c>
      <c r="H3">
        <f t="shared" si="0"/>
        <v>338.5</v>
      </c>
      <c r="I3">
        <f t="shared" ref="I3:I55" si="2">C3/M3</f>
        <v>170</v>
      </c>
      <c r="J3">
        <f t="shared" ref="J3:J55" si="3">D3/M3</f>
        <v>21.5</v>
      </c>
      <c r="K3">
        <f t="shared" ref="K3:K55" si="4">E3/M3</f>
        <v>147</v>
      </c>
      <c r="M3">
        <f t="shared" ref="M3:M88" si="5">N3*O3</f>
        <v>2</v>
      </c>
      <c r="N3">
        <v>2</v>
      </c>
      <c r="O3">
        <v>1</v>
      </c>
    </row>
    <row r="4" spans="1:16" x14ac:dyDescent="0.25">
      <c r="A4" t="s">
        <v>2</v>
      </c>
      <c r="B4" t="s">
        <v>5</v>
      </c>
      <c r="C4">
        <v>133</v>
      </c>
      <c r="D4">
        <v>1</v>
      </c>
      <c r="E4">
        <v>0</v>
      </c>
      <c r="F4">
        <f t="shared" si="1"/>
        <v>134</v>
      </c>
      <c r="G4">
        <v>0</v>
      </c>
      <c r="H4">
        <f t="shared" si="0"/>
        <v>67</v>
      </c>
      <c r="I4">
        <f t="shared" si="2"/>
        <v>66.5</v>
      </c>
      <c r="J4">
        <f t="shared" si="3"/>
        <v>0.5</v>
      </c>
      <c r="K4">
        <f t="shared" si="4"/>
        <v>0</v>
      </c>
      <c r="M4">
        <f t="shared" si="5"/>
        <v>2</v>
      </c>
      <c r="N4">
        <v>2</v>
      </c>
      <c r="O4">
        <v>1</v>
      </c>
    </row>
    <row r="5" spans="1:16" x14ac:dyDescent="0.25">
      <c r="A5" t="s">
        <v>2</v>
      </c>
      <c r="B5" t="s">
        <v>6</v>
      </c>
      <c r="C5">
        <v>139</v>
      </c>
      <c r="D5">
        <v>15</v>
      </c>
      <c r="E5">
        <v>29</v>
      </c>
      <c r="F5">
        <f t="shared" si="1"/>
        <v>183</v>
      </c>
      <c r="G5">
        <v>0</v>
      </c>
      <c r="H5">
        <f t="shared" si="0"/>
        <v>91.5</v>
      </c>
      <c r="I5">
        <f t="shared" si="2"/>
        <v>69.5</v>
      </c>
      <c r="J5">
        <f t="shared" si="3"/>
        <v>7.5</v>
      </c>
      <c r="K5">
        <f t="shared" si="4"/>
        <v>14.5</v>
      </c>
      <c r="M5">
        <f t="shared" si="5"/>
        <v>2</v>
      </c>
      <c r="N5">
        <v>2</v>
      </c>
      <c r="O5">
        <v>1</v>
      </c>
    </row>
    <row r="6" spans="1:16" x14ac:dyDescent="0.25">
      <c r="A6" t="s">
        <v>2</v>
      </c>
      <c r="B6" t="s">
        <v>7</v>
      </c>
      <c r="C6">
        <v>0</v>
      </c>
      <c r="D6">
        <v>0</v>
      </c>
      <c r="E6">
        <v>25</v>
      </c>
      <c r="F6">
        <f t="shared" si="1"/>
        <v>25</v>
      </c>
      <c r="G6">
        <v>0</v>
      </c>
      <c r="H6">
        <f t="shared" si="0"/>
        <v>25</v>
      </c>
      <c r="I6">
        <f t="shared" si="2"/>
        <v>0</v>
      </c>
      <c r="J6">
        <f t="shared" si="3"/>
        <v>0</v>
      </c>
      <c r="K6">
        <f t="shared" si="4"/>
        <v>25</v>
      </c>
      <c r="M6">
        <f t="shared" si="5"/>
        <v>1</v>
      </c>
      <c r="N6">
        <v>1</v>
      </c>
      <c r="O6">
        <v>1</v>
      </c>
    </row>
    <row r="7" spans="1:16" x14ac:dyDescent="0.25">
      <c r="A7" t="s">
        <v>2</v>
      </c>
      <c r="B7" t="s">
        <v>8</v>
      </c>
      <c r="C7">
        <v>2</v>
      </c>
      <c r="D7">
        <v>9</v>
      </c>
      <c r="E7">
        <v>270</v>
      </c>
      <c r="F7">
        <f t="shared" si="1"/>
        <v>281</v>
      </c>
      <c r="G7">
        <v>0</v>
      </c>
      <c r="H7">
        <f t="shared" si="0"/>
        <v>140.5</v>
      </c>
      <c r="I7">
        <f t="shared" si="2"/>
        <v>1</v>
      </c>
      <c r="J7">
        <f t="shared" si="3"/>
        <v>4.5</v>
      </c>
      <c r="K7">
        <f t="shared" si="4"/>
        <v>135</v>
      </c>
      <c r="M7">
        <f t="shared" si="5"/>
        <v>2</v>
      </c>
      <c r="N7">
        <v>2</v>
      </c>
      <c r="O7">
        <v>1</v>
      </c>
    </row>
    <row r="8" spans="1:16" x14ac:dyDescent="0.25">
      <c r="A8" t="s">
        <v>2</v>
      </c>
      <c r="B8" t="s">
        <v>9</v>
      </c>
      <c r="C8">
        <v>31</v>
      </c>
      <c r="D8">
        <v>3</v>
      </c>
      <c r="E8">
        <v>353</v>
      </c>
      <c r="F8">
        <f t="shared" si="1"/>
        <v>387</v>
      </c>
      <c r="G8">
        <v>0</v>
      </c>
      <c r="H8">
        <f t="shared" si="0"/>
        <v>193.5</v>
      </c>
      <c r="I8">
        <f t="shared" si="2"/>
        <v>15.5</v>
      </c>
      <c r="J8">
        <f t="shared" si="3"/>
        <v>1.5</v>
      </c>
      <c r="K8">
        <f t="shared" si="4"/>
        <v>176.5</v>
      </c>
      <c r="M8">
        <f t="shared" si="5"/>
        <v>2</v>
      </c>
      <c r="N8">
        <v>2</v>
      </c>
      <c r="O8">
        <v>1</v>
      </c>
    </row>
    <row r="9" spans="1:16" x14ac:dyDescent="0.25">
      <c r="A9" t="s">
        <v>2</v>
      </c>
      <c r="B9" t="s">
        <v>10</v>
      </c>
      <c r="C9">
        <v>100</v>
      </c>
      <c r="D9">
        <v>19</v>
      </c>
      <c r="E9">
        <v>62</v>
      </c>
      <c r="F9">
        <f t="shared" si="1"/>
        <v>181</v>
      </c>
      <c r="G9">
        <v>0</v>
      </c>
      <c r="H9">
        <f t="shared" si="0"/>
        <v>90.5</v>
      </c>
      <c r="I9">
        <f t="shared" si="2"/>
        <v>50</v>
      </c>
      <c r="J9">
        <f t="shared" si="3"/>
        <v>9.5</v>
      </c>
      <c r="K9">
        <f t="shared" si="4"/>
        <v>31</v>
      </c>
      <c r="M9">
        <f t="shared" si="5"/>
        <v>2</v>
      </c>
      <c r="N9">
        <v>2</v>
      </c>
      <c r="O9">
        <v>1</v>
      </c>
    </row>
    <row r="10" spans="1:16" x14ac:dyDescent="0.25">
      <c r="A10" t="s">
        <v>2</v>
      </c>
      <c r="B10" t="s">
        <v>11</v>
      </c>
      <c r="C10">
        <v>6</v>
      </c>
      <c r="D10">
        <v>42</v>
      </c>
      <c r="E10">
        <v>1</v>
      </c>
      <c r="F10">
        <f t="shared" si="1"/>
        <v>49</v>
      </c>
      <c r="G10">
        <v>0</v>
      </c>
      <c r="H10">
        <f t="shared" si="0"/>
        <v>24.5</v>
      </c>
      <c r="I10">
        <f t="shared" si="2"/>
        <v>3</v>
      </c>
      <c r="J10">
        <f t="shared" si="3"/>
        <v>21</v>
      </c>
      <c r="K10">
        <f t="shared" si="4"/>
        <v>0.5</v>
      </c>
      <c r="M10">
        <f t="shared" si="5"/>
        <v>2</v>
      </c>
      <c r="N10">
        <v>2</v>
      </c>
      <c r="O10">
        <v>1</v>
      </c>
    </row>
    <row r="11" spans="1:16" x14ac:dyDescent="0.25">
      <c r="A11" t="s">
        <v>2</v>
      </c>
      <c r="B11" t="s">
        <v>12</v>
      </c>
      <c r="C11">
        <v>291</v>
      </c>
      <c r="D11">
        <v>32</v>
      </c>
      <c r="E11">
        <v>17</v>
      </c>
      <c r="F11">
        <f t="shared" si="1"/>
        <v>340</v>
      </c>
      <c r="G11">
        <v>0</v>
      </c>
      <c r="H11">
        <f t="shared" si="0"/>
        <v>85</v>
      </c>
      <c r="I11">
        <f t="shared" si="2"/>
        <v>72.75</v>
      </c>
      <c r="J11">
        <f t="shared" si="3"/>
        <v>8</v>
      </c>
      <c r="K11">
        <f t="shared" si="4"/>
        <v>4.25</v>
      </c>
      <c r="M11">
        <f t="shared" si="5"/>
        <v>4</v>
      </c>
      <c r="N11">
        <v>2</v>
      </c>
      <c r="O11">
        <v>2</v>
      </c>
      <c r="P11" s="3" t="s">
        <v>223</v>
      </c>
    </row>
    <row r="12" spans="1:16" x14ac:dyDescent="0.25">
      <c r="A12" t="s">
        <v>2</v>
      </c>
      <c r="B12" t="s">
        <v>13</v>
      </c>
      <c r="C12">
        <v>155</v>
      </c>
      <c r="D12">
        <v>15</v>
      </c>
      <c r="E12">
        <v>12</v>
      </c>
      <c r="F12">
        <f t="shared" si="1"/>
        <v>182</v>
      </c>
      <c r="G12">
        <v>0</v>
      </c>
      <c r="H12">
        <f t="shared" si="0"/>
        <v>91</v>
      </c>
      <c r="I12">
        <f t="shared" si="2"/>
        <v>77.5</v>
      </c>
      <c r="J12">
        <f t="shared" si="3"/>
        <v>7.5</v>
      </c>
      <c r="K12">
        <f t="shared" si="4"/>
        <v>6</v>
      </c>
      <c r="M12">
        <f t="shared" si="5"/>
        <v>2</v>
      </c>
      <c r="N12">
        <v>1</v>
      </c>
      <c r="O12">
        <v>2</v>
      </c>
    </row>
    <row r="13" spans="1:16" x14ac:dyDescent="0.25">
      <c r="A13" t="s">
        <v>2</v>
      </c>
      <c r="B13" t="s">
        <v>14</v>
      </c>
      <c r="C13">
        <v>246</v>
      </c>
      <c r="D13">
        <v>51</v>
      </c>
      <c r="E13">
        <v>10</v>
      </c>
      <c r="F13">
        <f t="shared" si="1"/>
        <v>307</v>
      </c>
      <c r="G13">
        <v>0</v>
      </c>
      <c r="H13">
        <f t="shared" si="0"/>
        <v>76.75</v>
      </c>
      <c r="I13">
        <f t="shared" si="2"/>
        <v>61.5</v>
      </c>
      <c r="J13">
        <f t="shared" si="3"/>
        <v>12.75</v>
      </c>
      <c r="K13">
        <f t="shared" si="4"/>
        <v>2.5</v>
      </c>
      <c r="M13">
        <f t="shared" si="5"/>
        <v>4</v>
      </c>
      <c r="N13">
        <v>2</v>
      </c>
      <c r="O13">
        <v>2</v>
      </c>
    </row>
    <row r="14" spans="1:16" x14ac:dyDescent="0.25">
      <c r="A14" t="s">
        <v>2</v>
      </c>
      <c r="B14" t="s">
        <v>15</v>
      </c>
      <c r="C14">
        <v>36</v>
      </c>
      <c r="D14">
        <v>0</v>
      </c>
      <c r="E14">
        <v>59</v>
      </c>
      <c r="F14">
        <f t="shared" si="1"/>
        <v>95</v>
      </c>
      <c r="G14">
        <v>0</v>
      </c>
      <c r="H14">
        <f t="shared" si="0"/>
        <v>95</v>
      </c>
      <c r="I14">
        <f t="shared" si="2"/>
        <v>36</v>
      </c>
      <c r="J14">
        <f t="shared" si="3"/>
        <v>0</v>
      </c>
      <c r="K14">
        <f t="shared" si="4"/>
        <v>59</v>
      </c>
      <c r="M14">
        <f t="shared" si="5"/>
        <v>1</v>
      </c>
      <c r="N14">
        <v>1</v>
      </c>
      <c r="O14">
        <v>1</v>
      </c>
      <c r="P14" t="s">
        <v>224</v>
      </c>
    </row>
    <row r="15" spans="1:16" x14ac:dyDescent="0.25">
      <c r="A15" t="s">
        <v>2</v>
      </c>
      <c r="B15" t="s">
        <v>16</v>
      </c>
      <c r="C15">
        <v>0</v>
      </c>
      <c r="D15">
        <v>0</v>
      </c>
      <c r="E15">
        <v>0</v>
      </c>
      <c r="F15">
        <f t="shared" si="1"/>
        <v>0</v>
      </c>
      <c r="G15">
        <v>0</v>
      </c>
      <c r="H15">
        <f t="shared" si="0"/>
        <v>0</v>
      </c>
      <c r="I15">
        <f t="shared" si="2"/>
        <v>0</v>
      </c>
      <c r="J15">
        <f t="shared" si="3"/>
        <v>0</v>
      </c>
      <c r="K15">
        <f t="shared" si="4"/>
        <v>0</v>
      </c>
      <c r="M15">
        <f t="shared" si="5"/>
        <v>1</v>
      </c>
      <c r="N15">
        <v>1</v>
      </c>
      <c r="O15">
        <v>1</v>
      </c>
    </row>
    <row r="16" spans="1:16" x14ac:dyDescent="0.25">
      <c r="A16" t="s">
        <v>2</v>
      </c>
      <c r="B16" t="s">
        <v>17</v>
      </c>
      <c r="C16">
        <v>0</v>
      </c>
      <c r="D16">
        <v>0</v>
      </c>
      <c r="E16">
        <v>0</v>
      </c>
      <c r="F16">
        <f t="shared" si="1"/>
        <v>0</v>
      </c>
      <c r="G16">
        <v>0</v>
      </c>
      <c r="H16">
        <f t="shared" si="0"/>
        <v>0</v>
      </c>
      <c r="I16">
        <f t="shared" si="2"/>
        <v>0</v>
      </c>
      <c r="J16">
        <f t="shared" si="3"/>
        <v>0</v>
      </c>
      <c r="K16">
        <f t="shared" si="4"/>
        <v>0</v>
      </c>
      <c r="M16">
        <f t="shared" si="5"/>
        <v>1</v>
      </c>
      <c r="N16">
        <v>1</v>
      </c>
      <c r="O16">
        <v>1</v>
      </c>
    </row>
    <row r="17" spans="1:16" x14ac:dyDescent="0.25">
      <c r="A17" t="s">
        <v>2</v>
      </c>
      <c r="B17" t="s">
        <v>18</v>
      </c>
      <c r="C17">
        <v>0</v>
      </c>
      <c r="D17">
        <v>0</v>
      </c>
      <c r="E17">
        <v>0</v>
      </c>
      <c r="F17">
        <f t="shared" si="1"/>
        <v>0</v>
      </c>
      <c r="G17">
        <v>0</v>
      </c>
      <c r="H17">
        <f t="shared" si="0"/>
        <v>0</v>
      </c>
      <c r="I17">
        <f t="shared" si="2"/>
        <v>0</v>
      </c>
      <c r="J17">
        <f t="shared" si="3"/>
        <v>0</v>
      </c>
      <c r="K17">
        <f t="shared" si="4"/>
        <v>0</v>
      </c>
      <c r="M17">
        <f t="shared" si="5"/>
        <v>1</v>
      </c>
      <c r="N17">
        <v>1</v>
      </c>
      <c r="O17">
        <v>1</v>
      </c>
    </row>
    <row r="18" spans="1:16" x14ac:dyDescent="0.25">
      <c r="A18" t="s">
        <v>2</v>
      </c>
      <c r="B18" t="s">
        <v>19</v>
      </c>
      <c r="C18">
        <v>0</v>
      </c>
      <c r="D18">
        <v>0</v>
      </c>
      <c r="E18">
        <v>17</v>
      </c>
      <c r="F18">
        <f t="shared" si="1"/>
        <v>17</v>
      </c>
      <c r="G18">
        <v>0</v>
      </c>
      <c r="H18">
        <f t="shared" si="0"/>
        <v>17</v>
      </c>
      <c r="I18">
        <f t="shared" si="2"/>
        <v>0</v>
      </c>
      <c r="J18">
        <f t="shared" si="3"/>
        <v>0</v>
      </c>
      <c r="K18">
        <f t="shared" si="4"/>
        <v>17</v>
      </c>
      <c r="M18">
        <f t="shared" si="5"/>
        <v>1</v>
      </c>
      <c r="N18">
        <v>1</v>
      </c>
      <c r="O18">
        <v>1</v>
      </c>
    </row>
    <row r="19" spans="1:16" x14ac:dyDescent="0.25">
      <c r="A19" t="s">
        <v>2</v>
      </c>
      <c r="B19" t="s">
        <v>20</v>
      </c>
      <c r="C19">
        <v>0</v>
      </c>
      <c r="D19">
        <v>0</v>
      </c>
      <c r="E19">
        <v>52</v>
      </c>
      <c r="F19">
        <f t="shared" si="1"/>
        <v>52</v>
      </c>
      <c r="G19">
        <v>0</v>
      </c>
      <c r="H19">
        <f t="shared" si="0"/>
        <v>13</v>
      </c>
      <c r="I19">
        <f t="shared" si="2"/>
        <v>0</v>
      </c>
      <c r="J19">
        <f t="shared" si="3"/>
        <v>0</v>
      </c>
      <c r="K19">
        <f t="shared" si="4"/>
        <v>13</v>
      </c>
      <c r="M19">
        <f t="shared" si="5"/>
        <v>4</v>
      </c>
      <c r="N19">
        <v>2</v>
      </c>
      <c r="O19">
        <v>2</v>
      </c>
      <c r="P19" s="3" t="s">
        <v>225</v>
      </c>
    </row>
    <row r="20" spans="1:16" x14ac:dyDescent="0.25">
      <c r="A20" t="s">
        <v>2</v>
      </c>
      <c r="B20" t="s">
        <v>21</v>
      </c>
      <c r="C20">
        <v>275</v>
      </c>
      <c r="D20">
        <v>107</v>
      </c>
      <c r="E20">
        <v>194</v>
      </c>
      <c r="F20">
        <f t="shared" si="1"/>
        <v>576</v>
      </c>
      <c r="G20" s="3">
        <v>1</v>
      </c>
      <c r="H20">
        <f t="shared" si="0"/>
        <v>144</v>
      </c>
      <c r="I20">
        <f t="shared" si="2"/>
        <v>68.75</v>
      </c>
      <c r="J20">
        <f t="shared" si="3"/>
        <v>26.75</v>
      </c>
      <c r="K20">
        <f t="shared" si="4"/>
        <v>48.5</v>
      </c>
      <c r="M20">
        <f t="shared" si="5"/>
        <v>4</v>
      </c>
      <c r="N20">
        <v>2</v>
      </c>
      <c r="O20">
        <v>2</v>
      </c>
    </row>
    <row r="21" spans="1:16" x14ac:dyDescent="0.25">
      <c r="A21" t="s">
        <v>2</v>
      </c>
      <c r="B21" t="s">
        <v>22</v>
      </c>
      <c r="C21">
        <v>182</v>
      </c>
      <c r="D21">
        <v>106</v>
      </c>
      <c r="E21">
        <v>92</v>
      </c>
      <c r="F21">
        <f t="shared" si="1"/>
        <v>380</v>
      </c>
      <c r="G21">
        <v>0</v>
      </c>
      <c r="H21">
        <f t="shared" si="0"/>
        <v>95</v>
      </c>
      <c r="I21">
        <f t="shared" si="2"/>
        <v>45.5</v>
      </c>
      <c r="J21">
        <f t="shared" si="3"/>
        <v>26.5</v>
      </c>
      <c r="K21">
        <f t="shared" si="4"/>
        <v>23</v>
      </c>
      <c r="M21">
        <f t="shared" si="5"/>
        <v>4</v>
      </c>
      <c r="N21">
        <v>2</v>
      </c>
      <c r="O21">
        <v>2</v>
      </c>
    </row>
    <row r="22" spans="1:16" x14ac:dyDescent="0.25">
      <c r="A22" t="s">
        <v>2</v>
      </c>
      <c r="B22" t="s">
        <v>23</v>
      </c>
      <c r="C22">
        <v>509</v>
      </c>
      <c r="D22">
        <v>15</v>
      </c>
      <c r="E22">
        <v>29</v>
      </c>
      <c r="F22">
        <f t="shared" si="1"/>
        <v>553</v>
      </c>
      <c r="G22">
        <v>0</v>
      </c>
      <c r="H22">
        <f t="shared" si="0"/>
        <v>138.25</v>
      </c>
      <c r="I22">
        <f t="shared" si="2"/>
        <v>127.25</v>
      </c>
      <c r="J22">
        <f t="shared" si="3"/>
        <v>3.75</v>
      </c>
      <c r="K22">
        <f t="shared" si="4"/>
        <v>7.25</v>
      </c>
      <c r="M22">
        <f t="shared" si="5"/>
        <v>4</v>
      </c>
      <c r="N22">
        <v>2</v>
      </c>
      <c r="O22">
        <v>2</v>
      </c>
    </row>
    <row r="23" spans="1:16" x14ac:dyDescent="0.25">
      <c r="A23" t="s">
        <v>2</v>
      </c>
      <c r="B23" t="s">
        <v>24</v>
      </c>
      <c r="C23">
        <v>512</v>
      </c>
      <c r="D23">
        <v>82</v>
      </c>
      <c r="E23">
        <v>1</v>
      </c>
      <c r="F23">
        <f t="shared" si="1"/>
        <v>595</v>
      </c>
      <c r="G23">
        <v>0</v>
      </c>
      <c r="H23">
        <f t="shared" si="0"/>
        <v>148.75</v>
      </c>
      <c r="I23">
        <f t="shared" si="2"/>
        <v>128</v>
      </c>
      <c r="J23">
        <f t="shared" si="3"/>
        <v>20.5</v>
      </c>
      <c r="K23">
        <f t="shared" si="4"/>
        <v>0.25</v>
      </c>
      <c r="M23">
        <f t="shared" si="5"/>
        <v>4</v>
      </c>
      <c r="N23">
        <v>2</v>
      </c>
      <c r="O23">
        <v>2</v>
      </c>
    </row>
    <row r="24" spans="1:16" x14ac:dyDescent="0.25">
      <c r="A24" t="s">
        <v>2</v>
      </c>
      <c r="B24" t="s">
        <v>25</v>
      </c>
      <c r="C24">
        <v>1083</v>
      </c>
      <c r="D24">
        <v>110</v>
      </c>
      <c r="E24">
        <v>1</v>
      </c>
      <c r="F24">
        <f t="shared" si="1"/>
        <v>1194</v>
      </c>
      <c r="G24">
        <v>0</v>
      </c>
      <c r="H24">
        <f t="shared" si="0"/>
        <v>298.5</v>
      </c>
      <c r="I24">
        <f t="shared" si="2"/>
        <v>270.75</v>
      </c>
      <c r="J24">
        <f t="shared" si="3"/>
        <v>27.5</v>
      </c>
      <c r="K24">
        <f t="shared" si="4"/>
        <v>0.25</v>
      </c>
      <c r="M24">
        <f t="shared" si="5"/>
        <v>4</v>
      </c>
      <c r="N24">
        <v>2</v>
      </c>
      <c r="O24">
        <v>2</v>
      </c>
    </row>
    <row r="25" spans="1:16" x14ac:dyDescent="0.25">
      <c r="A25" t="s">
        <v>2</v>
      </c>
      <c r="B25" t="s">
        <v>26</v>
      </c>
      <c r="C25">
        <v>487</v>
      </c>
      <c r="D25">
        <v>53</v>
      </c>
      <c r="E25">
        <v>1</v>
      </c>
      <c r="F25">
        <f t="shared" si="1"/>
        <v>541</v>
      </c>
      <c r="G25">
        <v>0</v>
      </c>
      <c r="H25">
        <f t="shared" si="0"/>
        <v>135.25</v>
      </c>
      <c r="I25">
        <f t="shared" si="2"/>
        <v>121.75</v>
      </c>
      <c r="J25">
        <f t="shared" si="3"/>
        <v>13.25</v>
      </c>
      <c r="K25">
        <f t="shared" si="4"/>
        <v>0.25</v>
      </c>
      <c r="M25">
        <f t="shared" si="5"/>
        <v>4</v>
      </c>
      <c r="N25">
        <v>2</v>
      </c>
      <c r="O25">
        <v>2</v>
      </c>
    </row>
    <row r="26" spans="1:16" x14ac:dyDescent="0.25">
      <c r="A26" t="s">
        <v>2</v>
      </c>
      <c r="B26" t="s">
        <v>27</v>
      </c>
      <c r="C26">
        <v>6</v>
      </c>
      <c r="D26">
        <v>0</v>
      </c>
      <c r="E26">
        <v>0</v>
      </c>
      <c r="F26">
        <f>SUM(C26:E26)</f>
        <v>6</v>
      </c>
      <c r="G26">
        <v>0</v>
      </c>
      <c r="H26">
        <f t="shared" si="0"/>
        <v>3</v>
      </c>
      <c r="I26">
        <f t="shared" si="2"/>
        <v>3</v>
      </c>
      <c r="J26">
        <f t="shared" si="3"/>
        <v>0</v>
      </c>
      <c r="K26">
        <f t="shared" si="4"/>
        <v>0</v>
      </c>
      <c r="M26">
        <f t="shared" si="5"/>
        <v>2</v>
      </c>
      <c r="N26">
        <v>1</v>
      </c>
      <c r="O26">
        <v>2</v>
      </c>
      <c r="P26" s="3" t="s">
        <v>226</v>
      </c>
    </row>
    <row r="27" spans="1:16" x14ac:dyDescent="0.25">
      <c r="A27" t="s">
        <v>2</v>
      </c>
      <c r="B27" t="s">
        <v>28</v>
      </c>
      <c r="C27">
        <v>0</v>
      </c>
      <c r="D27">
        <v>0</v>
      </c>
      <c r="E27">
        <v>0</v>
      </c>
      <c r="F27">
        <f t="shared" si="1"/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f t="shared" si="5"/>
        <v>0</v>
      </c>
    </row>
    <row r="28" spans="1:16" x14ac:dyDescent="0.25">
      <c r="A28" t="s">
        <v>2</v>
      </c>
      <c r="B28" t="s">
        <v>29</v>
      </c>
      <c r="C28">
        <v>0</v>
      </c>
      <c r="D28">
        <v>0</v>
      </c>
      <c r="E28">
        <v>0</v>
      </c>
      <c r="F28">
        <f t="shared" si="1"/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f t="shared" si="5"/>
        <v>0</v>
      </c>
    </row>
    <row r="29" spans="1:16" x14ac:dyDescent="0.25">
      <c r="A29" t="s">
        <v>2</v>
      </c>
      <c r="B29" t="s">
        <v>30</v>
      </c>
      <c r="C29">
        <v>0</v>
      </c>
      <c r="D29">
        <v>0</v>
      </c>
      <c r="E29">
        <v>0</v>
      </c>
      <c r="F29">
        <f t="shared" si="1"/>
        <v>0</v>
      </c>
      <c r="G29">
        <v>0</v>
      </c>
      <c r="H29">
        <v>0</v>
      </c>
      <c r="I29">
        <v>0</v>
      </c>
      <c r="J29">
        <v>0</v>
      </c>
      <c r="K29">
        <v>0</v>
      </c>
      <c r="M29">
        <f t="shared" si="5"/>
        <v>0</v>
      </c>
    </row>
    <row r="30" spans="1:16" x14ac:dyDescent="0.25">
      <c r="A30" t="s">
        <v>2</v>
      </c>
      <c r="B30" t="s">
        <v>31</v>
      </c>
      <c r="C30">
        <v>0</v>
      </c>
      <c r="D30">
        <v>3</v>
      </c>
      <c r="E30">
        <v>28</v>
      </c>
      <c r="F30">
        <f t="shared" si="1"/>
        <v>31</v>
      </c>
      <c r="G30">
        <v>0</v>
      </c>
      <c r="H30">
        <f t="shared" si="0"/>
        <v>15.5</v>
      </c>
      <c r="I30">
        <f t="shared" si="2"/>
        <v>0</v>
      </c>
      <c r="J30">
        <f t="shared" si="3"/>
        <v>1.5</v>
      </c>
      <c r="K30">
        <f t="shared" si="4"/>
        <v>14</v>
      </c>
      <c r="M30">
        <f t="shared" si="5"/>
        <v>2</v>
      </c>
      <c r="N30">
        <v>1</v>
      </c>
      <c r="O30">
        <v>2</v>
      </c>
    </row>
    <row r="31" spans="1:16" x14ac:dyDescent="0.25">
      <c r="A31" t="s">
        <v>2</v>
      </c>
      <c r="B31" t="s">
        <v>32</v>
      </c>
      <c r="C31">
        <v>58</v>
      </c>
      <c r="D31">
        <v>125</v>
      </c>
      <c r="E31">
        <v>82</v>
      </c>
      <c r="F31">
        <f t="shared" si="1"/>
        <v>265</v>
      </c>
      <c r="G31">
        <v>0</v>
      </c>
      <c r="H31">
        <f t="shared" si="0"/>
        <v>66.25</v>
      </c>
      <c r="I31">
        <f t="shared" si="2"/>
        <v>14.5</v>
      </c>
      <c r="J31">
        <f t="shared" si="3"/>
        <v>31.25</v>
      </c>
      <c r="K31">
        <f t="shared" si="4"/>
        <v>20.5</v>
      </c>
      <c r="M31">
        <f t="shared" si="5"/>
        <v>4</v>
      </c>
      <c r="N31">
        <v>2</v>
      </c>
      <c r="O31">
        <v>2</v>
      </c>
      <c r="P31" s="3" t="s">
        <v>227</v>
      </c>
    </row>
    <row r="32" spans="1:16" x14ac:dyDescent="0.25">
      <c r="A32" t="s">
        <v>2</v>
      </c>
      <c r="B32" t="s">
        <v>33</v>
      </c>
      <c r="C32">
        <v>216</v>
      </c>
      <c r="D32">
        <v>99</v>
      </c>
      <c r="E32">
        <v>328</v>
      </c>
      <c r="F32">
        <f t="shared" si="1"/>
        <v>643</v>
      </c>
      <c r="G32">
        <v>0</v>
      </c>
      <c r="H32">
        <f t="shared" si="0"/>
        <v>160.75</v>
      </c>
      <c r="I32">
        <f t="shared" si="2"/>
        <v>54</v>
      </c>
      <c r="J32">
        <f t="shared" si="3"/>
        <v>24.75</v>
      </c>
      <c r="K32">
        <f t="shared" si="4"/>
        <v>82</v>
      </c>
      <c r="M32">
        <f t="shared" si="5"/>
        <v>4</v>
      </c>
      <c r="N32">
        <v>2</v>
      </c>
      <c r="O32">
        <v>2</v>
      </c>
    </row>
    <row r="33" spans="1:16" x14ac:dyDescent="0.25">
      <c r="A33" t="s">
        <v>2</v>
      </c>
      <c r="B33" t="s">
        <v>34</v>
      </c>
      <c r="C33">
        <v>210</v>
      </c>
      <c r="D33">
        <v>74</v>
      </c>
      <c r="E33">
        <v>170</v>
      </c>
      <c r="F33">
        <f t="shared" si="1"/>
        <v>454</v>
      </c>
      <c r="G33">
        <v>0</v>
      </c>
      <c r="H33">
        <f t="shared" si="0"/>
        <v>113.5</v>
      </c>
      <c r="I33">
        <f t="shared" si="2"/>
        <v>52.5</v>
      </c>
      <c r="J33">
        <f t="shared" si="3"/>
        <v>18.5</v>
      </c>
      <c r="K33">
        <f t="shared" si="4"/>
        <v>42.5</v>
      </c>
      <c r="M33">
        <f t="shared" si="5"/>
        <v>4</v>
      </c>
      <c r="N33">
        <v>2</v>
      </c>
      <c r="O33">
        <v>2</v>
      </c>
    </row>
    <row r="34" spans="1:16" x14ac:dyDescent="0.25">
      <c r="A34" t="s">
        <v>2</v>
      </c>
      <c r="B34" t="s">
        <v>35</v>
      </c>
      <c r="C34">
        <v>161</v>
      </c>
      <c r="D34">
        <v>71</v>
      </c>
      <c r="E34">
        <v>102</v>
      </c>
      <c r="F34">
        <f t="shared" si="1"/>
        <v>334</v>
      </c>
      <c r="G34">
        <v>0</v>
      </c>
      <c r="H34">
        <f t="shared" si="0"/>
        <v>83.5</v>
      </c>
      <c r="I34">
        <f t="shared" si="2"/>
        <v>40.25</v>
      </c>
      <c r="J34">
        <f t="shared" si="3"/>
        <v>17.75</v>
      </c>
      <c r="K34">
        <f t="shared" si="4"/>
        <v>25.5</v>
      </c>
      <c r="M34">
        <f t="shared" si="5"/>
        <v>4</v>
      </c>
      <c r="N34">
        <v>2</v>
      </c>
      <c r="O34">
        <v>2</v>
      </c>
    </row>
    <row r="35" spans="1:16" x14ac:dyDescent="0.25">
      <c r="A35" t="s">
        <v>2</v>
      </c>
      <c r="B35" t="s">
        <v>36</v>
      </c>
      <c r="C35">
        <v>235</v>
      </c>
      <c r="D35">
        <v>33</v>
      </c>
      <c r="E35">
        <v>41</v>
      </c>
      <c r="F35">
        <f t="shared" si="1"/>
        <v>309</v>
      </c>
      <c r="G35">
        <v>0</v>
      </c>
      <c r="H35">
        <f t="shared" si="0"/>
        <v>51.5</v>
      </c>
      <c r="I35">
        <f t="shared" si="2"/>
        <v>39.166666666666664</v>
      </c>
      <c r="J35">
        <f t="shared" si="3"/>
        <v>5.5</v>
      </c>
      <c r="K35">
        <f t="shared" si="4"/>
        <v>6.833333333333333</v>
      </c>
      <c r="M35">
        <f t="shared" si="5"/>
        <v>6</v>
      </c>
      <c r="N35">
        <v>3</v>
      </c>
      <c r="O35">
        <v>2</v>
      </c>
      <c r="P35" t="s">
        <v>228</v>
      </c>
    </row>
    <row r="36" spans="1:16" x14ac:dyDescent="0.25">
      <c r="A36" t="s">
        <v>2</v>
      </c>
      <c r="B36" t="s">
        <v>37</v>
      </c>
      <c r="C36">
        <v>261</v>
      </c>
      <c r="D36">
        <v>5</v>
      </c>
      <c r="E36">
        <v>45</v>
      </c>
      <c r="F36">
        <f t="shared" si="1"/>
        <v>311</v>
      </c>
      <c r="G36">
        <v>0</v>
      </c>
      <c r="H36">
        <f t="shared" si="0"/>
        <v>77.75</v>
      </c>
      <c r="I36">
        <f t="shared" si="2"/>
        <v>65.25</v>
      </c>
      <c r="J36">
        <f t="shared" si="3"/>
        <v>1.25</v>
      </c>
      <c r="K36">
        <f t="shared" si="4"/>
        <v>11.25</v>
      </c>
      <c r="M36">
        <f t="shared" si="5"/>
        <v>4</v>
      </c>
      <c r="N36">
        <v>2</v>
      </c>
      <c r="O36">
        <v>2</v>
      </c>
    </row>
    <row r="37" spans="1:16" x14ac:dyDescent="0.25">
      <c r="A37" t="s">
        <v>2</v>
      </c>
      <c r="B37" t="s">
        <v>38</v>
      </c>
      <c r="C37">
        <v>200</v>
      </c>
      <c r="D37">
        <v>87</v>
      </c>
      <c r="E37">
        <v>18</v>
      </c>
      <c r="F37">
        <f t="shared" si="1"/>
        <v>305</v>
      </c>
      <c r="G37">
        <v>0</v>
      </c>
      <c r="H37">
        <f t="shared" si="0"/>
        <v>76.25</v>
      </c>
      <c r="I37">
        <f t="shared" si="2"/>
        <v>50</v>
      </c>
      <c r="J37">
        <f t="shared" si="3"/>
        <v>21.75</v>
      </c>
      <c r="K37">
        <f t="shared" si="4"/>
        <v>4.5</v>
      </c>
      <c r="M37">
        <f t="shared" si="5"/>
        <v>4</v>
      </c>
      <c r="N37">
        <v>2</v>
      </c>
      <c r="O37">
        <v>2</v>
      </c>
    </row>
    <row r="38" spans="1:16" x14ac:dyDescent="0.25">
      <c r="A38" t="s">
        <v>2</v>
      </c>
      <c r="B38" t="s">
        <v>39</v>
      </c>
      <c r="C38">
        <v>103</v>
      </c>
      <c r="D38">
        <v>1</v>
      </c>
      <c r="E38">
        <v>26</v>
      </c>
      <c r="F38">
        <f t="shared" si="1"/>
        <v>130</v>
      </c>
      <c r="G38">
        <v>0</v>
      </c>
      <c r="H38">
        <f t="shared" si="0"/>
        <v>32.5</v>
      </c>
      <c r="I38">
        <f t="shared" si="2"/>
        <v>25.75</v>
      </c>
      <c r="J38">
        <f t="shared" si="3"/>
        <v>0.25</v>
      </c>
      <c r="K38">
        <f t="shared" si="4"/>
        <v>6.5</v>
      </c>
      <c r="M38">
        <f t="shared" si="5"/>
        <v>4</v>
      </c>
      <c r="N38">
        <v>2</v>
      </c>
      <c r="O38">
        <v>2</v>
      </c>
    </row>
    <row r="39" spans="1:16" x14ac:dyDescent="0.25">
      <c r="A39" t="s">
        <v>2</v>
      </c>
      <c r="B39" t="s">
        <v>40</v>
      </c>
      <c r="C39">
        <v>4</v>
      </c>
      <c r="D39">
        <v>0</v>
      </c>
      <c r="E39">
        <v>58</v>
      </c>
      <c r="F39">
        <f t="shared" si="1"/>
        <v>62</v>
      </c>
      <c r="G39">
        <v>0</v>
      </c>
      <c r="H39">
        <f t="shared" si="0"/>
        <v>15.5</v>
      </c>
      <c r="I39">
        <f t="shared" si="2"/>
        <v>1</v>
      </c>
      <c r="J39">
        <f t="shared" si="3"/>
        <v>0</v>
      </c>
      <c r="K39">
        <f t="shared" si="4"/>
        <v>14.5</v>
      </c>
      <c r="M39">
        <f t="shared" si="5"/>
        <v>4</v>
      </c>
      <c r="N39">
        <v>2</v>
      </c>
      <c r="O39">
        <v>2</v>
      </c>
    </row>
    <row r="40" spans="1:16" x14ac:dyDescent="0.25">
      <c r="A40" t="s">
        <v>2</v>
      </c>
      <c r="B40" t="s">
        <v>41</v>
      </c>
      <c r="C40">
        <v>0</v>
      </c>
      <c r="D40">
        <v>0</v>
      </c>
      <c r="E40">
        <v>0</v>
      </c>
      <c r="F40">
        <f t="shared" si="1"/>
        <v>0</v>
      </c>
      <c r="G40">
        <v>0</v>
      </c>
      <c r="H40">
        <f t="shared" si="0"/>
        <v>0</v>
      </c>
      <c r="I40">
        <f t="shared" si="2"/>
        <v>0</v>
      </c>
      <c r="J40">
        <f t="shared" si="3"/>
        <v>0</v>
      </c>
      <c r="K40">
        <f t="shared" si="4"/>
        <v>0</v>
      </c>
      <c r="M40">
        <f t="shared" si="5"/>
        <v>4</v>
      </c>
      <c r="N40">
        <v>2</v>
      </c>
      <c r="O40">
        <v>2</v>
      </c>
    </row>
    <row r="41" spans="1:16" x14ac:dyDescent="0.25">
      <c r="A41" t="s">
        <v>2</v>
      </c>
      <c r="B41" t="s">
        <v>42</v>
      </c>
      <c r="C41">
        <v>0</v>
      </c>
      <c r="D41">
        <v>0</v>
      </c>
      <c r="E41">
        <v>0</v>
      </c>
      <c r="F41">
        <f t="shared" si="1"/>
        <v>0</v>
      </c>
      <c r="G41">
        <v>0</v>
      </c>
      <c r="H41">
        <f t="shared" si="0"/>
        <v>0</v>
      </c>
      <c r="I41">
        <f t="shared" si="2"/>
        <v>0</v>
      </c>
      <c r="J41">
        <f t="shared" si="3"/>
        <v>0</v>
      </c>
      <c r="K41">
        <f t="shared" si="4"/>
        <v>0</v>
      </c>
      <c r="M41">
        <f t="shared" si="5"/>
        <v>4</v>
      </c>
      <c r="N41">
        <v>2</v>
      </c>
      <c r="O41">
        <v>2</v>
      </c>
    </row>
    <row r="42" spans="1:16" x14ac:dyDescent="0.25">
      <c r="A42" t="s">
        <v>2</v>
      </c>
      <c r="B42" t="s">
        <v>43</v>
      </c>
      <c r="C42">
        <v>17</v>
      </c>
      <c r="D42">
        <v>0</v>
      </c>
      <c r="E42">
        <v>0</v>
      </c>
      <c r="F42">
        <f t="shared" si="1"/>
        <v>17</v>
      </c>
      <c r="G42">
        <v>0</v>
      </c>
      <c r="H42">
        <f t="shared" si="0"/>
        <v>4.25</v>
      </c>
      <c r="I42">
        <f t="shared" si="2"/>
        <v>4.25</v>
      </c>
      <c r="J42">
        <f t="shared" si="3"/>
        <v>0</v>
      </c>
      <c r="K42">
        <f t="shared" si="4"/>
        <v>0</v>
      </c>
      <c r="M42">
        <f t="shared" si="5"/>
        <v>4</v>
      </c>
      <c r="N42">
        <v>2</v>
      </c>
      <c r="O42">
        <v>2</v>
      </c>
    </row>
    <row r="43" spans="1:16" x14ac:dyDescent="0.25">
      <c r="A43" t="s">
        <v>2</v>
      </c>
      <c r="B43" t="s">
        <v>44</v>
      </c>
      <c r="C43">
        <v>85</v>
      </c>
      <c r="D43">
        <v>0</v>
      </c>
      <c r="E43">
        <v>573</v>
      </c>
      <c r="F43">
        <f t="shared" si="1"/>
        <v>658</v>
      </c>
      <c r="G43">
        <v>0</v>
      </c>
      <c r="H43">
        <f t="shared" si="0"/>
        <v>164.5</v>
      </c>
      <c r="I43">
        <f t="shared" si="2"/>
        <v>21.25</v>
      </c>
      <c r="J43">
        <f t="shared" si="3"/>
        <v>0</v>
      </c>
      <c r="K43">
        <f t="shared" si="4"/>
        <v>143.25</v>
      </c>
      <c r="M43">
        <f t="shared" si="5"/>
        <v>4</v>
      </c>
      <c r="N43">
        <v>2</v>
      </c>
      <c r="O43">
        <v>2</v>
      </c>
    </row>
    <row r="44" spans="1:16" x14ac:dyDescent="0.25">
      <c r="A44" t="s">
        <v>2</v>
      </c>
      <c r="B44" t="s">
        <v>45</v>
      </c>
      <c r="C44">
        <v>132</v>
      </c>
      <c r="D44">
        <v>130</v>
      </c>
      <c r="E44">
        <v>434</v>
      </c>
      <c r="F44">
        <f t="shared" si="1"/>
        <v>696</v>
      </c>
      <c r="G44">
        <v>0</v>
      </c>
      <c r="H44">
        <f t="shared" si="0"/>
        <v>174</v>
      </c>
      <c r="I44">
        <f t="shared" si="2"/>
        <v>33</v>
      </c>
      <c r="J44">
        <f t="shared" si="3"/>
        <v>32.5</v>
      </c>
      <c r="K44">
        <f t="shared" si="4"/>
        <v>108.5</v>
      </c>
      <c r="M44">
        <f t="shared" si="5"/>
        <v>4</v>
      </c>
      <c r="N44">
        <v>2</v>
      </c>
      <c r="O44">
        <v>2</v>
      </c>
    </row>
    <row r="45" spans="1:16" x14ac:dyDescent="0.25">
      <c r="A45" t="s">
        <v>2</v>
      </c>
      <c r="B45" t="s">
        <v>46</v>
      </c>
      <c r="C45">
        <v>114</v>
      </c>
      <c r="D45">
        <v>256</v>
      </c>
      <c r="E45">
        <v>295</v>
      </c>
      <c r="F45">
        <f t="shared" si="1"/>
        <v>665</v>
      </c>
      <c r="G45">
        <v>0</v>
      </c>
      <c r="H45">
        <f t="shared" si="0"/>
        <v>166.25</v>
      </c>
      <c r="I45">
        <f t="shared" si="2"/>
        <v>28.5</v>
      </c>
      <c r="J45">
        <f t="shared" si="3"/>
        <v>64</v>
      </c>
      <c r="K45">
        <f t="shared" si="4"/>
        <v>73.75</v>
      </c>
      <c r="M45">
        <f t="shared" si="5"/>
        <v>4</v>
      </c>
      <c r="N45">
        <v>2</v>
      </c>
      <c r="O45">
        <v>2</v>
      </c>
    </row>
    <row r="46" spans="1:16" x14ac:dyDescent="0.25">
      <c r="A46" t="s">
        <v>2</v>
      </c>
      <c r="B46" t="s">
        <v>47</v>
      </c>
      <c r="C46">
        <v>76</v>
      </c>
      <c r="D46">
        <v>30</v>
      </c>
      <c r="E46">
        <v>23</v>
      </c>
      <c r="F46">
        <f t="shared" si="1"/>
        <v>129</v>
      </c>
      <c r="G46">
        <v>0</v>
      </c>
      <c r="H46">
        <f t="shared" si="0"/>
        <v>64.5</v>
      </c>
      <c r="I46">
        <f t="shared" si="2"/>
        <v>38</v>
      </c>
      <c r="J46">
        <f t="shared" si="3"/>
        <v>15</v>
      </c>
      <c r="K46">
        <f t="shared" si="4"/>
        <v>11.5</v>
      </c>
      <c r="M46">
        <f t="shared" si="5"/>
        <v>2</v>
      </c>
      <c r="N46">
        <v>1</v>
      </c>
      <c r="O46">
        <v>2</v>
      </c>
      <c r="P46" t="s">
        <v>229</v>
      </c>
    </row>
    <row r="47" spans="1:16" x14ac:dyDescent="0.25">
      <c r="A47" t="s">
        <v>2</v>
      </c>
      <c r="B47" t="s">
        <v>48</v>
      </c>
      <c r="C47">
        <v>251</v>
      </c>
      <c r="D47">
        <v>135</v>
      </c>
      <c r="E47">
        <v>3</v>
      </c>
      <c r="F47">
        <f t="shared" si="1"/>
        <v>389</v>
      </c>
      <c r="G47">
        <v>0</v>
      </c>
      <c r="H47">
        <f t="shared" si="0"/>
        <v>97.25</v>
      </c>
      <c r="I47">
        <f t="shared" si="2"/>
        <v>62.75</v>
      </c>
      <c r="J47">
        <f t="shared" si="3"/>
        <v>33.75</v>
      </c>
      <c r="K47">
        <f t="shared" si="4"/>
        <v>0.75</v>
      </c>
      <c r="M47">
        <f t="shared" si="5"/>
        <v>4</v>
      </c>
      <c r="N47">
        <v>2</v>
      </c>
      <c r="O47">
        <v>2</v>
      </c>
    </row>
    <row r="48" spans="1:16" x14ac:dyDescent="0.25">
      <c r="A48" t="s">
        <v>2</v>
      </c>
      <c r="B48" t="s">
        <v>49</v>
      </c>
      <c r="C48">
        <v>244</v>
      </c>
      <c r="D48">
        <v>8</v>
      </c>
      <c r="E48">
        <v>11</v>
      </c>
      <c r="F48">
        <f t="shared" si="1"/>
        <v>263</v>
      </c>
      <c r="G48">
        <v>0</v>
      </c>
      <c r="H48">
        <f t="shared" si="0"/>
        <v>65.75</v>
      </c>
      <c r="I48">
        <f t="shared" si="2"/>
        <v>61</v>
      </c>
      <c r="J48">
        <f t="shared" si="3"/>
        <v>2</v>
      </c>
      <c r="K48">
        <f t="shared" si="4"/>
        <v>2.75</v>
      </c>
      <c r="M48">
        <f t="shared" si="5"/>
        <v>4</v>
      </c>
      <c r="N48">
        <v>2</v>
      </c>
      <c r="O48">
        <v>2</v>
      </c>
    </row>
    <row r="49" spans="1:15" x14ac:dyDescent="0.25">
      <c r="A49" t="s">
        <v>2</v>
      </c>
      <c r="B49" t="s">
        <v>50</v>
      </c>
      <c r="C49">
        <v>212</v>
      </c>
      <c r="D49">
        <v>24</v>
      </c>
      <c r="E49">
        <v>16</v>
      </c>
      <c r="F49">
        <f t="shared" si="1"/>
        <v>252</v>
      </c>
      <c r="G49">
        <v>0</v>
      </c>
      <c r="H49">
        <f t="shared" si="0"/>
        <v>63</v>
      </c>
      <c r="I49">
        <f t="shared" si="2"/>
        <v>53</v>
      </c>
      <c r="J49">
        <f t="shared" si="3"/>
        <v>6</v>
      </c>
      <c r="K49">
        <f t="shared" si="4"/>
        <v>4</v>
      </c>
      <c r="M49">
        <f t="shared" si="5"/>
        <v>4</v>
      </c>
      <c r="N49">
        <v>2</v>
      </c>
      <c r="O49">
        <v>2</v>
      </c>
    </row>
    <row r="50" spans="1:15" x14ac:dyDescent="0.25">
      <c r="A50" t="s">
        <v>2</v>
      </c>
      <c r="B50" t="s">
        <v>51</v>
      </c>
      <c r="C50">
        <v>149</v>
      </c>
      <c r="D50">
        <v>9</v>
      </c>
      <c r="E50">
        <v>26</v>
      </c>
      <c r="F50">
        <f t="shared" si="1"/>
        <v>184</v>
      </c>
      <c r="G50">
        <v>0</v>
      </c>
      <c r="H50">
        <f t="shared" si="0"/>
        <v>46</v>
      </c>
      <c r="I50">
        <f t="shared" si="2"/>
        <v>37.25</v>
      </c>
      <c r="J50">
        <f t="shared" si="3"/>
        <v>2.25</v>
      </c>
      <c r="K50">
        <f t="shared" si="4"/>
        <v>6.5</v>
      </c>
      <c r="M50">
        <f t="shared" si="5"/>
        <v>4</v>
      </c>
      <c r="N50">
        <v>2</v>
      </c>
      <c r="O50">
        <v>2</v>
      </c>
    </row>
    <row r="51" spans="1:15" x14ac:dyDescent="0.25">
      <c r="A51" t="s">
        <v>2</v>
      </c>
      <c r="B51" t="s">
        <v>52</v>
      </c>
      <c r="C51">
        <v>5</v>
      </c>
      <c r="D51">
        <v>2</v>
      </c>
      <c r="E51">
        <v>73</v>
      </c>
      <c r="F51">
        <f t="shared" si="1"/>
        <v>80</v>
      </c>
      <c r="G51">
        <v>0</v>
      </c>
      <c r="H51">
        <f t="shared" si="0"/>
        <v>20</v>
      </c>
      <c r="I51">
        <f t="shared" si="2"/>
        <v>1.25</v>
      </c>
      <c r="J51">
        <f t="shared" si="3"/>
        <v>0.5</v>
      </c>
      <c r="K51">
        <f t="shared" si="4"/>
        <v>18.25</v>
      </c>
      <c r="M51">
        <f t="shared" si="5"/>
        <v>4</v>
      </c>
      <c r="N51">
        <v>2</v>
      </c>
      <c r="O51">
        <v>2</v>
      </c>
    </row>
    <row r="52" spans="1:15" x14ac:dyDescent="0.25">
      <c r="A52" t="s">
        <v>2</v>
      </c>
      <c r="B52" t="s">
        <v>53</v>
      </c>
      <c r="C52">
        <v>0</v>
      </c>
      <c r="D52">
        <v>0</v>
      </c>
      <c r="E52">
        <v>0</v>
      </c>
      <c r="F52">
        <f t="shared" si="1"/>
        <v>0</v>
      </c>
      <c r="G52">
        <v>0</v>
      </c>
      <c r="H52">
        <f t="shared" si="0"/>
        <v>0</v>
      </c>
      <c r="I52">
        <f t="shared" si="2"/>
        <v>0</v>
      </c>
      <c r="J52">
        <f t="shared" si="3"/>
        <v>0</v>
      </c>
      <c r="K52">
        <f t="shared" si="4"/>
        <v>0</v>
      </c>
      <c r="M52">
        <f t="shared" si="5"/>
        <v>4</v>
      </c>
      <c r="N52">
        <v>2</v>
      </c>
      <c r="O52">
        <v>2</v>
      </c>
    </row>
    <row r="53" spans="1:15" x14ac:dyDescent="0.25">
      <c r="A53" t="s">
        <v>2</v>
      </c>
      <c r="B53" t="s">
        <v>54</v>
      </c>
      <c r="C53">
        <v>0</v>
      </c>
      <c r="D53">
        <v>0</v>
      </c>
      <c r="E53">
        <v>0</v>
      </c>
      <c r="F53">
        <f t="shared" si="1"/>
        <v>0</v>
      </c>
      <c r="G53">
        <v>0</v>
      </c>
      <c r="H53">
        <f t="shared" si="0"/>
        <v>0</v>
      </c>
      <c r="I53">
        <f t="shared" si="2"/>
        <v>0</v>
      </c>
      <c r="J53">
        <f t="shared" si="3"/>
        <v>0</v>
      </c>
      <c r="K53">
        <f t="shared" si="4"/>
        <v>0</v>
      </c>
      <c r="M53">
        <f t="shared" si="5"/>
        <v>4</v>
      </c>
      <c r="N53">
        <v>2</v>
      </c>
      <c r="O53">
        <v>2</v>
      </c>
    </row>
    <row r="54" spans="1:15" x14ac:dyDescent="0.25">
      <c r="A54" t="s">
        <v>2</v>
      </c>
      <c r="B54" t="s">
        <v>55</v>
      </c>
      <c r="C54">
        <v>6</v>
      </c>
      <c r="D54">
        <v>0</v>
      </c>
      <c r="E54">
        <v>0</v>
      </c>
      <c r="F54">
        <f t="shared" si="1"/>
        <v>6</v>
      </c>
      <c r="G54">
        <v>0</v>
      </c>
      <c r="H54">
        <f t="shared" si="0"/>
        <v>1.5</v>
      </c>
      <c r="I54">
        <f t="shared" si="2"/>
        <v>1.5</v>
      </c>
      <c r="J54">
        <f t="shared" si="3"/>
        <v>0</v>
      </c>
      <c r="K54">
        <f t="shared" si="4"/>
        <v>0</v>
      </c>
      <c r="M54">
        <f t="shared" si="5"/>
        <v>4</v>
      </c>
      <c r="N54">
        <v>2</v>
      </c>
      <c r="O54">
        <v>2</v>
      </c>
    </row>
    <row r="55" spans="1:15" x14ac:dyDescent="0.25">
      <c r="A55" t="s">
        <v>2</v>
      </c>
      <c r="B55" t="s">
        <v>56</v>
      </c>
      <c r="C55">
        <v>131</v>
      </c>
      <c r="D55">
        <v>0</v>
      </c>
      <c r="E55">
        <v>492</v>
      </c>
      <c r="F55">
        <f t="shared" si="1"/>
        <v>623</v>
      </c>
      <c r="G55">
        <v>0</v>
      </c>
      <c r="H55">
        <f t="shared" si="0"/>
        <v>155.75</v>
      </c>
      <c r="I55">
        <f t="shared" si="2"/>
        <v>32.75</v>
      </c>
      <c r="J55">
        <f t="shared" si="3"/>
        <v>0</v>
      </c>
      <c r="K55">
        <f t="shared" si="4"/>
        <v>123</v>
      </c>
      <c r="M55">
        <f t="shared" si="5"/>
        <v>4</v>
      </c>
      <c r="N55">
        <v>2</v>
      </c>
      <c r="O55">
        <v>2</v>
      </c>
    </row>
    <row r="56" spans="1:15" x14ac:dyDescent="0.25">
      <c r="A56" t="s">
        <v>2</v>
      </c>
      <c r="B56" t="s">
        <v>218</v>
      </c>
      <c r="C56">
        <f>SUM(C3:C55)</f>
        <v>7403</v>
      </c>
      <c r="D56">
        <f>SUM(D3:D55)</f>
        <v>1795</v>
      </c>
      <c r="E56">
        <f>SUM(E3:E55)</f>
        <v>4363</v>
      </c>
      <c r="F56">
        <f>SUM(F3:F55)</f>
        <v>13561</v>
      </c>
      <c r="G56">
        <f>SUM(G2:G55)</f>
        <v>1</v>
      </c>
      <c r="H56">
        <f>AVERAGE(H2:H49)</f>
        <v>84.020833333333329</v>
      </c>
      <c r="I56">
        <f t="shared" ref="I56:K56" si="6">AVERAGE(I2:I36)</f>
        <v>52.340476190476195</v>
      </c>
      <c r="J56">
        <f t="shared" si="6"/>
        <v>8.9428571428571431</v>
      </c>
      <c r="K56">
        <f t="shared" si="6"/>
        <v>27.552380952380954</v>
      </c>
      <c r="M56">
        <f t="shared" si="5"/>
        <v>0</v>
      </c>
    </row>
    <row r="57" spans="1:15" x14ac:dyDescent="0.25">
      <c r="B57" t="s">
        <v>230</v>
      </c>
      <c r="C57">
        <f>C56/F56</f>
        <v>0.54590369441781583</v>
      </c>
      <c r="D57">
        <f>D56/F56</f>
        <v>0.1323648698473564</v>
      </c>
      <c r="E57">
        <f>E56/F56</f>
        <v>0.32173143573482782</v>
      </c>
      <c r="F57">
        <f t="shared" si="1"/>
        <v>1</v>
      </c>
      <c r="H57" t="e">
        <f t="shared" si="0"/>
        <v>#DIV/0!</v>
      </c>
      <c r="M57">
        <f t="shared" si="5"/>
        <v>0</v>
      </c>
    </row>
    <row r="58" spans="1:15" x14ac:dyDescent="0.25">
      <c r="E58" t="s">
        <v>243</v>
      </c>
      <c r="F58">
        <f>AVERAGE(F2:F55)</f>
        <v>255.37037037037038</v>
      </c>
    </row>
    <row r="59" spans="1:15" x14ac:dyDescent="0.25">
      <c r="C59" t="s">
        <v>215</v>
      </c>
      <c r="D59" t="s">
        <v>216</v>
      </c>
      <c r="E59" t="s">
        <v>217</v>
      </c>
      <c r="F59">
        <f t="shared" si="1"/>
        <v>0</v>
      </c>
      <c r="H59" t="e">
        <f t="shared" si="0"/>
        <v>#DIV/0!</v>
      </c>
      <c r="M59">
        <f t="shared" si="5"/>
        <v>0</v>
      </c>
    </row>
    <row r="60" spans="1:15" x14ac:dyDescent="0.25">
      <c r="A60" t="s">
        <v>209</v>
      </c>
      <c r="B60" t="s">
        <v>3</v>
      </c>
      <c r="C60">
        <v>99</v>
      </c>
      <c r="D60">
        <v>0</v>
      </c>
      <c r="E60">
        <v>0</v>
      </c>
      <c r="F60">
        <f t="shared" si="1"/>
        <v>99</v>
      </c>
      <c r="G60">
        <v>0</v>
      </c>
      <c r="H60">
        <f t="shared" si="0"/>
        <v>99</v>
      </c>
      <c r="I60">
        <f t="shared" ref="I60:I113" si="7">C60/M60</f>
        <v>99</v>
      </c>
      <c r="J60">
        <f t="shared" ref="J60:J113" si="8">D60/M60</f>
        <v>0</v>
      </c>
      <c r="K60">
        <f t="shared" ref="K60:K113" si="9">E60/M60</f>
        <v>0</v>
      </c>
      <c r="M60">
        <f t="shared" si="5"/>
        <v>1</v>
      </c>
      <c r="N60">
        <v>1</v>
      </c>
      <c r="O60">
        <v>1</v>
      </c>
    </row>
    <row r="61" spans="1:15" x14ac:dyDescent="0.25">
      <c r="A61" t="s">
        <v>209</v>
      </c>
      <c r="B61" t="s">
        <v>4</v>
      </c>
      <c r="C61">
        <v>733</v>
      </c>
      <c r="D61">
        <v>0</v>
      </c>
      <c r="E61">
        <v>0</v>
      </c>
      <c r="F61">
        <f t="shared" si="1"/>
        <v>733</v>
      </c>
      <c r="G61">
        <v>0</v>
      </c>
      <c r="H61">
        <f t="shared" si="0"/>
        <v>366.5</v>
      </c>
      <c r="I61">
        <f t="shared" si="7"/>
        <v>366.5</v>
      </c>
      <c r="J61">
        <f t="shared" si="8"/>
        <v>0</v>
      </c>
      <c r="K61">
        <f t="shared" si="9"/>
        <v>0</v>
      </c>
      <c r="M61">
        <f t="shared" si="5"/>
        <v>2</v>
      </c>
      <c r="N61">
        <v>2</v>
      </c>
      <c r="O61">
        <v>1</v>
      </c>
    </row>
    <row r="62" spans="1:15" x14ac:dyDescent="0.25">
      <c r="A62" t="s">
        <v>209</v>
      </c>
      <c r="B62" t="s">
        <v>5</v>
      </c>
      <c r="C62">
        <v>359</v>
      </c>
      <c r="D62">
        <v>0</v>
      </c>
      <c r="E62">
        <v>0</v>
      </c>
      <c r="F62">
        <f t="shared" si="1"/>
        <v>359</v>
      </c>
      <c r="G62">
        <v>0</v>
      </c>
      <c r="H62">
        <f t="shared" si="0"/>
        <v>179.5</v>
      </c>
      <c r="I62">
        <f t="shared" si="7"/>
        <v>179.5</v>
      </c>
      <c r="J62">
        <f t="shared" si="8"/>
        <v>0</v>
      </c>
      <c r="K62">
        <f t="shared" si="9"/>
        <v>0</v>
      </c>
      <c r="M62">
        <f t="shared" si="5"/>
        <v>2</v>
      </c>
      <c r="N62">
        <v>2</v>
      </c>
      <c r="O62">
        <v>1</v>
      </c>
    </row>
    <row r="63" spans="1:15" x14ac:dyDescent="0.25">
      <c r="A63" t="s">
        <v>209</v>
      </c>
      <c r="B63" t="s">
        <v>6</v>
      </c>
      <c r="C63">
        <v>211</v>
      </c>
      <c r="D63">
        <v>0</v>
      </c>
      <c r="E63">
        <v>0</v>
      </c>
      <c r="F63">
        <f t="shared" si="1"/>
        <v>211</v>
      </c>
      <c r="G63">
        <v>0</v>
      </c>
      <c r="H63">
        <f t="shared" si="0"/>
        <v>105.5</v>
      </c>
      <c r="I63">
        <f t="shared" si="7"/>
        <v>105.5</v>
      </c>
      <c r="J63">
        <f t="shared" si="8"/>
        <v>0</v>
      </c>
      <c r="K63">
        <f t="shared" si="9"/>
        <v>0</v>
      </c>
      <c r="M63">
        <f t="shared" si="5"/>
        <v>2</v>
      </c>
      <c r="N63">
        <v>2</v>
      </c>
      <c r="O63">
        <v>1</v>
      </c>
    </row>
    <row r="64" spans="1:15" x14ac:dyDescent="0.25">
      <c r="A64" t="s">
        <v>209</v>
      </c>
      <c r="B64" t="s">
        <v>7</v>
      </c>
      <c r="C64">
        <v>0</v>
      </c>
      <c r="D64">
        <v>0</v>
      </c>
      <c r="E64">
        <v>0</v>
      </c>
      <c r="F64">
        <f>SUM(C64:E64)</f>
        <v>0</v>
      </c>
      <c r="G64">
        <v>0</v>
      </c>
      <c r="H64">
        <v>0</v>
      </c>
      <c r="I64">
        <v>0</v>
      </c>
      <c r="J64">
        <v>0</v>
      </c>
      <c r="K64">
        <v>0</v>
      </c>
      <c r="M64">
        <f t="shared" si="5"/>
        <v>0</v>
      </c>
      <c r="O64">
        <v>1</v>
      </c>
    </row>
    <row r="65" spans="1:15" x14ac:dyDescent="0.25">
      <c r="A65" t="s">
        <v>209</v>
      </c>
      <c r="B65" t="s">
        <v>8</v>
      </c>
      <c r="C65">
        <v>20</v>
      </c>
      <c r="D65">
        <v>0</v>
      </c>
      <c r="E65">
        <v>0</v>
      </c>
      <c r="F65">
        <f t="shared" si="1"/>
        <v>20</v>
      </c>
      <c r="G65">
        <v>0</v>
      </c>
      <c r="H65">
        <f t="shared" si="0"/>
        <v>10</v>
      </c>
      <c r="I65">
        <f t="shared" si="7"/>
        <v>10</v>
      </c>
      <c r="J65">
        <f t="shared" si="8"/>
        <v>0</v>
      </c>
      <c r="K65">
        <f t="shared" si="9"/>
        <v>0</v>
      </c>
      <c r="M65">
        <f t="shared" si="5"/>
        <v>2</v>
      </c>
      <c r="N65">
        <v>2</v>
      </c>
      <c r="O65">
        <v>1</v>
      </c>
    </row>
    <row r="66" spans="1:15" x14ac:dyDescent="0.25">
      <c r="A66" t="s">
        <v>209</v>
      </c>
      <c r="B66" t="s">
        <v>9</v>
      </c>
      <c r="C66">
        <v>345</v>
      </c>
      <c r="D66">
        <v>115</v>
      </c>
      <c r="E66">
        <v>0</v>
      </c>
      <c r="F66">
        <f t="shared" si="1"/>
        <v>460</v>
      </c>
      <c r="G66">
        <v>0</v>
      </c>
      <c r="H66">
        <f t="shared" si="0"/>
        <v>230</v>
      </c>
      <c r="I66">
        <f t="shared" si="7"/>
        <v>172.5</v>
      </c>
      <c r="J66">
        <f t="shared" si="8"/>
        <v>57.5</v>
      </c>
      <c r="K66">
        <f t="shared" si="9"/>
        <v>0</v>
      </c>
      <c r="M66">
        <f t="shared" si="5"/>
        <v>2</v>
      </c>
      <c r="N66">
        <v>2</v>
      </c>
      <c r="O66">
        <v>1</v>
      </c>
    </row>
    <row r="67" spans="1:15" x14ac:dyDescent="0.25">
      <c r="A67" t="s">
        <v>209</v>
      </c>
      <c r="B67" t="s">
        <v>10</v>
      </c>
      <c r="C67">
        <v>374</v>
      </c>
      <c r="D67">
        <v>13</v>
      </c>
      <c r="E67">
        <v>0</v>
      </c>
      <c r="F67">
        <f t="shared" si="1"/>
        <v>387</v>
      </c>
      <c r="G67">
        <v>0</v>
      </c>
      <c r="H67">
        <f t="shared" si="0"/>
        <v>193.5</v>
      </c>
      <c r="I67">
        <f t="shared" si="7"/>
        <v>187</v>
      </c>
      <c r="J67">
        <f t="shared" si="8"/>
        <v>6.5</v>
      </c>
      <c r="K67">
        <f t="shared" si="9"/>
        <v>0</v>
      </c>
      <c r="M67">
        <f t="shared" si="5"/>
        <v>2</v>
      </c>
      <c r="N67">
        <v>2</v>
      </c>
      <c r="O67">
        <v>1</v>
      </c>
    </row>
    <row r="68" spans="1:15" x14ac:dyDescent="0.25">
      <c r="A68" t="s">
        <v>209</v>
      </c>
      <c r="B68" t="s">
        <v>11</v>
      </c>
      <c r="C68">
        <v>170</v>
      </c>
      <c r="D68">
        <v>2</v>
      </c>
      <c r="E68">
        <v>0</v>
      </c>
      <c r="F68">
        <f t="shared" si="1"/>
        <v>172</v>
      </c>
      <c r="G68" s="3">
        <v>5</v>
      </c>
      <c r="H68">
        <f t="shared" si="0"/>
        <v>86</v>
      </c>
      <c r="I68">
        <f t="shared" si="7"/>
        <v>85</v>
      </c>
      <c r="J68">
        <f t="shared" si="8"/>
        <v>1</v>
      </c>
      <c r="K68">
        <f t="shared" si="9"/>
        <v>0</v>
      </c>
      <c r="M68">
        <f t="shared" si="5"/>
        <v>2</v>
      </c>
      <c r="N68">
        <v>2</v>
      </c>
      <c r="O68">
        <v>1</v>
      </c>
    </row>
    <row r="69" spans="1:15" x14ac:dyDescent="0.25">
      <c r="A69" t="s">
        <v>209</v>
      </c>
      <c r="B69" t="s">
        <v>12</v>
      </c>
      <c r="C69">
        <v>711</v>
      </c>
      <c r="D69">
        <v>0</v>
      </c>
      <c r="E69">
        <v>0</v>
      </c>
      <c r="F69">
        <f t="shared" si="1"/>
        <v>711</v>
      </c>
      <c r="G69">
        <v>0</v>
      </c>
      <c r="H69">
        <f t="shared" si="0"/>
        <v>355.5</v>
      </c>
      <c r="I69">
        <f t="shared" si="7"/>
        <v>355.5</v>
      </c>
      <c r="J69">
        <f t="shared" si="8"/>
        <v>0</v>
      </c>
      <c r="K69">
        <f t="shared" si="9"/>
        <v>0</v>
      </c>
      <c r="M69">
        <f t="shared" si="5"/>
        <v>2</v>
      </c>
      <c r="N69">
        <v>2</v>
      </c>
      <c r="O69">
        <v>1</v>
      </c>
    </row>
    <row r="70" spans="1:15" x14ac:dyDescent="0.25">
      <c r="A70" t="s">
        <v>209</v>
      </c>
      <c r="B70" t="s">
        <v>13</v>
      </c>
      <c r="C70">
        <v>123</v>
      </c>
      <c r="D70">
        <v>0</v>
      </c>
      <c r="E70">
        <v>0</v>
      </c>
      <c r="F70">
        <f t="shared" si="1"/>
        <v>123</v>
      </c>
      <c r="G70">
        <v>0</v>
      </c>
      <c r="H70">
        <f t="shared" si="0"/>
        <v>123</v>
      </c>
      <c r="I70">
        <f t="shared" si="7"/>
        <v>123</v>
      </c>
      <c r="J70">
        <f t="shared" si="8"/>
        <v>0</v>
      </c>
      <c r="K70">
        <f t="shared" si="9"/>
        <v>0</v>
      </c>
      <c r="M70">
        <f t="shared" si="5"/>
        <v>1</v>
      </c>
      <c r="N70">
        <v>1</v>
      </c>
      <c r="O70">
        <v>1</v>
      </c>
    </row>
    <row r="71" spans="1:15" x14ac:dyDescent="0.25">
      <c r="A71" t="s">
        <v>209</v>
      </c>
      <c r="B71" t="s">
        <v>14</v>
      </c>
      <c r="C71">
        <v>266</v>
      </c>
      <c r="D71">
        <v>0</v>
      </c>
      <c r="E71">
        <v>0</v>
      </c>
      <c r="F71">
        <f t="shared" si="1"/>
        <v>266</v>
      </c>
      <c r="G71">
        <v>0</v>
      </c>
      <c r="H71">
        <f t="shared" si="0"/>
        <v>133</v>
      </c>
      <c r="I71">
        <f t="shared" si="7"/>
        <v>133</v>
      </c>
      <c r="J71">
        <f t="shared" si="8"/>
        <v>0</v>
      </c>
      <c r="K71">
        <f t="shared" si="9"/>
        <v>0</v>
      </c>
      <c r="M71">
        <f t="shared" si="5"/>
        <v>2</v>
      </c>
      <c r="N71">
        <v>2</v>
      </c>
      <c r="O71">
        <v>1</v>
      </c>
    </row>
    <row r="72" spans="1:15" x14ac:dyDescent="0.25">
      <c r="A72" t="s">
        <v>209</v>
      </c>
      <c r="B72" t="s">
        <v>15</v>
      </c>
      <c r="C72">
        <v>297</v>
      </c>
      <c r="D72">
        <v>0</v>
      </c>
      <c r="E72">
        <v>0</v>
      </c>
      <c r="F72">
        <f t="shared" si="1"/>
        <v>297</v>
      </c>
      <c r="G72">
        <v>0</v>
      </c>
      <c r="H72">
        <f t="shared" si="0"/>
        <v>297</v>
      </c>
      <c r="I72">
        <f t="shared" si="7"/>
        <v>297</v>
      </c>
      <c r="J72">
        <f t="shared" si="8"/>
        <v>0</v>
      </c>
      <c r="K72">
        <f t="shared" si="9"/>
        <v>0</v>
      </c>
      <c r="M72">
        <f t="shared" si="5"/>
        <v>1</v>
      </c>
      <c r="N72">
        <v>1</v>
      </c>
      <c r="O72">
        <v>1</v>
      </c>
    </row>
    <row r="73" spans="1:15" x14ac:dyDescent="0.25">
      <c r="A73" t="s">
        <v>209</v>
      </c>
      <c r="B73" t="s">
        <v>16</v>
      </c>
      <c r="C73">
        <v>0</v>
      </c>
      <c r="D73">
        <v>0</v>
      </c>
      <c r="E73">
        <v>0</v>
      </c>
      <c r="F73">
        <f t="shared" si="1"/>
        <v>0</v>
      </c>
      <c r="G73">
        <v>0</v>
      </c>
      <c r="H73">
        <v>0</v>
      </c>
      <c r="I73">
        <v>0</v>
      </c>
      <c r="J73">
        <v>0</v>
      </c>
      <c r="K73">
        <v>0</v>
      </c>
      <c r="M73">
        <f t="shared" si="5"/>
        <v>0</v>
      </c>
    </row>
    <row r="74" spans="1:15" x14ac:dyDescent="0.25">
      <c r="A74" t="s">
        <v>209</v>
      </c>
      <c r="B74" t="s">
        <v>17</v>
      </c>
      <c r="C74">
        <v>0</v>
      </c>
      <c r="D74">
        <v>0</v>
      </c>
      <c r="E74">
        <v>0</v>
      </c>
      <c r="F74">
        <f t="shared" si="1"/>
        <v>0</v>
      </c>
      <c r="G74">
        <v>0</v>
      </c>
      <c r="H74">
        <v>0</v>
      </c>
      <c r="I74">
        <v>0</v>
      </c>
      <c r="J74">
        <v>0</v>
      </c>
      <c r="K74">
        <v>0</v>
      </c>
      <c r="M74">
        <f t="shared" si="5"/>
        <v>0</v>
      </c>
    </row>
    <row r="75" spans="1:15" x14ac:dyDescent="0.25">
      <c r="A75" t="s">
        <v>209</v>
      </c>
      <c r="B75" t="s">
        <v>18</v>
      </c>
      <c r="C75">
        <v>0</v>
      </c>
      <c r="D75">
        <v>0</v>
      </c>
      <c r="E75">
        <v>0</v>
      </c>
      <c r="F75">
        <f t="shared" si="1"/>
        <v>0</v>
      </c>
      <c r="G75">
        <v>0</v>
      </c>
      <c r="H75">
        <v>0</v>
      </c>
      <c r="I75">
        <v>0</v>
      </c>
      <c r="J75">
        <v>0</v>
      </c>
      <c r="K75">
        <v>0</v>
      </c>
      <c r="M75">
        <f t="shared" si="5"/>
        <v>0</v>
      </c>
    </row>
    <row r="76" spans="1:15" x14ac:dyDescent="0.25">
      <c r="A76" t="s">
        <v>209</v>
      </c>
      <c r="B76" t="s">
        <v>19</v>
      </c>
      <c r="C76">
        <v>0</v>
      </c>
      <c r="D76">
        <v>0</v>
      </c>
      <c r="E76">
        <v>0</v>
      </c>
      <c r="F76">
        <f t="shared" si="1"/>
        <v>0</v>
      </c>
      <c r="G76">
        <v>0</v>
      </c>
      <c r="H76">
        <v>0</v>
      </c>
      <c r="I76">
        <v>0</v>
      </c>
      <c r="J76">
        <v>0</v>
      </c>
      <c r="K76">
        <v>0</v>
      </c>
      <c r="M76">
        <f t="shared" si="5"/>
        <v>0</v>
      </c>
    </row>
    <row r="77" spans="1:15" x14ac:dyDescent="0.25">
      <c r="A77" t="s">
        <v>209</v>
      </c>
      <c r="B77" t="s">
        <v>20</v>
      </c>
      <c r="C77">
        <v>0</v>
      </c>
      <c r="D77">
        <v>0</v>
      </c>
      <c r="E77">
        <v>0</v>
      </c>
      <c r="F77">
        <f t="shared" si="1"/>
        <v>0</v>
      </c>
      <c r="G77">
        <v>0</v>
      </c>
      <c r="H77">
        <v>0</v>
      </c>
      <c r="I77">
        <v>0</v>
      </c>
      <c r="J77">
        <v>0</v>
      </c>
      <c r="K77">
        <v>0</v>
      </c>
      <c r="M77">
        <f t="shared" si="5"/>
        <v>0</v>
      </c>
    </row>
    <row r="78" spans="1:15" x14ac:dyDescent="0.25">
      <c r="A78" t="s">
        <v>209</v>
      </c>
      <c r="B78" t="s">
        <v>21</v>
      </c>
      <c r="C78">
        <v>847</v>
      </c>
      <c r="D78">
        <v>12</v>
      </c>
      <c r="E78">
        <v>8</v>
      </c>
      <c r="F78">
        <f t="shared" si="1"/>
        <v>867</v>
      </c>
      <c r="G78">
        <v>0</v>
      </c>
      <c r="H78">
        <f t="shared" si="0"/>
        <v>433.5</v>
      </c>
      <c r="I78">
        <f t="shared" si="7"/>
        <v>423.5</v>
      </c>
      <c r="J78">
        <f t="shared" si="8"/>
        <v>6</v>
      </c>
      <c r="K78">
        <f t="shared" si="9"/>
        <v>4</v>
      </c>
      <c r="M78">
        <f t="shared" si="5"/>
        <v>2</v>
      </c>
      <c r="N78">
        <v>2</v>
      </c>
      <c r="O78">
        <v>1</v>
      </c>
    </row>
    <row r="79" spans="1:15" x14ac:dyDescent="0.25">
      <c r="A79" t="s">
        <v>209</v>
      </c>
      <c r="B79" t="s">
        <v>58</v>
      </c>
      <c r="C79">
        <v>305</v>
      </c>
      <c r="D79">
        <v>18</v>
      </c>
      <c r="E79">
        <v>4</v>
      </c>
      <c r="F79">
        <f t="shared" si="1"/>
        <v>327</v>
      </c>
      <c r="G79">
        <v>0</v>
      </c>
      <c r="H79">
        <f t="shared" si="0"/>
        <v>163.5</v>
      </c>
      <c r="I79">
        <f t="shared" si="7"/>
        <v>152.5</v>
      </c>
      <c r="J79">
        <f t="shared" si="8"/>
        <v>9</v>
      </c>
      <c r="K79">
        <f t="shared" si="9"/>
        <v>2</v>
      </c>
      <c r="M79">
        <f t="shared" si="5"/>
        <v>2</v>
      </c>
      <c r="N79">
        <v>2</v>
      </c>
      <c r="O79">
        <v>1</v>
      </c>
    </row>
    <row r="80" spans="1:15" x14ac:dyDescent="0.25">
      <c r="A80" t="s">
        <v>209</v>
      </c>
      <c r="B80" t="s">
        <v>23</v>
      </c>
      <c r="C80">
        <v>893</v>
      </c>
      <c r="D80">
        <v>2</v>
      </c>
      <c r="E80">
        <v>0</v>
      </c>
      <c r="F80">
        <f t="shared" si="1"/>
        <v>895</v>
      </c>
      <c r="G80" s="3">
        <v>1</v>
      </c>
      <c r="H80">
        <f t="shared" si="0"/>
        <v>447.5</v>
      </c>
      <c r="I80">
        <f t="shared" si="7"/>
        <v>446.5</v>
      </c>
      <c r="J80">
        <f t="shared" si="8"/>
        <v>1</v>
      </c>
      <c r="K80">
        <f t="shared" si="9"/>
        <v>0</v>
      </c>
      <c r="M80">
        <f t="shared" si="5"/>
        <v>2</v>
      </c>
      <c r="N80">
        <v>2</v>
      </c>
      <c r="O80">
        <v>1</v>
      </c>
    </row>
    <row r="81" spans="1:16" x14ac:dyDescent="0.25">
      <c r="A81" t="s">
        <v>209</v>
      </c>
      <c r="B81" t="s">
        <v>24</v>
      </c>
      <c r="C81">
        <v>549</v>
      </c>
      <c r="D81">
        <v>0</v>
      </c>
      <c r="E81">
        <v>0</v>
      </c>
      <c r="F81">
        <f t="shared" si="1"/>
        <v>549</v>
      </c>
      <c r="G81">
        <v>0</v>
      </c>
      <c r="H81">
        <f t="shared" si="0"/>
        <v>274.5</v>
      </c>
      <c r="I81">
        <f t="shared" si="7"/>
        <v>274.5</v>
      </c>
      <c r="J81">
        <f t="shared" si="8"/>
        <v>0</v>
      </c>
      <c r="K81">
        <f t="shared" si="9"/>
        <v>0</v>
      </c>
      <c r="M81">
        <f t="shared" si="5"/>
        <v>2</v>
      </c>
      <c r="N81">
        <v>2</v>
      </c>
      <c r="O81">
        <v>1</v>
      </c>
    </row>
    <row r="82" spans="1:16" x14ac:dyDescent="0.25">
      <c r="A82" t="s">
        <v>209</v>
      </c>
      <c r="B82" t="s">
        <v>25</v>
      </c>
      <c r="C82">
        <v>789</v>
      </c>
      <c r="D82">
        <v>0</v>
      </c>
      <c r="E82">
        <v>0</v>
      </c>
      <c r="F82">
        <f t="shared" si="1"/>
        <v>789</v>
      </c>
      <c r="G82">
        <v>0</v>
      </c>
      <c r="H82">
        <f t="shared" si="0"/>
        <v>394.5</v>
      </c>
      <c r="I82">
        <f t="shared" si="7"/>
        <v>394.5</v>
      </c>
      <c r="J82">
        <f t="shared" si="8"/>
        <v>0</v>
      </c>
      <c r="K82">
        <f t="shared" si="9"/>
        <v>0</v>
      </c>
      <c r="M82">
        <f t="shared" si="5"/>
        <v>2</v>
      </c>
      <c r="N82">
        <v>2</v>
      </c>
      <c r="O82">
        <v>1</v>
      </c>
    </row>
    <row r="83" spans="1:16" x14ac:dyDescent="0.25">
      <c r="A83" t="s">
        <v>209</v>
      </c>
      <c r="B83" t="s">
        <v>26</v>
      </c>
      <c r="C83">
        <v>134</v>
      </c>
      <c r="D83">
        <v>0</v>
      </c>
      <c r="E83">
        <v>0</v>
      </c>
      <c r="F83">
        <f t="shared" si="1"/>
        <v>134</v>
      </c>
      <c r="G83">
        <v>0</v>
      </c>
      <c r="H83">
        <f t="shared" si="0"/>
        <v>67</v>
      </c>
      <c r="I83">
        <f t="shared" si="7"/>
        <v>67</v>
      </c>
      <c r="J83">
        <f t="shared" si="8"/>
        <v>0</v>
      </c>
      <c r="K83">
        <f t="shared" si="9"/>
        <v>0</v>
      </c>
      <c r="M83">
        <f t="shared" si="5"/>
        <v>2</v>
      </c>
      <c r="N83">
        <v>2</v>
      </c>
      <c r="O83">
        <v>1</v>
      </c>
    </row>
    <row r="84" spans="1:16" x14ac:dyDescent="0.25">
      <c r="A84" t="s">
        <v>209</v>
      </c>
      <c r="B84" t="s">
        <v>27</v>
      </c>
      <c r="C84">
        <v>14</v>
      </c>
      <c r="D84">
        <v>0</v>
      </c>
      <c r="E84">
        <v>0</v>
      </c>
      <c r="F84">
        <f t="shared" si="1"/>
        <v>14</v>
      </c>
      <c r="G84">
        <v>0</v>
      </c>
      <c r="H84">
        <f t="shared" si="0"/>
        <v>14</v>
      </c>
      <c r="I84">
        <f t="shared" si="7"/>
        <v>14</v>
      </c>
      <c r="J84">
        <f t="shared" si="8"/>
        <v>0</v>
      </c>
      <c r="K84">
        <f t="shared" si="9"/>
        <v>0</v>
      </c>
      <c r="M84">
        <f t="shared" si="5"/>
        <v>1</v>
      </c>
      <c r="N84">
        <v>1</v>
      </c>
      <c r="O84">
        <v>1</v>
      </c>
    </row>
    <row r="85" spans="1:16" x14ac:dyDescent="0.25">
      <c r="A85" t="s">
        <v>209</v>
      </c>
      <c r="B85" t="s">
        <v>28</v>
      </c>
      <c r="C85">
        <v>0</v>
      </c>
      <c r="D85">
        <v>0</v>
      </c>
      <c r="E85">
        <v>0</v>
      </c>
      <c r="F85">
        <f>SUM(C85:E85)</f>
        <v>0</v>
      </c>
      <c r="G85">
        <v>0</v>
      </c>
      <c r="H85">
        <v>0</v>
      </c>
      <c r="I85">
        <v>0</v>
      </c>
      <c r="J85">
        <v>0</v>
      </c>
      <c r="K85">
        <v>0</v>
      </c>
      <c r="M85">
        <f t="shared" si="5"/>
        <v>0</v>
      </c>
    </row>
    <row r="86" spans="1:16" x14ac:dyDescent="0.25">
      <c r="A86" t="s">
        <v>209</v>
      </c>
      <c r="B86" t="s">
        <v>29</v>
      </c>
      <c r="C86">
        <v>0</v>
      </c>
      <c r="D86">
        <v>0</v>
      </c>
      <c r="E86">
        <v>0</v>
      </c>
      <c r="F86">
        <f t="shared" si="1"/>
        <v>0</v>
      </c>
      <c r="G86">
        <v>0</v>
      </c>
      <c r="H86">
        <v>0</v>
      </c>
      <c r="I86">
        <v>0</v>
      </c>
      <c r="J86">
        <v>0</v>
      </c>
      <c r="K86">
        <v>0</v>
      </c>
      <c r="M86">
        <f t="shared" si="5"/>
        <v>0</v>
      </c>
    </row>
    <row r="87" spans="1:16" x14ac:dyDescent="0.25">
      <c r="A87" t="s">
        <v>209</v>
      </c>
      <c r="B87" t="s">
        <v>30</v>
      </c>
      <c r="C87">
        <v>0</v>
      </c>
      <c r="D87">
        <v>0</v>
      </c>
      <c r="E87">
        <v>0</v>
      </c>
      <c r="F87">
        <f t="shared" si="1"/>
        <v>0</v>
      </c>
      <c r="G87">
        <v>0</v>
      </c>
      <c r="H87">
        <v>0</v>
      </c>
      <c r="I87">
        <v>0</v>
      </c>
      <c r="J87">
        <v>0</v>
      </c>
      <c r="K87">
        <v>0</v>
      </c>
      <c r="M87">
        <f t="shared" si="5"/>
        <v>0</v>
      </c>
    </row>
    <row r="88" spans="1:16" x14ac:dyDescent="0.25">
      <c r="A88" t="s">
        <v>209</v>
      </c>
      <c r="B88" t="s">
        <v>31</v>
      </c>
      <c r="C88">
        <v>0</v>
      </c>
      <c r="D88">
        <v>0</v>
      </c>
      <c r="E88">
        <v>0</v>
      </c>
      <c r="F88">
        <f t="shared" si="1"/>
        <v>0</v>
      </c>
      <c r="G88">
        <v>0</v>
      </c>
      <c r="H88">
        <f t="shared" ref="H88:H190" si="10">F88/M88</f>
        <v>0</v>
      </c>
      <c r="I88">
        <f t="shared" si="7"/>
        <v>0</v>
      </c>
      <c r="J88">
        <f t="shared" si="8"/>
        <v>0</v>
      </c>
      <c r="K88">
        <f t="shared" si="9"/>
        <v>0</v>
      </c>
      <c r="M88">
        <f t="shared" si="5"/>
        <v>1</v>
      </c>
      <c r="N88">
        <v>1</v>
      </c>
      <c r="O88">
        <v>1</v>
      </c>
    </row>
    <row r="89" spans="1:16" x14ac:dyDescent="0.25">
      <c r="A89" t="s">
        <v>209</v>
      </c>
      <c r="B89" t="s">
        <v>32</v>
      </c>
      <c r="C89">
        <v>146</v>
      </c>
      <c r="D89">
        <v>3</v>
      </c>
      <c r="E89">
        <v>0</v>
      </c>
      <c r="F89">
        <f t="shared" ref="F89:F118" si="11">SUM(C89:E89)</f>
        <v>149</v>
      </c>
      <c r="G89">
        <v>0</v>
      </c>
      <c r="H89">
        <f t="shared" si="10"/>
        <v>74.5</v>
      </c>
      <c r="I89">
        <f t="shared" si="7"/>
        <v>73</v>
      </c>
      <c r="J89">
        <f t="shared" si="8"/>
        <v>1.5</v>
      </c>
      <c r="K89">
        <f t="shared" si="9"/>
        <v>0</v>
      </c>
      <c r="M89">
        <f t="shared" ref="M89:M196" si="12">N89*O89</f>
        <v>2</v>
      </c>
      <c r="N89">
        <v>2</v>
      </c>
      <c r="O89">
        <v>1</v>
      </c>
    </row>
    <row r="90" spans="1:16" x14ac:dyDescent="0.25">
      <c r="A90" t="s">
        <v>209</v>
      </c>
      <c r="B90" t="s">
        <v>33</v>
      </c>
      <c r="C90">
        <v>250</v>
      </c>
      <c r="D90">
        <v>37</v>
      </c>
      <c r="E90">
        <v>0</v>
      </c>
      <c r="F90">
        <f t="shared" si="11"/>
        <v>287</v>
      </c>
      <c r="G90">
        <v>0</v>
      </c>
      <c r="H90">
        <f t="shared" si="10"/>
        <v>71.75</v>
      </c>
      <c r="I90">
        <f t="shared" si="7"/>
        <v>62.5</v>
      </c>
      <c r="J90">
        <f t="shared" si="8"/>
        <v>9.25</v>
      </c>
      <c r="K90">
        <f t="shared" si="9"/>
        <v>0</v>
      </c>
      <c r="M90">
        <f t="shared" si="12"/>
        <v>4</v>
      </c>
      <c r="N90">
        <v>2</v>
      </c>
      <c r="O90">
        <v>2</v>
      </c>
      <c r="P90" s="3" t="s">
        <v>227</v>
      </c>
    </row>
    <row r="91" spans="1:16" x14ac:dyDescent="0.25">
      <c r="A91" t="s">
        <v>209</v>
      </c>
      <c r="B91" t="s">
        <v>34</v>
      </c>
      <c r="C91">
        <v>226</v>
      </c>
      <c r="D91">
        <v>175</v>
      </c>
      <c r="E91">
        <v>73</v>
      </c>
      <c r="F91">
        <f t="shared" si="11"/>
        <v>474</v>
      </c>
      <c r="G91">
        <v>0</v>
      </c>
      <c r="H91">
        <f t="shared" si="10"/>
        <v>118.5</v>
      </c>
      <c r="I91">
        <f t="shared" si="7"/>
        <v>56.5</v>
      </c>
      <c r="J91">
        <f t="shared" si="8"/>
        <v>43.75</v>
      </c>
      <c r="K91">
        <f t="shared" si="9"/>
        <v>18.25</v>
      </c>
      <c r="M91">
        <f t="shared" si="12"/>
        <v>4</v>
      </c>
      <c r="N91">
        <v>2</v>
      </c>
      <c r="O91">
        <v>2</v>
      </c>
    </row>
    <row r="92" spans="1:16" x14ac:dyDescent="0.25">
      <c r="A92" t="s">
        <v>209</v>
      </c>
      <c r="B92" t="s">
        <v>35</v>
      </c>
      <c r="C92">
        <v>191</v>
      </c>
      <c r="D92">
        <v>65</v>
      </c>
      <c r="E92">
        <v>2</v>
      </c>
      <c r="F92">
        <f t="shared" si="11"/>
        <v>258</v>
      </c>
      <c r="G92">
        <v>0</v>
      </c>
      <c r="H92">
        <f t="shared" si="10"/>
        <v>64.5</v>
      </c>
      <c r="I92">
        <f t="shared" si="7"/>
        <v>47.75</v>
      </c>
      <c r="J92">
        <f t="shared" si="8"/>
        <v>16.25</v>
      </c>
      <c r="K92">
        <f t="shared" si="9"/>
        <v>0.5</v>
      </c>
      <c r="M92">
        <f t="shared" si="12"/>
        <v>4</v>
      </c>
      <c r="N92">
        <v>2</v>
      </c>
      <c r="O92">
        <v>2</v>
      </c>
    </row>
    <row r="93" spans="1:16" x14ac:dyDescent="0.25">
      <c r="A93" t="s">
        <v>209</v>
      </c>
      <c r="B93" t="s">
        <v>36</v>
      </c>
      <c r="C93">
        <v>362</v>
      </c>
      <c r="D93">
        <v>69</v>
      </c>
      <c r="E93">
        <v>1</v>
      </c>
      <c r="F93">
        <f t="shared" si="11"/>
        <v>432</v>
      </c>
      <c r="G93">
        <v>0</v>
      </c>
      <c r="H93">
        <f t="shared" si="10"/>
        <v>72</v>
      </c>
      <c r="I93">
        <f t="shared" si="7"/>
        <v>60.333333333333336</v>
      </c>
      <c r="J93">
        <f t="shared" si="8"/>
        <v>11.5</v>
      </c>
      <c r="K93">
        <f t="shared" si="9"/>
        <v>0.16666666666666666</v>
      </c>
      <c r="M93">
        <f t="shared" si="12"/>
        <v>6</v>
      </c>
      <c r="N93">
        <v>3</v>
      </c>
      <c r="O93">
        <v>2</v>
      </c>
      <c r="P93" t="s">
        <v>228</v>
      </c>
    </row>
    <row r="94" spans="1:16" x14ac:dyDescent="0.25">
      <c r="A94" t="s">
        <v>209</v>
      </c>
      <c r="B94" t="s">
        <v>37</v>
      </c>
      <c r="C94">
        <v>372</v>
      </c>
      <c r="D94">
        <v>7</v>
      </c>
      <c r="E94">
        <v>0</v>
      </c>
      <c r="F94">
        <f t="shared" si="11"/>
        <v>379</v>
      </c>
      <c r="G94" s="3">
        <v>1</v>
      </c>
      <c r="H94">
        <f t="shared" si="10"/>
        <v>94.75</v>
      </c>
      <c r="I94">
        <f t="shared" si="7"/>
        <v>93</v>
      </c>
      <c r="J94">
        <f t="shared" si="8"/>
        <v>1.75</v>
      </c>
      <c r="K94">
        <f t="shared" si="9"/>
        <v>0</v>
      </c>
      <c r="M94">
        <f t="shared" si="12"/>
        <v>4</v>
      </c>
      <c r="N94">
        <v>2</v>
      </c>
      <c r="O94">
        <v>2</v>
      </c>
    </row>
    <row r="95" spans="1:16" x14ac:dyDescent="0.25">
      <c r="A95" t="s">
        <v>209</v>
      </c>
      <c r="B95" t="s">
        <v>38</v>
      </c>
      <c r="C95">
        <v>556</v>
      </c>
      <c r="D95">
        <v>11</v>
      </c>
      <c r="E95">
        <v>3</v>
      </c>
      <c r="F95">
        <f t="shared" si="11"/>
        <v>570</v>
      </c>
      <c r="G95" s="3">
        <v>0</v>
      </c>
      <c r="H95">
        <f t="shared" si="10"/>
        <v>142.5</v>
      </c>
      <c r="I95">
        <f t="shared" si="7"/>
        <v>139</v>
      </c>
      <c r="J95">
        <f t="shared" si="8"/>
        <v>2.75</v>
      </c>
      <c r="K95">
        <f t="shared" si="9"/>
        <v>0.75</v>
      </c>
      <c r="M95">
        <f t="shared" si="12"/>
        <v>4</v>
      </c>
      <c r="N95">
        <v>2</v>
      </c>
      <c r="O95">
        <v>2</v>
      </c>
    </row>
    <row r="96" spans="1:16" x14ac:dyDescent="0.25">
      <c r="A96" t="s">
        <v>209</v>
      </c>
      <c r="B96" t="s">
        <v>39</v>
      </c>
      <c r="C96">
        <v>42</v>
      </c>
      <c r="D96">
        <v>0</v>
      </c>
      <c r="E96">
        <v>0</v>
      </c>
      <c r="F96">
        <f t="shared" si="11"/>
        <v>42</v>
      </c>
      <c r="G96" s="3">
        <v>0</v>
      </c>
      <c r="H96">
        <f t="shared" si="10"/>
        <v>10.5</v>
      </c>
      <c r="I96">
        <f t="shared" si="7"/>
        <v>10.5</v>
      </c>
      <c r="J96">
        <f t="shared" si="8"/>
        <v>0</v>
      </c>
      <c r="K96">
        <f t="shared" si="9"/>
        <v>0</v>
      </c>
      <c r="M96">
        <f t="shared" si="12"/>
        <v>4</v>
      </c>
      <c r="N96">
        <v>2</v>
      </c>
      <c r="O96">
        <v>2</v>
      </c>
    </row>
    <row r="97" spans="1:16" x14ac:dyDescent="0.25">
      <c r="A97" t="s">
        <v>209</v>
      </c>
      <c r="B97" t="s">
        <v>40</v>
      </c>
      <c r="C97">
        <v>12</v>
      </c>
      <c r="D97">
        <v>0</v>
      </c>
      <c r="E97">
        <v>0</v>
      </c>
      <c r="F97">
        <f t="shared" si="11"/>
        <v>12</v>
      </c>
      <c r="G97" s="3">
        <v>0</v>
      </c>
      <c r="H97">
        <f t="shared" si="10"/>
        <v>3</v>
      </c>
      <c r="I97">
        <f t="shared" si="7"/>
        <v>3</v>
      </c>
      <c r="J97">
        <f t="shared" si="8"/>
        <v>0</v>
      </c>
      <c r="K97">
        <f t="shared" si="9"/>
        <v>0</v>
      </c>
      <c r="M97">
        <f t="shared" si="12"/>
        <v>4</v>
      </c>
      <c r="N97">
        <v>2</v>
      </c>
      <c r="O97">
        <v>2</v>
      </c>
    </row>
    <row r="98" spans="1:16" x14ac:dyDescent="0.25">
      <c r="A98" t="s">
        <v>209</v>
      </c>
      <c r="B98" t="s">
        <v>41</v>
      </c>
      <c r="C98">
        <v>0</v>
      </c>
      <c r="D98">
        <v>0</v>
      </c>
      <c r="E98">
        <v>0</v>
      </c>
      <c r="F98">
        <f t="shared" si="11"/>
        <v>0</v>
      </c>
      <c r="G98" s="3">
        <v>0</v>
      </c>
      <c r="H98">
        <f t="shared" si="10"/>
        <v>0</v>
      </c>
      <c r="I98">
        <f t="shared" si="7"/>
        <v>0</v>
      </c>
      <c r="J98">
        <f t="shared" si="8"/>
        <v>0</v>
      </c>
      <c r="K98">
        <f t="shared" si="9"/>
        <v>0</v>
      </c>
      <c r="M98">
        <f t="shared" si="12"/>
        <v>4</v>
      </c>
      <c r="N98">
        <v>2</v>
      </c>
      <c r="O98">
        <v>2</v>
      </c>
    </row>
    <row r="99" spans="1:16" x14ac:dyDescent="0.25">
      <c r="A99" t="s">
        <v>209</v>
      </c>
      <c r="B99" t="s">
        <v>42</v>
      </c>
      <c r="C99">
        <v>0</v>
      </c>
      <c r="D99">
        <v>0</v>
      </c>
      <c r="E99">
        <v>0</v>
      </c>
      <c r="F99">
        <f t="shared" si="11"/>
        <v>0</v>
      </c>
      <c r="G99" s="3">
        <v>0</v>
      </c>
      <c r="H99">
        <f t="shared" si="10"/>
        <v>0</v>
      </c>
      <c r="I99">
        <f t="shared" si="7"/>
        <v>0</v>
      </c>
      <c r="J99">
        <f t="shared" si="8"/>
        <v>0</v>
      </c>
      <c r="K99">
        <f t="shared" si="9"/>
        <v>0</v>
      </c>
      <c r="M99">
        <f t="shared" si="12"/>
        <v>4</v>
      </c>
      <c r="N99">
        <v>2</v>
      </c>
      <c r="O99">
        <v>2</v>
      </c>
    </row>
    <row r="100" spans="1:16" x14ac:dyDescent="0.25">
      <c r="A100" t="s">
        <v>209</v>
      </c>
      <c r="B100" t="s">
        <v>43</v>
      </c>
      <c r="C100">
        <v>0</v>
      </c>
      <c r="D100">
        <v>0</v>
      </c>
      <c r="E100">
        <v>0</v>
      </c>
      <c r="F100">
        <f t="shared" si="11"/>
        <v>0</v>
      </c>
      <c r="G100" s="3">
        <v>0</v>
      </c>
      <c r="H100">
        <f t="shared" si="10"/>
        <v>0</v>
      </c>
      <c r="I100">
        <f t="shared" si="7"/>
        <v>0</v>
      </c>
      <c r="J100">
        <f t="shared" si="8"/>
        <v>0</v>
      </c>
      <c r="K100">
        <f t="shared" si="9"/>
        <v>0</v>
      </c>
      <c r="M100">
        <f t="shared" si="12"/>
        <v>4</v>
      </c>
      <c r="N100">
        <v>2</v>
      </c>
      <c r="O100">
        <v>2</v>
      </c>
    </row>
    <row r="101" spans="1:16" x14ac:dyDescent="0.25">
      <c r="A101" t="s">
        <v>209</v>
      </c>
      <c r="B101" t="s">
        <v>44</v>
      </c>
      <c r="C101">
        <v>116</v>
      </c>
      <c r="D101">
        <v>0</v>
      </c>
      <c r="E101">
        <v>0</v>
      </c>
      <c r="F101">
        <f t="shared" si="11"/>
        <v>116</v>
      </c>
      <c r="G101" s="3">
        <v>0</v>
      </c>
      <c r="H101">
        <f t="shared" si="10"/>
        <v>29</v>
      </c>
      <c r="I101">
        <f t="shared" si="7"/>
        <v>29</v>
      </c>
      <c r="J101">
        <f t="shared" si="8"/>
        <v>0</v>
      </c>
      <c r="K101">
        <f t="shared" si="9"/>
        <v>0</v>
      </c>
      <c r="M101">
        <f t="shared" si="12"/>
        <v>4</v>
      </c>
      <c r="N101">
        <v>2</v>
      </c>
      <c r="O101">
        <v>2</v>
      </c>
    </row>
    <row r="102" spans="1:16" x14ac:dyDescent="0.25">
      <c r="A102" t="s">
        <v>209</v>
      </c>
      <c r="B102" t="s">
        <v>45</v>
      </c>
      <c r="C102">
        <v>533</v>
      </c>
      <c r="D102">
        <v>4</v>
      </c>
      <c r="E102">
        <v>14</v>
      </c>
      <c r="F102">
        <f t="shared" si="11"/>
        <v>551</v>
      </c>
      <c r="G102" s="3">
        <v>0</v>
      </c>
      <c r="H102">
        <f t="shared" si="10"/>
        <v>137.75</v>
      </c>
      <c r="I102">
        <f t="shared" si="7"/>
        <v>133.25</v>
      </c>
      <c r="J102">
        <f t="shared" si="8"/>
        <v>1</v>
      </c>
      <c r="K102">
        <f t="shared" si="9"/>
        <v>3.5</v>
      </c>
      <c r="M102">
        <f t="shared" si="12"/>
        <v>4</v>
      </c>
      <c r="N102">
        <v>2</v>
      </c>
      <c r="O102">
        <v>2</v>
      </c>
    </row>
    <row r="103" spans="1:16" x14ac:dyDescent="0.25">
      <c r="A103" t="s">
        <v>209</v>
      </c>
      <c r="B103" t="s">
        <v>46</v>
      </c>
      <c r="C103">
        <v>520</v>
      </c>
      <c r="D103">
        <v>0</v>
      </c>
      <c r="E103">
        <v>0</v>
      </c>
      <c r="F103">
        <f t="shared" si="11"/>
        <v>520</v>
      </c>
      <c r="G103" s="3">
        <v>0</v>
      </c>
      <c r="H103">
        <f t="shared" si="10"/>
        <v>130</v>
      </c>
      <c r="I103">
        <f t="shared" si="7"/>
        <v>130</v>
      </c>
      <c r="J103">
        <f t="shared" si="8"/>
        <v>0</v>
      </c>
      <c r="K103">
        <f t="shared" si="9"/>
        <v>0</v>
      </c>
      <c r="M103">
        <f t="shared" si="12"/>
        <v>4</v>
      </c>
      <c r="N103">
        <v>2</v>
      </c>
      <c r="O103">
        <v>2</v>
      </c>
    </row>
    <row r="104" spans="1:16" x14ac:dyDescent="0.25">
      <c r="A104" t="s">
        <v>209</v>
      </c>
      <c r="B104" t="s">
        <v>47</v>
      </c>
      <c r="C104">
        <v>121</v>
      </c>
      <c r="D104">
        <v>3</v>
      </c>
      <c r="E104">
        <v>0</v>
      </c>
      <c r="F104">
        <f t="shared" si="11"/>
        <v>124</v>
      </c>
      <c r="G104" s="3">
        <v>0</v>
      </c>
      <c r="H104">
        <f t="shared" si="10"/>
        <v>62</v>
      </c>
      <c r="I104">
        <f t="shared" si="7"/>
        <v>60.5</v>
      </c>
      <c r="J104">
        <f t="shared" si="8"/>
        <v>1.5</v>
      </c>
      <c r="K104">
        <f t="shared" si="9"/>
        <v>0</v>
      </c>
      <c r="M104">
        <f t="shared" si="12"/>
        <v>2</v>
      </c>
      <c r="N104">
        <v>1</v>
      </c>
      <c r="O104">
        <v>2</v>
      </c>
      <c r="P104" t="s">
        <v>229</v>
      </c>
    </row>
    <row r="105" spans="1:16" x14ac:dyDescent="0.25">
      <c r="A105" t="s">
        <v>209</v>
      </c>
      <c r="B105" t="s">
        <v>48</v>
      </c>
      <c r="C105">
        <v>369</v>
      </c>
      <c r="D105">
        <v>0</v>
      </c>
      <c r="E105">
        <v>0</v>
      </c>
      <c r="F105">
        <f t="shared" si="11"/>
        <v>369</v>
      </c>
      <c r="G105" s="3">
        <v>0</v>
      </c>
      <c r="H105">
        <f t="shared" si="10"/>
        <v>92.25</v>
      </c>
      <c r="I105">
        <f t="shared" si="7"/>
        <v>92.25</v>
      </c>
      <c r="J105">
        <f t="shared" si="8"/>
        <v>0</v>
      </c>
      <c r="K105">
        <f t="shared" si="9"/>
        <v>0</v>
      </c>
      <c r="M105">
        <f t="shared" si="12"/>
        <v>4</v>
      </c>
      <c r="N105">
        <v>2</v>
      </c>
      <c r="O105">
        <v>2</v>
      </c>
    </row>
    <row r="106" spans="1:16" x14ac:dyDescent="0.25">
      <c r="A106" t="s">
        <v>209</v>
      </c>
      <c r="B106" t="s">
        <v>49</v>
      </c>
      <c r="C106">
        <v>480</v>
      </c>
      <c r="D106">
        <v>0</v>
      </c>
      <c r="E106">
        <v>0</v>
      </c>
      <c r="F106">
        <f t="shared" si="11"/>
        <v>480</v>
      </c>
      <c r="G106">
        <v>12</v>
      </c>
      <c r="H106">
        <f t="shared" si="10"/>
        <v>120</v>
      </c>
      <c r="I106">
        <f t="shared" si="7"/>
        <v>120</v>
      </c>
      <c r="J106">
        <f t="shared" si="8"/>
        <v>0</v>
      </c>
      <c r="K106">
        <f t="shared" si="9"/>
        <v>0</v>
      </c>
      <c r="M106">
        <f t="shared" si="12"/>
        <v>4</v>
      </c>
      <c r="N106">
        <v>2</v>
      </c>
      <c r="O106">
        <v>2</v>
      </c>
    </row>
    <row r="107" spans="1:16" x14ac:dyDescent="0.25">
      <c r="A107" t="s">
        <v>209</v>
      </c>
      <c r="B107" t="s">
        <v>50</v>
      </c>
      <c r="C107">
        <v>398</v>
      </c>
      <c r="D107">
        <v>0</v>
      </c>
      <c r="E107">
        <v>0</v>
      </c>
      <c r="F107">
        <f t="shared" si="11"/>
        <v>398</v>
      </c>
      <c r="G107" s="3">
        <v>0</v>
      </c>
      <c r="H107">
        <f t="shared" si="10"/>
        <v>99.5</v>
      </c>
      <c r="I107">
        <f t="shared" si="7"/>
        <v>99.5</v>
      </c>
      <c r="J107">
        <f t="shared" si="8"/>
        <v>0</v>
      </c>
      <c r="K107">
        <f t="shared" si="9"/>
        <v>0</v>
      </c>
      <c r="M107">
        <f t="shared" si="12"/>
        <v>4</v>
      </c>
      <c r="N107">
        <v>2</v>
      </c>
      <c r="O107">
        <v>2</v>
      </c>
    </row>
    <row r="108" spans="1:16" x14ac:dyDescent="0.25">
      <c r="A108" t="s">
        <v>209</v>
      </c>
      <c r="B108" t="s">
        <v>51</v>
      </c>
      <c r="C108">
        <v>146</v>
      </c>
      <c r="D108">
        <v>0</v>
      </c>
      <c r="E108">
        <v>0</v>
      </c>
      <c r="F108">
        <f t="shared" si="11"/>
        <v>146</v>
      </c>
      <c r="G108" s="3">
        <v>0</v>
      </c>
      <c r="H108">
        <f t="shared" si="10"/>
        <v>36.5</v>
      </c>
      <c r="I108">
        <f t="shared" si="7"/>
        <v>36.5</v>
      </c>
      <c r="J108">
        <f t="shared" si="8"/>
        <v>0</v>
      </c>
      <c r="K108">
        <f t="shared" si="9"/>
        <v>0</v>
      </c>
      <c r="M108">
        <f t="shared" si="12"/>
        <v>4</v>
      </c>
      <c r="N108">
        <v>2</v>
      </c>
      <c r="O108">
        <v>2</v>
      </c>
    </row>
    <row r="109" spans="1:16" x14ac:dyDescent="0.25">
      <c r="A109" t="s">
        <v>209</v>
      </c>
      <c r="B109" t="s">
        <v>52</v>
      </c>
      <c r="C109">
        <v>26</v>
      </c>
      <c r="D109">
        <v>0</v>
      </c>
      <c r="E109">
        <v>0</v>
      </c>
      <c r="F109">
        <f t="shared" si="11"/>
        <v>26</v>
      </c>
      <c r="G109" s="3">
        <v>0</v>
      </c>
      <c r="H109">
        <f t="shared" si="10"/>
        <v>6.5</v>
      </c>
      <c r="I109">
        <f t="shared" si="7"/>
        <v>6.5</v>
      </c>
      <c r="J109">
        <f t="shared" si="8"/>
        <v>0</v>
      </c>
      <c r="K109">
        <f t="shared" si="9"/>
        <v>0</v>
      </c>
      <c r="M109">
        <f t="shared" si="12"/>
        <v>4</v>
      </c>
      <c r="N109">
        <v>2</v>
      </c>
      <c r="O109">
        <v>2</v>
      </c>
    </row>
    <row r="110" spans="1:16" x14ac:dyDescent="0.25">
      <c r="A110" t="s">
        <v>209</v>
      </c>
      <c r="B110" t="s">
        <v>53</v>
      </c>
      <c r="C110">
        <v>0</v>
      </c>
      <c r="D110">
        <v>0</v>
      </c>
      <c r="E110">
        <v>0</v>
      </c>
      <c r="F110">
        <f t="shared" si="11"/>
        <v>0</v>
      </c>
      <c r="G110" s="3">
        <v>0</v>
      </c>
      <c r="H110">
        <f t="shared" si="10"/>
        <v>0</v>
      </c>
      <c r="I110">
        <f t="shared" si="7"/>
        <v>0</v>
      </c>
      <c r="J110">
        <f t="shared" si="8"/>
        <v>0</v>
      </c>
      <c r="K110">
        <f t="shared" si="9"/>
        <v>0</v>
      </c>
      <c r="M110">
        <f t="shared" si="12"/>
        <v>4</v>
      </c>
      <c r="N110">
        <v>2</v>
      </c>
      <c r="O110">
        <v>2</v>
      </c>
    </row>
    <row r="111" spans="1:16" x14ac:dyDescent="0.25">
      <c r="A111" t="s">
        <v>209</v>
      </c>
      <c r="B111" t="s">
        <v>54</v>
      </c>
      <c r="C111">
        <v>0</v>
      </c>
      <c r="D111">
        <v>0</v>
      </c>
      <c r="E111">
        <v>0</v>
      </c>
      <c r="F111">
        <f t="shared" si="11"/>
        <v>0</v>
      </c>
      <c r="G111" s="3">
        <v>0</v>
      </c>
      <c r="H111">
        <f t="shared" si="10"/>
        <v>0</v>
      </c>
      <c r="I111">
        <f t="shared" si="7"/>
        <v>0</v>
      </c>
      <c r="J111">
        <f t="shared" si="8"/>
        <v>0</v>
      </c>
      <c r="K111">
        <f t="shared" si="9"/>
        <v>0</v>
      </c>
      <c r="M111">
        <f t="shared" si="12"/>
        <v>4</v>
      </c>
      <c r="N111">
        <v>2</v>
      </c>
      <c r="O111">
        <v>2</v>
      </c>
    </row>
    <row r="112" spans="1:16" x14ac:dyDescent="0.25">
      <c r="A112" t="s">
        <v>209</v>
      </c>
      <c r="B112" t="s">
        <v>55</v>
      </c>
      <c r="C112">
        <v>6</v>
      </c>
      <c r="D112">
        <v>0</v>
      </c>
      <c r="E112">
        <v>0</v>
      </c>
      <c r="F112">
        <f t="shared" si="11"/>
        <v>6</v>
      </c>
      <c r="G112" s="3">
        <v>0</v>
      </c>
      <c r="H112">
        <f t="shared" si="10"/>
        <v>1.5</v>
      </c>
      <c r="I112">
        <f t="shared" si="7"/>
        <v>1.5</v>
      </c>
      <c r="J112">
        <f t="shared" si="8"/>
        <v>0</v>
      </c>
      <c r="K112">
        <f t="shared" si="9"/>
        <v>0</v>
      </c>
      <c r="M112">
        <f t="shared" si="12"/>
        <v>4</v>
      </c>
      <c r="N112">
        <v>2</v>
      </c>
      <c r="O112">
        <v>2</v>
      </c>
    </row>
    <row r="113" spans="1:16" x14ac:dyDescent="0.25">
      <c r="A113" t="s">
        <v>209</v>
      </c>
      <c r="B113" t="s">
        <v>56</v>
      </c>
      <c r="C113">
        <v>241</v>
      </c>
      <c r="D113">
        <v>0</v>
      </c>
      <c r="E113">
        <v>0</v>
      </c>
      <c r="F113">
        <f t="shared" si="11"/>
        <v>241</v>
      </c>
      <c r="G113">
        <v>23</v>
      </c>
      <c r="H113">
        <f t="shared" si="10"/>
        <v>60.25</v>
      </c>
      <c r="I113">
        <f t="shared" si="7"/>
        <v>60.25</v>
      </c>
      <c r="J113">
        <f t="shared" si="8"/>
        <v>0</v>
      </c>
      <c r="K113">
        <f t="shared" si="9"/>
        <v>0</v>
      </c>
      <c r="M113">
        <f t="shared" si="12"/>
        <v>4</v>
      </c>
      <c r="N113">
        <v>2</v>
      </c>
      <c r="O113">
        <v>2</v>
      </c>
    </row>
    <row r="114" spans="1:16" x14ac:dyDescent="0.25">
      <c r="A114" t="s">
        <v>209</v>
      </c>
      <c r="B114" t="s">
        <v>218</v>
      </c>
      <c r="C114">
        <f>SUM(C62:C113)</f>
        <v>11520</v>
      </c>
      <c r="D114">
        <f>SUM(D62:D113)</f>
        <v>536</v>
      </c>
      <c r="E114">
        <f>SUM(E62:E113)</f>
        <v>105</v>
      </c>
      <c r="F114">
        <f>SUM(F62:F113)</f>
        <v>12161</v>
      </c>
      <c r="G114">
        <f>SUM(G60:G113)</f>
        <v>42</v>
      </c>
      <c r="H114">
        <f>AVERAGE(H60:H107)</f>
        <v>110.32291666666667</v>
      </c>
      <c r="I114">
        <f>AVERAGE(I60:I99)</f>
        <v>110.78958333333333</v>
      </c>
      <c r="J114">
        <f>AVERAGE(J60:J99)</f>
        <v>4.1937499999999996</v>
      </c>
      <c r="K114">
        <f>AVERAGE(K60:K99)</f>
        <v>0.64166666666666672</v>
      </c>
      <c r="M114">
        <f t="shared" si="12"/>
        <v>0</v>
      </c>
    </row>
    <row r="115" spans="1:16" x14ac:dyDescent="0.25">
      <c r="B115" t="s">
        <v>230</v>
      </c>
      <c r="C115">
        <f>C114/F114</f>
        <v>0.94729051887180327</v>
      </c>
      <c r="D115">
        <f>D114/F114</f>
        <v>4.407532275306307E-2</v>
      </c>
      <c r="E115">
        <f>E114/F114</f>
        <v>8.6341583751336232E-3</v>
      </c>
      <c r="F115">
        <f t="shared" si="11"/>
        <v>0.99999999999999989</v>
      </c>
      <c r="H115" t="e">
        <f t="shared" si="10"/>
        <v>#DIV/0!</v>
      </c>
      <c r="M115">
        <f t="shared" si="12"/>
        <v>0</v>
      </c>
    </row>
    <row r="116" spans="1:16" x14ac:dyDescent="0.25">
      <c r="E116" t="s">
        <v>244</v>
      </c>
      <c r="F116">
        <f>AVERAGE(F60:F113)</f>
        <v>240.61111111111111</v>
      </c>
    </row>
    <row r="117" spans="1:16" x14ac:dyDescent="0.25">
      <c r="F117">
        <f t="shared" si="11"/>
        <v>0</v>
      </c>
      <c r="H117" t="e">
        <f t="shared" si="10"/>
        <v>#DIV/0!</v>
      </c>
      <c r="M117">
        <f t="shared" si="12"/>
        <v>0</v>
      </c>
    </row>
    <row r="118" spans="1:16" x14ac:dyDescent="0.25">
      <c r="F118">
        <f t="shared" si="11"/>
        <v>0</v>
      </c>
      <c r="H118" t="e">
        <f t="shared" si="10"/>
        <v>#DIV/0!</v>
      </c>
      <c r="M118">
        <f t="shared" si="12"/>
        <v>0</v>
      </c>
    </row>
    <row r="119" spans="1:16" x14ac:dyDescent="0.25">
      <c r="C119" t="s">
        <v>215</v>
      </c>
      <c r="D119" t="s">
        <v>216</v>
      </c>
      <c r="E119" t="s">
        <v>217</v>
      </c>
      <c r="F119">
        <f>SUM(C119:E119)</f>
        <v>0</v>
      </c>
      <c r="H119" t="e">
        <f t="shared" si="10"/>
        <v>#DIV/0!</v>
      </c>
      <c r="M119">
        <f t="shared" si="12"/>
        <v>0</v>
      </c>
    </row>
    <row r="120" spans="1:16" x14ac:dyDescent="0.25">
      <c r="A120" t="s">
        <v>210</v>
      </c>
      <c r="B120" t="s">
        <v>3</v>
      </c>
      <c r="C120">
        <v>876</v>
      </c>
      <c r="D120">
        <v>0</v>
      </c>
      <c r="E120">
        <v>0</v>
      </c>
      <c r="F120">
        <f t="shared" ref="F120:F207" si="13">SUM(C120:E120)</f>
        <v>876</v>
      </c>
      <c r="G120">
        <v>0</v>
      </c>
      <c r="H120">
        <f t="shared" si="10"/>
        <v>438</v>
      </c>
      <c r="I120">
        <f t="shared" ref="I120:I173" si="14">C120/M120</f>
        <v>438</v>
      </c>
      <c r="J120">
        <f t="shared" ref="J120:J173" si="15">D120/M120</f>
        <v>0</v>
      </c>
      <c r="K120">
        <f t="shared" ref="K120:K173" si="16">E120/M120</f>
        <v>0</v>
      </c>
      <c r="M120">
        <f t="shared" si="12"/>
        <v>2</v>
      </c>
      <c r="N120">
        <v>1</v>
      </c>
      <c r="O120">
        <v>2</v>
      </c>
      <c r="P120" s="3" t="s">
        <v>231</v>
      </c>
    </row>
    <row r="121" spans="1:16" x14ac:dyDescent="0.25">
      <c r="A121" t="s">
        <v>210</v>
      </c>
      <c r="B121" t="s">
        <v>4</v>
      </c>
      <c r="C121">
        <v>1722</v>
      </c>
      <c r="D121">
        <v>420</v>
      </c>
      <c r="E121">
        <v>0</v>
      </c>
      <c r="F121">
        <f t="shared" si="13"/>
        <v>2142</v>
      </c>
      <c r="G121">
        <v>0</v>
      </c>
      <c r="H121">
        <f t="shared" si="10"/>
        <v>535.5</v>
      </c>
      <c r="I121">
        <f t="shared" si="14"/>
        <v>430.5</v>
      </c>
      <c r="J121">
        <f t="shared" si="15"/>
        <v>105</v>
      </c>
      <c r="K121">
        <f t="shared" si="16"/>
        <v>0</v>
      </c>
      <c r="M121">
        <f t="shared" si="12"/>
        <v>4</v>
      </c>
      <c r="N121">
        <v>2</v>
      </c>
      <c r="O121">
        <v>2</v>
      </c>
    </row>
    <row r="122" spans="1:16" x14ac:dyDescent="0.25">
      <c r="A122" t="s">
        <v>210</v>
      </c>
      <c r="B122" t="s">
        <v>5</v>
      </c>
      <c r="C122">
        <v>1526</v>
      </c>
      <c r="D122">
        <v>134</v>
      </c>
      <c r="E122">
        <v>0</v>
      </c>
      <c r="F122">
        <f t="shared" si="13"/>
        <v>1660</v>
      </c>
      <c r="G122">
        <v>0</v>
      </c>
      <c r="H122">
        <f t="shared" si="10"/>
        <v>415</v>
      </c>
      <c r="I122">
        <f t="shared" si="14"/>
        <v>381.5</v>
      </c>
      <c r="J122">
        <f t="shared" si="15"/>
        <v>33.5</v>
      </c>
      <c r="K122">
        <f t="shared" si="16"/>
        <v>0</v>
      </c>
      <c r="M122">
        <f t="shared" si="12"/>
        <v>4</v>
      </c>
      <c r="N122">
        <v>2</v>
      </c>
      <c r="O122">
        <v>2</v>
      </c>
    </row>
    <row r="123" spans="1:16" x14ac:dyDescent="0.25">
      <c r="A123" t="s">
        <v>210</v>
      </c>
      <c r="B123" t="s">
        <v>6</v>
      </c>
      <c r="C123">
        <v>460</v>
      </c>
      <c r="D123">
        <v>6</v>
      </c>
      <c r="E123">
        <v>0</v>
      </c>
      <c r="F123">
        <f t="shared" si="13"/>
        <v>466</v>
      </c>
      <c r="G123">
        <v>0</v>
      </c>
      <c r="H123">
        <f t="shared" si="10"/>
        <v>116.5</v>
      </c>
      <c r="I123">
        <f t="shared" si="14"/>
        <v>115</v>
      </c>
      <c r="J123">
        <f t="shared" si="15"/>
        <v>1.5</v>
      </c>
      <c r="K123">
        <f t="shared" si="16"/>
        <v>0</v>
      </c>
      <c r="M123">
        <f t="shared" si="12"/>
        <v>4</v>
      </c>
      <c r="N123">
        <v>2</v>
      </c>
      <c r="O123">
        <v>2</v>
      </c>
    </row>
    <row r="124" spans="1:16" x14ac:dyDescent="0.25">
      <c r="A124" t="s">
        <v>210</v>
      </c>
      <c r="B124" t="s">
        <v>7</v>
      </c>
      <c r="C124">
        <v>0</v>
      </c>
      <c r="D124">
        <v>0</v>
      </c>
      <c r="E124">
        <v>0</v>
      </c>
      <c r="F124">
        <f t="shared" si="13"/>
        <v>0</v>
      </c>
      <c r="G124">
        <v>0</v>
      </c>
      <c r="H124">
        <v>0</v>
      </c>
      <c r="I124">
        <v>0</v>
      </c>
      <c r="J124">
        <v>0</v>
      </c>
      <c r="K124">
        <v>0</v>
      </c>
      <c r="M124">
        <f t="shared" si="12"/>
        <v>0</v>
      </c>
      <c r="N124">
        <v>0</v>
      </c>
    </row>
    <row r="125" spans="1:16" x14ac:dyDescent="0.25">
      <c r="A125" t="s">
        <v>210</v>
      </c>
      <c r="B125" t="s">
        <v>8</v>
      </c>
      <c r="C125">
        <v>0</v>
      </c>
      <c r="D125">
        <v>0</v>
      </c>
      <c r="E125">
        <v>0</v>
      </c>
      <c r="F125">
        <f t="shared" si="13"/>
        <v>0</v>
      </c>
      <c r="G125">
        <v>0</v>
      </c>
      <c r="H125">
        <v>0</v>
      </c>
      <c r="I125">
        <v>0</v>
      </c>
      <c r="J125">
        <v>0</v>
      </c>
      <c r="K125">
        <v>0</v>
      </c>
      <c r="M125">
        <f t="shared" si="12"/>
        <v>0</v>
      </c>
      <c r="N125">
        <v>0</v>
      </c>
    </row>
    <row r="126" spans="1:16" x14ac:dyDescent="0.25">
      <c r="A126" t="s">
        <v>210</v>
      </c>
      <c r="B126" t="s">
        <v>9</v>
      </c>
      <c r="C126">
        <v>218</v>
      </c>
      <c r="D126">
        <v>58</v>
      </c>
      <c r="E126">
        <v>116</v>
      </c>
      <c r="F126">
        <f t="shared" si="13"/>
        <v>392</v>
      </c>
      <c r="G126">
        <v>0</v>
      </c>
      <c r="H126">
        <f t="shared" si="10"/>
        <v>196</v>
      </c>
      <c r="I126">
        <f t="shared" si="14"/>
        <v>109</v>
      </c>
      <c r="J126">
        <f t="shared" si="15"/>
        <v>29</v>
      </c>
      <c r="K126">
        <f t="shared" si="16"/>
        <v>58</v>
      </c>
      <c r="M126">
        <f t="shared" si="12"/>
        <v>2</v>
      </c>
      <c r="N126">
        <v>2</v>
      </c>
      <c r="O126">
        <v>1</v>
      </c>
      <c r="P126" s="3" t="s">
        <v>232</v>
      </c>
    </row>
    <row r="127" spans="1:16" x14ac:dyDescent="0.25">
      <c r="A127" t="s">
        <v>210</v>
      </c>
      <c r="B127" t="s">
        <v>10</v>
      </c>
      <c r="C127">
        <v>678</v>
      </c>
      <c r="D127">
        <v>3</v>
      </c>
      <c r="E127">
        <v>0</v>
      </c>
      <c r="F127">
        <f t="shared" si="13"/>
        <v>681</v>
      </c>
      <c r="G127">
        <v>0</v>
      </c>
      <c r="H127">
        <f t="shared" si="10"/>
        <v>340.5</v>
      </c>
      <c r="I127">
        <f t="shared" si="14"/>
        <v>339</v>
      </c>
      <c r="J127">
        <f t="shared" si="15"/>
        <v>1.5</v>
      </c>
      <c r="K127">
        <f t="shared" si="16"/>
        <v>0</v>
      </c>
      <c r="M127">
        <f t="shared" si="12"/>
        <v>2</v>
      </c>
      <c r="N127">
        <v>2</v>
      </c>
      <c r="O127">
        <v>1</v>
      </c>
    </row>
    <row r="128" spans="1:16" x14ac:dyDescent="0.25">
      <c r="A128" t="s">
        <v>210</v>
      </c>
      <c r="B128" t="s">
        <v>11</v>
      </c>
      <c r="C128">
        <v>131</v>
      </c>
      <c r="D128">
        <v>17</v>
      </c>
      <c r="E128">
        <v>0</v>
      </c>
      <c r="F128">
        <f t="shared" si="13"/>
        <v>148</v>
      </c>
      <c r="G128" s="3">
        <v>2</v>
      </c>
      <c r="H128">
        <f t="shared" si="10"/>
        <v>74</v>
      </c>
      <c r="I128">
        <f t="shared" si="14"/>
        <v>65.5</v>
      </c>
      <c r="J128">
        <f t="shared" si="15"/>
        <v>8.5</v>
      </c>
      <c r="K128">
        <f t="shared" si="16"/>
        <v>0</v>
      </c>
      <c r="M128">
        <f t="shared" si="12"/>
        <v>2</v>
      </c>
      <c r="N128">
        <v>2</v>
      </c>
      <c r="O128">
        <v>1</v>
      </c>
    </row>
    <row r="129" spans="1:15" x14ac:dyDescent="0.25">
      <c r="A129" t="s">
        <v>210</v>
      </c>
      <c r="B129" t="s">
        <v>12</v>
      </c>
      <c r="C129">
        <v>298</v>
      </c>
      <c r="D129">
        <v>8</v>
      </c>
      <c r="E129">
        <v>0</v>
      </c>
      <c r="F129">
        <f t="shared" si="13"/>
        <v>306</v>
      </c>
      <c r="G129">
        <v>0</v>
      </c>
      <c r="H129">
        <f t="shared" si="10"/>
        <v>153</v>
      </c>
      <c r="I129">
        <f t="shared" si="14"/>
        <v>149</v>
      </c>
      <c r="J129">
        <f t="shared" si="15"/>
        <v>4</v>
      </c>
      <c r="K129">
        <f t="shared" si="16"/>
        <v>0</v>
      </c>
      <c r="M129">
        <f t="shared" si="12"/>
        <v>2</v>
      </c>
      <c r="N129">
        <v>2</v>
      </c>
      <c r="O129">
        <v>1</v>
      </c>
    </row>
    <row r="130" spans="1:15" x14ac:dyDescent="0.25">
      <c r="A130" t="s">
        <v>210</v>
      </c>
      <c r="B130" t="s">
        <v>13</v>
      </c>
      <c r="C130">
        <v>356</v>
      </c>
      <c r="D130">
        <v>22</v>
      </c>
      <c r="E130">
        <v>0</v>
      </c>
      <c r="F130">
        <f t="shared" si="13"/>
        <v>378</v>
      </c>
      <c r="G130">
        <v>0</v>
      </c>
      <c r="H130">
        <f t="shared" si="10"/>
        <v>378</v>
      </c>
      <c r="I130">
        <f t="shared" si="14"/>
        <v>356</v>
      </c>
      <c r="J130">
        <f t="shared" si="15"/>
        <v>22</v>
      </c>
      <c r="K130">
        <f t="shared" si="16"/>
        <v>0</v>
      </c>
      <c r="M130">
        <f t="shared" si="12"/>
        <v>1</v>
      </c>
      <c r="N130">
        <v>1</v>
      </c>
      <c r="O130">
        <v>1</v>
      </c>
    </row>
    <row r="131" spans="1:15" x14ac:dyDescent="0.25">
      <c r="A131" t="s">
        <v>210</v>
      </c>
      <c r="B131" t="s">
        <v>14</v>
      </c>
      <c r="C131">
        <v>374</v>
      </c>
      <c r="D131">
        <v>0</v>
      </c>
      <c r="E131">
        <v>0</v>
      </c>
      <c r="F131">
        <f t="shared" si="13"/>
        <v>374</v>
      </c>
      <c r="G131">
        <v>0</v>
      </c>
      <c r="H131">
        <f t="shared" si="10"/>
        <v>187</v>
      </c>
      <c r="I131">
        <f t="shared" si="14"/>
        <v>187</v>
      </c>
      <c r="J131">
        <f t="shared" si="15"/>
        <v>0</v>
      </c>
      <c r="K131">
        <f t="shared" si="16"/>
        <v>0</v>
      </c>
      <c r="M131">
        <f t="shared" si="12"/>
        <v>2</v>
      </c>
      <c r="N131">
        <v>2</v>
      </c>
      <c r="O131">
        <v>1</v>
      </c>
    </row>
    <row r="132" spans="1:15" x14ac:dyDescent="0.25">
      <c r="A132" t="s">
        <v>210</v>
      </c>
      <c r="B132" t="s">
        <v>15</v>
      </c>
      <c r="C132">
        <v>357</v>
      </c>
      <c r="D132">
        <v>0</v>
      </c>
      <c r="E132">
        <v>0</v>
      </c>
      <c r="F132">
        <f t="shared" si="13"/>
        <v>357</v>
      </c>
      <c r="G132">
        <v>0</v>
      </c>
      <c r="H132">
        <f t="shared" si="10"/>
        <v>357</v>
      </c>
      <c r="I132">
        <f t="shared" si="14"/>
        <v>357</v>
      </c>
      <c r="J132">
        <f t="shared" si="15"/>
        <v>0</v>
      </c>
      <c r="K132">
        <f t="shared" si="16"/>
        <v>0</v>
      </c>
      <c r="M132">
        <f t="shared" si="12"/>
        <v>1</v>
      </c>
      <c r="N132">
        <v>1</v>
      </c>
      <c r="O132">
        <v>1</v>
      </c>
    </row>
    <row r="133" spans="1:15" x14ac:dyDescent="0.25">
      <c r="A133" t="s">
        <v>210</v>
      </c>
      <c r="B133" t="s">
        <v>16</v>
      </c>
      <c r="C133">
        <v>0</v>
      </c>
      <c r="D133">
        <v>0</v>
      </c>
      <c r="E133">
        <v>0</v>
      </c>
      <c r="F133">
        <f t="shared" si="13"/>
        <v>0</v>
      </c>
      <c r="G133">
        <v>0</v>
      </c>
      <c r="H133">
        <f t="shared" si="10"/>
        <v>0</v>
      </c>
      <c r="I133">
        <f t="shared" si="14"/>
        <v>0</v>
      </c>
      <c r="J133">
        <f t="shared" si="15"/>
        <v>0</v>
      </c>
      <c r="K133">
        <f t="shared" si="16"/>
        <v>0</v>
      </c>
      <c r="M133">
        <f t="shared" si="12"/>
        <v>1</v>
      </c>
      <c r="N133">
        <v>1</v>
      </c>
      <c r="O133">
        <v>1</v>
      </c>
    </row>
    <row r="134" spans="1:15" x14ac:dyDescent="0.25">
      <c r="A134" t="s">
        <v>210</v>
      </c>
      <c r="B134" t="s">
        <v>17</v>
      </c>
      <c r="C134">
        <v>0</v>
      </c>
      <c r="D134">
        <v>0</v>
      </c>
      <c r="E134">
        <v>0</v>
      </c>
      <c r="F134">
        <f t="shared" si="13"/>
        <v>0</v>
      </c>
      <c r="G134">
        <v>0</v>
      </c>
      <c r="H134">
        <f t="shared" si="10"/>
        <v>0</v>
      </c>
      <c r="I134">
        <f t="shared" si="14"/>
        <v>0</v>
      </c>
      <c r="J134">
        <f t="shared" si="15"/>
        <v>0</v>
      </c>
      <c r="K134">
        <f t="shared" si="16"/>
        <v>0</v>
      </c>
      <c r="M134">
        <f t="shared" si="12"/>
        <v>1</v>
      </c>
      <c r="N134">
        <v>1</v>
      </c>
      <c r="O134">
        <v>1</v>
      </c>
    </row>
    <row r="135" spans="1:15" x14ac:dyDescent="0.25">
      <c r="A135" t="s">
        <v>210</v>
      </c>
      <c r="B135" t="s">
        <v>18</v>
      </c>
      <c r="C135">
        <v>0</v>
      </c>
      <c r="D135">
        <v>0</v>
      </c>
      <c r="E135">
        <v>0</v>
      </c>
      <c r="F135">
        <f t="shared" si="13"/>
        <v>0</v>
      </c>
      <c r="G135">
        <v>0</v>
      </c>
      <c r="H135">
        <f t="shared" si="10"/>
        <v>0</v>
      </c>
      <c r="I135">
        <f t="shared" si="14"/>
        <v>0</v>
      </c>
      <c r="J135">
        <f t="shared" si="15"/>
        <v>0</v>
      </c>
      <c r="K135">
        <f t="shared" si="16"/>
        <v>0</v>
      </c>
      <c r="M135">
        <f t="shared" si="12"/>
        <v>1</v>
      </c>
      <c r="N135">
        <v>1</v>
      </c>
      <c r="O135">
        <v>1</v>
      </c>
    </row>
    <row r="136" spans="1:15" x14ac:dyDescent="0.25">
      <c r="A136" t="s">
        <v>210</v>
      </c>
      <c r="B136" t="s">
        <v>19</v>
      </c>
      <c r="C136">
        <v>0</v>
      </c>
      <c r="D136">
        <v>0</v>
      </c>
      <c r="E136">
        <v>0</v>
      </c>
      <c r="F136">
        <f t="shared" si="13"/>
        <v>0</v>
      </c>
      <c r="G136">
        <v>0</v>
      </c>
      <c r="H136">
        <f t="shared" si="10"/>
        <v>0</v>
      </c>
      <c r="I136">
        <f t="shared" si="14"/>
        <v>0</v>
      </c>
      <c r="J136">
        <f t="shared" si="15"/>
        <v>0</v>
      </c>
      <c r="K136">
        <f t="shared" si="16"/>
        <v>0</v>
      </c>
      <c r="M136">
        <f t="shared" si="12"/>
        <v>1</v>
      </c>
      <c r="N136">
        <v>1</v>
      </c>
      <c r="O136">
        <v>1</v>
      </c>
    </row>
    <row r="137" spans="1:15" x14ac:dyDescent="0.25">
      <c r="A137" t="s">
        <v>210</v>
      </c>
      <c r="B137" t="s">
        <v>20</v>
      </c>
      <c r="C137">
        <v>0</v>
      </c>
      <c r="D137">
        <v>0</v>
      </c>
      <c r="E137">
        <v>0</v>
      </c>
      <c r="F137">
        <f t="shared" si="13"/>
        <v>0</v>
      </c>
      <c r="G137">
        <v>0</v>
      </c>
      <c r="H137">
        <f t="shared" si="10"/>
        <v>0</v>
      </c>
      <c r="I137">
        <f t="shared" si="14"/>
        <v>0</v>
      </c>
      <c r="J137">
        <f t="shared" si="15"/>
        <v>0</v>
      </c>
      <c r="K137">
        <f t="shared" si="16"/>
        <v>0</v>
      </c>
      <c r="M137">
        <f t="shared" si="12"/>
        <v>2</v>
      </c>
      <c r="N137">
        <v>2</v>
      </c>
      <c r="O137">
        <v>1</v>
      </c>
    </row>
    <row r="138" spans="1:15" x14ac:dyDescent="0.25">
      <c r="A138" t="s">
        <v>210</v>
      </c>
      <c r="B138" t="s">
        <v>21</v>
      </c>
      <c r="C138">
        <v>359</v>
      </c>
      <c r="D138">
        <v>105</v>
      </c>
      <c r="E138">
        <v>0</v>
      </c>
      <c r="F138">
        <f t="shared" si="13"/>
        <v>464</v>
      </c>
      <c r="G138">
        <v>0</v>
      </c>
      <c r="H138">
        <f t="shared" si="10"/>
        <v>232</v>
      </c>
      <c r="I138">
        <f t="shared" si="14"/>
        <v>179.5</v>
      </c>
      <c r="J138">
        <f t="shared" si="15"/>
        <v>52.5</v>
      </c>
      <c r="K138">
        <f t="shared" si="16"/>
        <v>0</v>
      </c>
      <c r="M138">
        <f t="shared" si="12"/>
        <v>2</v>
      </c>
      <c r="N138">
        <v>2</v>
      </c>
      <c r="O138">
        <v>1</v>
      </c>
    </row>
    <row r="139" spans="1:15" x14ac:dyDescent="0.25">
      <c r="A139" t="s">
        <v>210</v>
      </c>
      <c r="B139" t="s">
        <v>22</v>
      </c>
      <c r="C139">
        <v>119</v>
      </c>
      <c r="D139">
        <v>11</v>
      </c>
      <c r="E139">
        <v>0</v>
      </c>
      <c r="F139">
        <f t="shared" si="13"/>
        <v>130</v>
      </c>
      <c r="G139">
        <v>0</v>
      </c>
      <c r="H139">
        <f t="shared" si="10"/>
        <v>65</v>
      </c>
      <c r="I139">
        <f t="shared" si="14"/>
        <v>59.5</v>
      </c>
      <c r="J139">
        <f t="shared" si="15"/>
        <v>5.5</v>
      </c>
      <c r="K139">
        <f t="shared" si="16"/>
        <v>0</v>
      </c>
      <c r="M139">
        <f t="shared" si="12"/>
        <v>2</v>
      </c>
      <c r="N139">
        <v>2</v>
      </c>
      <c r="O139">
        <v>1</v>
      </c>
    </row>
    <row r="140" spans="1:15" x14ac:dyDescent="0.25">
      <c r="A140" t="s">
        <v>210</v>
      </c>
      <c r="B140" t="s">
        <v>23</v>
      </c>
      <c r="C140">
        <v>450</v>
      </c>
      <c r="D140">
        <v>8</v>
      </c>
      <c r="E140">
        <v>0</v>
      </c>
      <c r="F140">
        <f t="shared" si="13"/>
        <v>458</v>
      </c>
      <c r="G140">
        <v>0</v>
      </c>
      <c r="H140">
        <f t="shared" si="10"/>
        <v>229</v>
      </c>
      <c r="I140">
        <f t="shared" si="14"/>
        <v>225</v>
      </c>
      <c r="J140">
        <f t="shared" si="15"/>
        <v>4</v>
      </c>
      <c r="K140">
        <f t="shared" si="16"/>
        <v>0</v>
      </c>
      <c r="M140">
        <f t="shared" si="12"/>
        <v>2</v>
      </c>
      <c r="N140">
        <v>2</v>
      </c>
      <c r="O140">
        <v>1</v>
      </c>
    </row>
    <row r="141" spans="1:15" x14ac:dyDescent="0.25">
      <c r="A141" t="s">
        <v>210</v>
      </c>
      <c r="B141" t="s">
        <v>24</v>
      </c>
      <c r="C141">
        <v>1133</v>
      </c>
      <c r="D141">
        <v>1</v>
      </c>
      <c r="E141">
        <v>0</v>
      </c>
      <c r="F141">
        <f t="shared" si="13"/>
        <v>1134</v>
      </c>
      <c r="G141">
        <v>0</v>
      </c>
      <c r="H141">
        <f t="shared" si="10"/>
        <v>567</v>
      </c>
      <c r="I141">
        <f t="shared" si="14"/>
        <v>566.5</v>
      </c>
      <c r="J141">
        <f t="shared" si="15"/>
        <v>0.5</v>
      </c>
      <c r="K141">
        <f t="shared" si="16"/>
        <v>0</v>
      </c>
      <c r="M141">
        <f t="shared" si="12"/>
        <v>2</v>
      </c>
      <c r="N141">
        <v>2</v>
      </c>
      <c r="O141">
        <v>1</v>
      </c>
    </row>
    <row r="142" spans="1:15" x14ac:dyDescent="0.25">
      <c r="A142" t="s">
        <v>210</v>
      </c>
      <c r="B142" t="s">
        <v>25</v>
      </c>
      <c r="C142">
        <v>698</v>
      </c>
      <c r="D142">
        <v>0</v>
      </c>
      <c r="E142">
        <v>0</v>
      </c>
      <c r="F142">
        <f t="shared" si="13"/>
        <v>698</v>
      </c>
      <c r="G142" s="3">
        <v>3</v>
      </c>
      <c r="H142">
        <f t="shared" si="10"/>
        <v>349</v>
      </c>
      <c r="I142">
        <f t="shared" si="14"/>
        <v>349</v>
      </c>
      <c r="J142">
        <f t="shared" si="15"/>
        <v>0</v>
      </c>
      <c r="K142">
        <f t="shared" si="16"/>
        <v>0</v>
      </c>
      <c r="M142">
        <f t="shared" si="12"/>
        <v>2</v>
      </c>
      <c r="N142">
        <v>2</v>
      </c>
      <c r="O142">
        <v>1</v>
      </c>
    </row>
    <row r="143" spans="1:15" x14ac:dyDescent="0.25">
      <c r="A143" t="s">
        <v>210</v>
      </c>
      <c r="B143" t="s">
        <v>26</v>
      </c>
      <c r="C143">
        <v>466</v>
      </c>
      <c r="D143">
        <v>0</v>
      </c>
      <c r="E143">
        <v>0</v>
      </c>
      <c r="F143">
        <f>SUM(C143:E143)</f>
        <v>466</v>
      </c>
      <c r="G143">
        <v>0</v>
      </c>
      <c r="H143">
        <f t="shared" si="10"/>
        <v>233</v>
      </c>
      <c r="I143">
        <f t="shared" si="14"/>
        <v>233</v>
      </c>
      <c r="J143">
        <f t="shared" si="15"/>
        <v>0</v>
      </c>
      <c r="K143">
        <f t="shared" si="16"/>
        <v>0</v>
      </c>
      <c r="M143">
        <f t="shared" si="12"/>
        <v>2</v>
      </c>
      <c r="N143">
        <v>2</v>
      </c>
      <c r="O143">
        <v>1</v>
      </c>
    </row>
    <row r="144" spans="1:15" x14ac:dyDescent="0.25">
      <c r="A144" t="s">
        <v>210</v>
      </c>
      <c r="B144" t="s">
        <v>27</v>
      </c>
      <c r="C144">
        <v>26</v>
      </c>
      <c r="D144">
        <v>0</v>
      </c>
      <c r="E144">
        <v>0</v>
      </c>
      <c r="F144">
        <f t="shared" si="13"/>
        <v>26</v>
      </c>
      <c r="G144">
        <v>0</v>
      </c>
      <c r="H144">
        <f t="shared" si="10"/>
        <v>26</v>
      </c>
      <c r="I144">
        <f t="shared" si="14"/>
        <v>26</v>
      </c>
      <c r="J144">
        <f t="shared" si="15"/>
        <v>0</v>
      </c>
      <c r="K144">
        <f t="shared" si="16"/>
        <v>0</v>
      </c>
      <c r="M144">
        <f t="shared" si="12"/>
        <v>1</v>
      </c>
      <c r="N144">
        <v>1</v>
      </c>
      <c r="O144">
        <v>1</v>
      </c>
    </row>
    <row r="145" spans="1:16" x14ac:dyDescent="0.25">
      <c r="A145" t="s">
        <v>210</v>
      </c>
      <c r="B145" t="s">
        <v>28</v>
      </c>
      <c r="C145">
        <v>0</v>
      </c>
      <c r="D145">
        <v>0</v>
      </c>
      <c r="E145">
        <v>0</v>
      </c>
      <c r="F145">
        <f t="shared" si="13"/>
        <v>0</v>
      </c>
      <c r="G145">
        <v>0</v>
      </c>
      <c r="H145">
        <v>0</v>
      </c>
      <c r="I145">
        <v>0</v>
      </c>
      <c r="J145">
        <v>0</v>
      </c>
      <c r="K145">
        <v>0</v>
      </c>
      <c r="M145">
        <f t="shared" si="12"/>
        <v>0</v>
      </c>
    </row>
    <row r="146" spans="1:16" x14ac:dyDescent="0.25">
      <c r="A146" t="s">
        <v>210</v>
      </c>
      <c r="B146" t="s">
        <v>29</v>
      </c>
      <c r="C146">
        <v>0</v>
      </c>
      <c r="D146">
        <v>0</v>
      </c>
      <c r="E146">
        <v>0</v>
      </c>
      <c r="F146">
        <f t="shared" si="13"/>
        <v>0</v>
      </c>
      <c r="G146">
        <v>0</v>
      </c>
      <c r="H146">
        <v>0</v>
      </c>
      <c r="I146">
        <v>0</v>
      </c>
      <c r="J146">
        <v>0</v>
      </c>
      <c r="K146">
        <v>0</v>
      </c>
      <c r="M146">
        <f t="shared" si="12"/>
        <v>0</v>
      </c>
    </row>
    <row r="147" spans="1:16" x14ac:dyDescent="0.25">
      <c r="A147" t="s">
        <v>210</v>
      </c>
      <c r="B147" t="s">
        <v>30</v>
      </c>
      <c r="C147">
        <v>0</v>
      </c>
      <c r="D147">
        <v>0</v>
      </c>
      <c r="E147">
        <v>0</v>
      </c>
      <c r="F147">
        <f t="shared" si="13"/>
        <v>0</v>
      </c>
      <c r="G147">
        <v>0</v>
      </c>
      <c r="H147">
        <v>0</v>
      </c>
      <c r="I147">
        <v>0</v>
      </c>
      <c r="J147">
        <v>0</v>
      </c>
      <c r="K147">
        <v>0</v>
      </c>
      <c r="M147">
        <f t="shared" si="12"/>
        <v>0</v>
      </c>
    </row>
    <row r="148" spans="1:16" x14ac:dyDescent="0.25">
      <c r="A148" t="s">
        <v>210</v>
      </c>
      <c r="B148" t="s">
        <v>31</v>
      </c>
      <c r="C148">
        <v>0</v>
      </c>
      <c r="D148">
        <v>0</v>
      </c>
      <c r="E148">
        <v>0</v>
      </c>
      <c r="F148">
        <f t="shared" si="13"/>
        <v>0</v>
      </c>
      <c r="G148">
        <v>0</v>
      </c>
      <c r="H148">
        <v>0</v>
      </c>
      <c r="I148">
        <v>0</v>
      </c>
      <c r="J148">
        <v>0</v>
      </c>
      <c r="K148">
        <v>0</v>
      </c>
      <c r="M148">
        <f t="shared" si="12"/>
        <v>0</v>
      </c>
      <c r="N148">
        <v>1</v>
      </c>
      <c r="O148">
        <v>0</v>
      </c>
      <c r="P148" s="3" t="s">
        <v>233</v>
      </c>
    </row>
    <row r="149" spans="1:16" x14ac:dyDescent="0.25">
      <c r="A149" t="s">
        <v>210</v>
      </c>
      <c r="B149" t="s">
        <v>32</v>
      </c>
      <c r="C149">
        <v>82</v>
      </c>
      <c r="D149">
        <v>0</v>
      </c>
      <c r="E149">
        <v>44</v>
      </c>
      <c r="F149">
        <f t="shared" si="13"/>
        <v>126</v>
      </c>
      <c r="G149">
        <v>0</v>
      </c>
      <c r="H149">
        <f t="shared" si="10"/>
        <v>63</v>
      </c>
      <c r="I149">
        <f t="shared" si="14"/>
        <v>41</v>
      </c>
      <c r="J149">
        <f t="shared" si="15"/>
        <v>0</v>
      </c>
      <c r="K149">
        <f t="shared" si="16"/>
        <v>22</v>
      </c>
      <c r="M149">
        <f t="shared" si="12"/>
        <v>2</v>
      </c>
      <c r="N149">
        <v>2</v>
      </c>
      <c r="O149">
        <v>1</v>
      </c>
    </row>
    <row r="150" spans="1:16" x14ac:dyDescent="0.25">
      <c r="A150" t="s">
        <v>210</v>
      </c>
      <c r="B150" t="s">
        <v>33</v>
      </c>
      <c r="C150">
        <v>76</v>
      </c>
      <c r="D150">
        <v>8</v>
      </c>
      <c r="E150">
        <v>7</v>
      </c>
      <c r="F150">
        <f t="shared" si="13"/>
        <v>91</v>
      </c>
      <c r="G150">
        <v>0</v>
      </c>
      <c r="H150">
        <f t="shared" si="10"/>
        <v>22.75</v>
      </c>
      <c r="I150">
        <f t="shared" si="14"/>
        <v>19</v>
      </c>
      <c r="J150">
        <f t="shared" si="15"/>
        <v>2</v>
      </c>
      <c r="K150">
        <f t="shared" si="16"/>
        <v>1.75</v>
      </c>
      <c r="M150">
        <f t="shared" si="12"/>
        <v>4</v>
      </c>
      <c r="N150">
        <v>2</v>
      </c>
      <c r="O150">
        <v>2</v>
      </c>
      <c r="P150" s="3" t="s">
        <v>227</v>
      </c>
    </row>
    <row r="151" spans="1:16" x14ac:dyDescent="0.25">
      <c r="A151" t="s">
        <v>210</v>
      </c>
      <c r="B151" t="s">
        <v>34</v>
      </c>
      <c r="C151">
        <v>299</v>
      </c>
      <c r="D151">
        <v>3</v>
      </c>
      <c r="E151">
        <v>0</v>
      </c>
      <c r="F151">
        <f t="shared" si="13"/>
        <v>302</v>
      </c>
      <c r="G151">
        <v>0</v>
      </c>
      <c r="H151">
        <f t="shared" si="10"/>
        <v>75.5</v>
      </c>
      <c r="I151">
        <f t="shared" si="14"/>
        <v>74.75</v>
      </c>
      <c r="J151">
        <f t="shared" si="15"/>
        <v>0.75</v>
      </c>
      <c r="K151">
        <f t="shared" si="16"/>
        <v>0</v>
      </c>
      <c r="M151">
        <f t="shared" si="12"/>
        <v>4</v>
      </c>
      <c r="N151">
        <v>2</v>
      </c>
      <c r="O151">
        <v>2</v>
      </c>
    </row>
    <row r="152" spans="1:16" x14ac:dyDescent="0.25">
      <c r="A152" t="s">
        <v>210</v>
      </c>
      <c r="B152" t="s">
        <v>35</v>
      </c>
      <c r="C152">
        <v>186</v>
      </c>
      <c r="D152">
        <v>19</v>
      </c>
      <c r="E152">
        <v>0</v>
      </c>
      <c r="F152">
        <f t="shared" si="13"/>
        <v>205</v>
      </c>
      <c r="G152">
        <v>0</v>
      </c>
      <c r="H152">
        <f t="shared" si="10"/>
        <v>51.25</v>
      </c>
      <c r="I152">
        <f t="shared" si="14"/>
        <v>46.5</v>
      </c>
      <c r="J152">
        <f t="shared" si="15"/>
        <v>4.75</v>
      </c>
      <c r="K152">
        <f t="shared" si="16"/>
        <v>0</v>
      </c>
      <c r="M152">
        <f t="shared" si="12"/>
        <v>4</v>
      </c>
      <c r="N152">
        <v>2</v>
      </c>
      <c r="O152">
        <v>2</v>
      </c>
    </row>
    <row r="153" spans="1:16" x14ac:dyDescent="0.25">
      <c r="A153" t="s">
        <v>210</v>
      </c>
      <c r="B153" t="s">
        <v>36</v>
      </c>
      <c r="C153">
        <v>117</v>
      </c>
      <c r="D153">
        <v>58</v>
      </c>
      <c r="E153">
        <v>30</v>
      </c>
      <c r="F153">
        <f t="shared" si="13"/>
        <v>205</v>
      </c>
      <c r="G153">
        <v>0</v>
      </c>
      <c r="H153">
        <f t="shared" si="10"/>
        <v>34.166666666666664</v>
      </c>
      <c r="I153">
        <f t="shared" si="14"/>
        <v>19.5</v>
      </c>
      <c r="J153">
        <f t="shared" si="15"/>
        <v>9.6666666666666661</v>
      </c>
      <c r="K153">
        <f t="shared" si="16"/>
        <v>5</v>
      </c>
      <c r="M153">
        <f t="shared" si="12"/>
        <v>6</v>
      </c>
      <c r="N153">
        <v>3</v>
      </c>
      <c r="O153">
        <v>2</v>
      </c>
      <c r="P153" t="s">
        <v>228</v>
      </c>
    </row>
    <row r="154" spans="1:16" x14ac:dyDescent="0.25">
      <c r="A154" t="s">
        <v>210</v>
      </c>
      <c r="B154" t="s">
        <v>37</v>
      </c>
      <c r="C154">
        <v>529</v>
      </c>
      <c r="D154">
        <v>0</v>
      </c>
      <c r="E154">
        <v>3</v>
      </c>
      <c r="F154">
        <f t="shared" si="13"/>
        <v>532</v>
      </c>
      <c r="G154">
        <v>0</v>
      </c>
      <c r="H154">
        <f t="shared" si="10"/>
        <v>133</v>
      </c>
      <c r="I154">
        <f t="shared" si="14"/>
        <v>132.25</v>
      </c>
      <c r="J154">
        <f t="shared" si="15"/>
        <v>0</v>
      </c>
      <c r="K154">
        <f t="shared" si="16"/>
        <v>0.75</v>
      </c>
      <c r="M154">
        <f t="shared" si="12"/>
        <v>4</v>
      </c>
      <c r="N154">
        <v>2</v>
      </c>
      <c r="O154">
        <v>2</v>
      </c>
    </row>
    <row r="155" spans="1:16" x14ac:dyDescent="0.25">
      <c r="A155" t="s">
        <v>210</v>
      </c>
      <c r="B155" t="s">
        <v>38</v>
      </c>
      <c r="C155">
        <v>175</v>
      </c>
      <c r="D155">
        <v>0</v>
      </c>
      <c r="E155">
        <v>0</v>
      </c>
      <c r="F155">
        <f t="shared" si="13"/>
        <v>175</v>
      </c>
      <c r="G155">
        <v>0</v>
      </c>
      <c r="H155">
        <f t="shared" si="10"/>
        <v>43.75</v>
      </c>
      <c r="I155">
        <f t="shared" si="14"/>
        <v>43.75</v>
      </c>
      <c r="J155">
        <f t="shared" si="15"/>
        <v>0</v>
      </c>
      <c r="K155">
        <f t="shared" si="16"/>
        <v>0</v>
      </c>
      <c r="M155">
        <f t="shared" si="12"/>
        <v>4</v>
      </c>
      <c r="N155">
        <v>2</v>
      </c>
      <c r="O155">
        <v>2</v>
      </c>
    </row>
    <row r="156" spans="1:16" x14ac:dyDescent="0.25">
      <c r="A156" t="s">
        <v>210</v>
      </c>
      <c r="B156" t="s">
        <v>39</v>
      </c>
      <c r="C156">
        <v>83</v>
      </c>
      <c r="D156">
        <v>0</v>
      </c>
      <c r="E156">
        <v>0</v>
      </c>
      <c r="F156">
        <f t="shared" si="13"/>
        <v>83</v>
      </c>
      <c r="G156">
        <v>0</v>
      </c>
      <c r="H156">
        <f t="shared" si="10"/>
        <v>41.5</v>
      </c>
      <c r="I156">
        <f t="shared" si="14"/>
        <v>41.5</v>
      </c>
      <c r="J156">
        <f t="shared" si="15"/>
        <v>0</v>
      </c>
      <c r="K156">
        <f t="shared" si="16"/>
        <v>0</v>
      </c>
      <c r="M156">
        <f t="shared" si="12"/>
        <v>2</v>
      </c>
      <c r="N156">
        <v>2</v>
      </c>
      <c r="O156">
        <v>1</v>
      </c>
      <c r="P156" s="3" t="s">
        <v>234</v>
      </c>
    </row>
    <row r="157" spans="1:16" x14ac:dyDescent="0.25">
      <c r="A157" t="s">
        <v>210</v>
      </c>
      <c r="B157" t="s">
        <v>40</v>
      </c>
      <c r="C157">
        <v>5</v>
      </c>
      <c r="D157">
        <v>0</v>
      </c>
      <c r="E157">
        <v>0</v>
      </c>
      <c r="F157">
        <f t="shared" si="13"/>
        <v>5</v>
      </c>
      <c r="G157">
        <v>0</v>
      </c>
      <c r="H157">
        <f t="shared" si="10"/>
        <v>2.5</v>
      </c>
      <c r="I157">
        <f t="shared" si="14"/>
        <v>2.5</v>
      </c>
      <c r="J157">
        <f t="shared" si="15"/>
        <v>0</v>
      </c>
      <c r="K157">
        <f t="shared" si="16"/>
        <v>0</v>
      </c>
      <c r="M157">
        <f t="shared" si="12"/>
        <v>2</v>
      </c>
      <c r="N157">
        <v>2</v>
      </c>
      <c r="O157">
        <v>1</v>
      </c>
    </row>
    <row r="158" spans="1:16" x14ac:dyDescent="0.25">
      <c r="A158" t="s">
        <v>210</v>
      </c>
      <c r="B158" t="s">
        <v>41</v>
      </c>
      <c r="C158">
        <v>0</v>
      </c>
      <c r="D158">
        <v>0</v>
      </c>
      <c r="E158">
        <v>0</v>
      </c>
      <c r="F158">
        <f t="shared" si="13"/>
        <v>0</v>
      </c>
      <c r="G158">
        <v>0</v>
      </c>
      <c r="H158">
        <f t="shared" si="10"/>
        <v>0</v>
      </c>
      <c r="I158">
        <f t="shared" si="14"/>
        <v>0</v>
      </c>
      <c r="J158">
        <f t="shared" si="15"/>
        <v>0</v>
      </c>
      <c r="K158">
        <f t="shared" si="16"/>
        <v>0</v>
      </c>
      <c r="M158">
        <f t="shared" si="12"/>
        <v>2</v>
      </c>
      <c r="N158">
        <v>2</v>
      </c>
      <c r="O158">
        <v>1</v>
      </c>
    </row>
    <row r="159" spans="1:16" x14ac:dyDescent="0.25">
      <c r="A159" t="s">
        <v>210</v>
      </c>
      <c r="B159" t="s">
        <v>42</v>
      </c>
      <c r="C159">
        <v>0</v>
      </c>
      <c r="D159">
        <v>0</v>
      </c>
      <c r="E159">
        <v>0</v>
      </c>
      <c r="F159">
        <f t="shared" si="13"/>
        <v>0</v>
      </c>
      <c r="G159">
        <v>0</v>
      </c>
      <c r="H159">
        <f t="shared" si="10"/>
        <v>0</v>
      </c>
      <c r="I159">
        <f t="shared" si="14"/>
        <v>0</v>
      </c>
      <c r="J159">
        <f t="shared" si="15"/>
        <v>0</v>
      </c>
      <c r="K159">
        <f t="shared" si="16"/>
        <v>0</v>
      </c>
      <c r="M159">
        <f t="shared" si="12"/>
        <v>2</v>
      </c>
      <c r="N159">
        <v>2</v>
      </c>
      <c r="O159">
        <v>1</v>
      </c>
    </row>
    <row r="160" spans="1:16" x14ac:dyDescent="0.25">
      <c r="A160" t="s">
        <v>210</v>
      </c>
      <c r="B160" t="s">
        <v>43</v>
      </c>
      <c r="C160">
        <v>1</v>
      </c>
      <c r="D160">
        <v>0</v>
      </c>
      <c r="E160">
        <v>0</v>
      </c>
      <c r="F160">
        <f t="shared" si="13"/>
        <v>1</v>
      </c>
      <c r="G160">
        <v>0</v>
      </c>
      <c r="H160">
        <f t="shared" si="10"/>
        <v>0.25</v>
      </c>
      <c r="I160">
        <f t="shared" si="14"/>
        <v>0.25</v>
      </c>
      <c r="J160">
        <f t="shared" si="15"/>
        <v>0</v>
      </c>
      <c r="K160">
        <f t="shared" si="16"/>
        <v>0</v>
      </c>
      <c r="M160">
        <f t="shared" si="12"/>
        <v>4</v>
      </c>
      <c r="N160">
        <v>2</v>
      </c>
      <c r="O160">
        <v>2</v>
      </c>
      <c r="P160" s="4" t="s">
        <v>235</v>
      </c>
    </row>
    <row r="161" spans="1:21" x14ac:dyDescent="0.25">
      <c r="A161" t="s">
        <v>210</v>
      </c>
      <c r="B161" t="s">
        <v>44</v>
      </c>
      <c r="C161">
        <v>70</v>
      </c>
      <c r="D161">
        <v>0</v>
      </c>
      <c r="E161">
        <v>0</v>
      </c>
      <c r="F161">
        <f t="shared" si="13"/>
        <v>70</v>
      </c>
      <c r="G161">
        <v>0</v>
      </c>
      <c r="H161">
        <f t="shared" si="10"/>
        <v>17.5</v>
      </c>
      <c r="I161">
        <f t="shared" si="14"/>
        <v>17.5</v>
      </c>
      <c r="J161">
        <f t="shared" si="15"/>
        <v>0</v>
      </c>
      <c r="K161">
        <f t="shared" si="16"/>
        <v>0</v>
      </c>
      <c r="M161">
        <f t="shared" si="12"/>
        <v>4</v>
      </c>
      <c r="N161">
        <v>2</v>
      </c>
      <c r="O161">
        <v>2</v>
      </c>
    </row>
    <row r="162" spans="1:21" x14ac:dyDescent="0.25">
      <c r="A162" t="s">
        <v>210</v>
      </c>
      <c r="B162" t="s">
        <v>45</v>
      </c>
      <c r="C162">
        <v>124</v>
      </c>
      <c r="D162">
        <v>0</v>
      </c>
      <c r="E162">
        <v>0</v>
      </c>
      <c r="F162">
        <f t="shared" si="13"/>
        <v>124</v>
      </c>
      <c r="G162">
        <v>0</v>
      </c>
      <c r="H162">
        <f t="shared" si="10"/>
        <v>31</v>
      </c>
      <c r="I162">
        <f t="shared" si="14"/>
        <v>31</v>
      </c>
      <c r="J162">
        <f t="shared" si="15"/>
        <v>0</v>
      </c>
      <c r="K162">
        <f t="shared" si="16"/>
        <v>0</v>
      </c>
      <c r="M162">
        <f t="shared" si="12"/>
        <v>4</v>
      </c>
      <c r="N162">
        <v>2</v>
      </c>
      <c r="O162">
        <v>2</v>
      </c>
    </row>
    <row r="163" spans="1:21" x14ac:dyDescent="0.25">
      <c r="A163" t="s">
        <v>210</v>
      </c>
      <c r="B163" t="s">
        <v>46</v>
      </c>
      <c r="C163">
        <v>173</v>
      </c>
      <c r="D163">
        <v>11</v>
      </c>
      <c r="E163">
        <v>0</v>
      </c>
      <c r="F163">
        <f t="shared" si="13"/>
        <v>184</v>
      </c>
      <c r="G163">
        <v>0</v>
      </c>
      <c r="H163">
        <f t="shared" si="10"/>
        <v>46</v>
      </c>
      <c r="I163">
        <f t="shared" si="14"/>
        <v>43.25</v>
      </c>
      <c r="J163">
        <f t="shared" si="15"/>
        <v>2.75</v>
      </c>
      <c r="K163">
        <f t="shared" si="16"/>
        <v>0</v>
      </c>
      <c r="M163">
        <f t="shared" si="12"/>
        <v>4</v>
      </c>
      <c r="N163">
        <v>2</v>
      </c>
      <c r="O163">
        <v>2</v>
      </c>
    </row>
    <row r="164" spans="1:21" x14ac:dyDescent="0.25">
      <c r="A164" t="s">
        <v>210</v>
      </c>
      <c r="B164" t="s">
        <v>47</v>
      </c>
      <c r="C164">
        <v>64</v>
      </c>
      <c r="D164">
        <v>6</v>
      </c>
      <c r="E164">
        <v>0</v>
      </c>
      <c r="F164">
        <f t="shared" si="13"/>
        <v>70</v>
      </c>
      <c r="G164">
        <v>0</v>
      </c>
      <c r="H164">
        <f t="shared" si="10"/>
        <v>35</v>
      </c>
      <c r="I164">
        <f t="shared" si="14"/>
        <v>32</v>
      </c>
      <c r="J164">
        <f t="shared" si="15"/>
        <v>3</v>
      </c>
      <c r="K164">
        <f t="shared" si="16"/>
        <v>0</v>
      </c>
      <c r="M164">
        <f t="shared" si="12"/>
        <v>2</v>
      </c>
      <c r="N164">
        <v>1</v>
      </c>
      <c r="O164">
        <v>2</v>
      </c>
      <c r="P164" t="s">
        <v>236</v>
      </c>
    </row>
    <row r="165" spans="1:21" x14ac:dyDescent="0.25">
      <c r="A165" t="s">
        <v>210</v>
      </c>
      <c r="B165" t="s">
        <v>48</v>
      </c>
      <c r="C165">
        <v>30</v>
      </c>
      <c r="D165">
        <v>0</v>
      </c>
      <c r="E165">
        <v>0</v>
      </c>
      <c r="F165">
        <f t="shared" si="13"/>
        <v>30</v>
      </c>
      <c r="G165">
        <v>0</v>
      </c>
      <c r="H165">
        <f t="shared" si="10"/>
        <v>7.5</v>
      </c>
      <c r="I165">
        <f t="shared" si="14"/>
        <v>7.5</v>
      </c>
      <c r="J165">
        <f t="shared" si="15"/>
        <v>0</v>
      </c>
      <c r="K165">
        <f t="shared" si="16"/>
        <v>0</v>
      </c>
      <c r="M165">
        <f t="shared" si="12"/>
        <v>4</v>
      </c>
      <c r="N165">
        <v>2</v>
      </c>
      <c r="O165">
        <v>2</v>
      </c>
    </row>
    <row r="166" spans="1:21" x14ac:dyDescent="0.25">
      <c r="A166" t="s">
        <v>210</v>
      </c>
      <c r="B166" t="s">
        <v>49</v>
      </c>
      <c r="C166">
        <v>67</v>
      </c>
      <c r="D166">
        <v>0</v>
      </c>
      <c r="E166">
        <v>0</v>
      </c>
      <c r="F166">
        <f t="shared" si="13"/>
        <v>67</v>
      </c>
      <c r="G166">
        <v>0</v>
      </c>
      <c r="H166">
        <f t="shared" si="10"/>
        <v>16.75</v>
      </c>
      <c r="I166">
        <f t="shared" si="14"/>
        <v>16.75</v>
      </c>
      <c r="J166">
        <f t="shared" si="15"/>
        <v>0</v>
      </c>
      <c r="K166">
        <f t="shared" si="16"/>
        <v>0</v>
      </c>
      <c r="M166">
        <f t="shared" si="12"/>
        <v>4</v>
      </c>
      <c r="N166">
        <v>2</v>
      </c>
      <c r="O166">
        <v>2</v>
      </c>
    </row>
    <row r="167" spans="1:21" x14ac:dyDescent="0.25">
      <c r="A167" t="s">
        <v>210</v>
      </c>
      <c r="B167" t="s">
        <v>50</v>
      </c>
      <c r="C167">
        <v>236</v>
      </c>
      <c r="D167">
        <v>1</v>
      </c>
      <c r="E167">
        <v>0</v>
      </c>
      <c r="F167">
        <f t="shared" si="13"/>
        <v>237</v>
      </c>
      <c r="G167">
        <v>0</v>
      </c>
      <c r="H167">
        <f t="shared" si="10"/>
        <v>59.25</v>
      </c>
      <c r="I167">
        <f t="shared" si="14"/>
        <v>59</v>
      </c>
      <c r="J167">
        <f t="shared" si="15"/>
        <v>0.25</v>
      </c>
      <c r="K167">
        <f t="shared" si="16"/>
        <v>0</v>
      </c>
      <c r="M167">
        <f t="shared" si="12"/>
        <v>4</v>
      </c>
      <c r="N167">
        <v>2</v>
      </c>
      <c r="O167">
        <v>2</v>
      </c>
    </row>
    <row r="168" spans="1:21" x14ac:dyDescent="0.25">
      <c r="A168" t="s">
        <v>210</v>
      </c>
      <c r="B168" t="s">
        <v>51</v>
      </c>
      <c r="C168">
        <v>55</v>
      </c>
      <c r="D168">
        <v>0</v>
      </c>
      <c r="E168">
        <v>0</v>
      </c>
      <c r="F168">
        <f t="shared" si="13"/>
        <v>55</v>
      </c>
      <c r="G168">
        <v>0</v>
      </c>
      <c r="H168">
        <f t="shared" si="10"/>
        <v>13.75</v>
      </c>
      <c r="I168">
        <f t="shared" si="14"/>
        <v>13.75</v>
      </c>
      <c r="J168">
        <f t="shared" si="15"/>
        <v>0</v>
      </c>
      <c r="K168">
        <f t="shared" si="16"/>
        <v>0</v>
      </c>
      <c r="M168">
        <f t="shared" si="12"/>
        <v>4</v>
      </c>
      <c r="N168">
        <v>2</v>
      </c>
      <c r="O168">
        <v>2</v>
      </c>
    </row>
    <row r="169" spans="1:21" x14ac:dyDescent="0.25">
      <c r="A169" t="s">
        <v>210</v>
      </c>
      <c r="B169" t="s">
        <v>52</v>
      </c>
      <c r="C169">
        <v>1</v>
      </c>
      <c r="D169">
        <v>0</v>
      </c>
      <c r="E169">
        <v>0</v>
      </c>
      <c r="F169">
        <f t="shared" si="13"/>
        <v>1</v>
      </c>
      <c r="G169">
        <v>0</v>
      </c>
      <c r="H169">
        <f t="shared" si="10"/>
        <v>0.25</v>
      </c>
      <c r="I169">
        <f t="shared" si="14"/>
        <v>0.25</v>
      </c>
      <c r="J169">
        <f t="shared" si="15"/>
        <v>0</v>
      </c>
      <c r="K169">
        <f t="shared" si="16"/>
        <v>0</v>
      </c>
      <c r="M169">
        <f t="shared" si="12"/>
        <v>4</v>
      </c>
      <c r="N169">
        <v>2</v>
      </c>
      <c r="O169">
        <v>2</v>
      </c>
    </row>
    <row r="170" spans="1:21" x14ac:dyDescent="0.25">
      <c r="A170" t="s">
        <v>210</v>
      </c>
      <c r="B170" t="s">
        <v>53</v>
      </c>
      <c r="C170">
        <v>0</v>
      </c>
      <c r="D170">
        <v>0</v>
      </c>
      <c r="E170">
        <v>0</v>
      </c>
      <c r="F170">
        <f t="shared" si="13"/>
        <v>0</v>
      </c>
      <c r="G170">
        <v>0</v>
      </c>
      <c r="H170">
        <f t="shared" si="10"/>
        <v>0</v>
      </c>
      <c r="I170">
        <f t="shared" si="14"/>
        <v>0</v>
      </c>
      <c r="J170">
        <f t="shared" si="15"/>
        <v>0</v>
      </c>
      <c r="K170">
        <f t="shared" si="16"/>
        <v>0</v>
      </c>
      <c r="M170">
        <f t="shared" si="12"/>
        <v>4</v>
      </c>
      <c r="N170">
        <v>2</v>
      </c>
      <c r="O170">
        <v>2</v>
      </c>
    </row>
    <row r="171" spans="1:21" x14ac:dyDescent="0.25">
      <c r="A171" t="s">
        <v>210</v>
      </c>
      <c r="B171" t="s">
        <v>54</v>
      </c>
      <c r="C171">
        <v>0</v>
      </c>
      <c r="D171">
        <v>0</v>
      </c>
      <c r="E171">
        <v>0</v>
      </c>
      <c r="F171">
        <f t="shared" si="13"/>
        <v>0</v>
      </c>
      <c r="G171">
        <v>0</v>
      </c>
      <c r="H171">
        <f t="shared" si="10"/>
        <v>0</v>
      </c>
      <c r="I171">
        <f t="shared" si="14"/>
        <v>0</v>
      </c>
      <c r="J171">
        <f t="shared" si="15"/>
        <v>0</v>
      </c>
      <c r="K171">
        <f t="shared" si="16"/>
        <v>0</v>
      </c>
      <c r="M171">
        <f t="shared" si="12"/>
        <v>4</v>
      </c>
      <c r="N171">
        <v>2</v>
      </c>
      <c r="O171">
        <v>2</v>
      </c>
    </row>
    <row r="172" spans="1:21" x14ac:dyDescent="0.25">
      <c r="A172" t="s">
        <v>210</v>
      </c>
      <c r="B172" t="s">
        <v>55</v>
      </c>
      <c r="C172">
        <v>6</v>
      </c>
      <c r="D172">
        <v>0</v>
      </c>
      <c r="E172">
        <v>0</v>
      </c>
      <c r="F172">
        <f t="shared" si="13"/>
        <v>6</v>
      </c>
      <c r="G172">
        <v>0</v>
      </c>
      <c r="H172">
        <f t="shared" si="10"/>
        <v>1.5</v>
      </c>
      <c r="I172">
        <f t="shared" si="14"/>
        <v>1.5</v>
      </c>
      <c r="J172">
        <f t="shared" si="15"/>
        <v>0</v>
      </c>
      <c r="K172">
        <f t="shared" si="16"/>
        <v>0</v>
      </c>
      <c r="M172">
        <f t="shared" si="12"/>
        <v>4</v>
      </c>
      <c r="N172">
        <v>2</v>
      </c>
      <c r="O172">
        <v>2</v>
      </c>
    </row>
    <row r="173" spans="1:21" x14ac:dyDescent="0.25">
      <c r="A173" t="s">
        <v>210</v>
      </c>
      <c r="B173" t="s">
        <v>56</v>
      </c>
      <c r="C173">
        <v>16</v>
      </c>
      <c r="D173">
        <v>0</v>
      </c>
      <c r="E173">
        <v>0</v>
      </c>
      <c r="F173">
        <f t="shared" si="13"/>
        <v>16</v>
      </c>
      <c r="G173">
        <v>0</v>
      </c>
      <c r="H173">
        <f t="shared" si="10"/>
        <v>4</v>
      </c>
      <c r="I173">
        <f t="shared" si="14"/>
        <v>4</v>
      </c>
      <c r="J173">
        <f t="shared" si="15"/>
        <v>0</v>
      </c>
      <c r="K173">
        <f t="shared" si="16"/>
        <v>0</v>
      </c>
      <c r="M173">
        <f t="shared" si="12"/>
        <v>4</v>
      </c>
      <c r="N173">
        <v>2</v>
      </c>
      <c r="O173">
        <v>2</v>
      </c>
    </row>
    <row r="174" spans="1:21" x14ac:dyDescent="0.25">
      <c r="A174" t="s">
        <v>210</v>
      </c>
      <c r="B174" t="s">
        <v>218</v>
      </c>
      <c r="C174">
        <f>SUM(C120:C173)</f>
        <v>12642</v>
      </c>
      <c r="D174">
        <f>SUM(D120:D173)</f>
        <v>899</v>
      </c>
      <c r="E174">
        <f>SUM(E120:E173)</f>
        <v>200</v>
      </c>
      <c r="F174">
        <f>SUM(F120:F173)</f>
        <v>13741</v>
      </c>
      <c r="G174">
        <f>SUM(G120:G173)</f>
        <v>5</v>
      </c>
      <c r="H174">
        <f>AVERAGE(H120:H167)</f>
        <v>116.08680555555556</v>
      </c>
      <c r="I174">
        <f>AVERAGE(I120:I155)</f>
        <v>137.29861111111111</v>
      </c>
      <c r="J174">
        <f>AVERAGE(J120:J155)</f>
        <v>7.9074074074074083</v>
      </c>
      <c r="K174">
        <f>AVERAGE(K120:K155)</f>
        <v>2.4305555555555554</v>
      </c>
      <c r="M174">
        <f t="shared" si="12"/>
        <v>0</v>
      </c>
      <c r="Q174" s="4"/>
      <c r="R174" s="4"/>
      <c r="S174" s="4"/>
      <c r="T174" s="4"/>
      <c r="U174" s="4"/>
    </row>
    <row r="175" spans="1:21" x14ac:dyDescent="0.25">
      <c r="B175" t="s">
        <v>230</v>
      </c>
      <c r="C175">
        <f>C174/F174</f>
        <v>0.92002037697401939</v>
      </c>
      <c r="D175">
        <f>D174/F174</f>
        <v>6.542464158358198E-2</v>
      </c>
      <c r="E175">
        <f>E174/F174</f>
        <v>1.4554981442398661E-2</v>
      </c>
      <c r="F175">
        <f t="shared" si="13"/>
        <v>1</v>
      </c>
      <c r="H175" t="e">
        <f t="shared" si="10"/>
        <v>#DIV/0!</v>
      </c>
      <c r="M175">
        <f t="shared" si="12"/>
        <v>0</v>
      </c>
    </row>
    <row r="176" spans="1:21" x14ac:dyDescent="0.25">
      <c r="E176" t="s">
        <v>243</v>
      </c>
      <c r="F176">
        <f>AVERAGE(F120:F173)</f>
        <v>254.46296296296296</v>
      </c>
    </row>
    <row r="177" spans="1:16" x14ac:dyDescent="0.25">
      <c r="F177">
        <f t="shared" si="13"/>
        <v>0</v>
      </c>
      <c r="H177" t="e">
        <f t="shared" si="10"/>
        <v>#DIV/0!</v>
      </c>
      <c r="M177">
        <f t="shared" si="12"/>
        <v>0</v>
      </c>
    </row>
    <row r="178" spans="1:16" x14ac:dyDescent="0.25">
      <c r="C178" t="s">
        <v>215</v>
      </c>
      <c r="D178" t="s">
        <v>216</v>
      </c>
      <c r="E178" t="s">
        <v>217</v>
      </c>
      <c r="F178">
        <f t="shared" si="13"/>
        <v>0</v>
      </c>
      <c r="H178" t="e">
        <f t="shared" si="10"/>
        <v>#DIV/0!</v>
      </c>
      <c r="M178">
        <f t="shared" si="12"/>
        <v>0</v>
      </c>
    </row>
    <row r="179" spans="1:16" x14ac:dyDescent="0.25">
      <c r="A179" t="s">
        <v>211</v>
      </c>
      <c r="B179" t="s">
        <v>4</v>
      </c>
      <c r="C179">
        <v>436</v>
      </c>
      <c r="D179">
        <v>165</v>
      </c>
      <c r="E179">
        <v>0</v>
      </c>
      <c r="F179">
        <f t="shared" si="13"/>
        <v>601</v>
      </c>
      <c r="G179">
        <v>0</v>
      </c>
      <c r="H179">
        <f t="shared" si="10"/>
        <v>300.5</v>
      </c>
      <c r="I179">
        <f t="shared" ref="I179:I231" si="17">C179/M179</f>
        <v>218</v>
      </c>
      <c r="J179">
        <f t="shared" ref="J179:J231" si="18">D179/M179</f>
        <v>82.5</v>
      </c>
      <c r="K179">
        <f t="shared" ref="K179:K231" si="19">E179/M179</f>
        <v>0</v>
      </c>
      <c r="M179">
        <f t="shared" si="12"/>
        <v>2</v>
      </c>
      <c r="N179">
        <v>2</v>
      </c>
      <c r="O179">
        <v>1</v>
      </c>
      <c r="P179" s="3" t="s">
        <v>237</v>
      </c>
    </row>
    <row r="180" spans="1:16" x14ac:dyDescent="0.25">
      <c r="A180" t="s">
        <v>211</v>
      </c>
      <c r="B180" t="s">
        <v>5</v>
      </c>
      <c r="C180">
        <v>630</v>
      </c>
      <c r="D180">
        <v>3</v>
      </c>
      <c r="E180">
        <v>0</v>
      </c>
      <c r="F180">
        <f t="shared" si="13"/>
        <v>633</v>
      </c>
      <c r="G180">
        <v>0</v>
      </c>
      <c r="H180">
        <f t="shared" si="10"/>
        <v>316.5</v>
      </c>
      <c r="I180">
        <f t="shared" si="17"/>
        <v>315</v>
      </c>
      <c r="J180">
        <f t="shared" si="18"/>
        <v>1.5</v>
      </c>
      <c r="K180">
        <f t="shared" si="19"/>
        <v>0</v>
      </c>
      <c r="M180">
        <f t="shared" si="12"/>
        <v>2</v>
      </c>
      <c r="N180">
        <v>2</v>
      </c>
      <c r="O180">
        <v>1</v>
      </c>
      <c r="P180" s="3" t="s">
        <v>238</v>
      </c>
    </row>
    <row r="181" spans="1:16" x14ac:dyDescent="0.25">
      <c r="A181" t="s">
        <v>211</v>
      </c>
      <c r="B181" t="s">
        <v>6</v>
      </c>
      <c r="C181">
        <v>289</v>
      </c>
      <c r="D181">
        <v>0</v>
      </c>
      <c r="E181">
        <v>0</v>
      </c>
      <c r="F181">
        <f t="shared" si="13"/>
        <v>289</v>
      </c>
      <c r="G181">
        <v>0</v>
      </c>
      <c r="H181">
        <f t="shared" si="10"/>
        <v>144.5</v>
      </c>
      <c r="I181">
        <f t="shared" si="17"/>
        <v>144.5</v>
      </c>
      <c r="J181">
        <f t="shared" si="18"/>
        <v>0</v>
      </c>
      <c r="K181">
        <f t="shared" si="19"/>
        <v>0</v>
      </c>
      <c r="M181">
        <f t="shared" si="12"/>
        <v>2</v>
      </c>
      <c r="N181">
        <v>2</v>
      </c>
      <c r="O181">
        <v>1</v>
      </c>
    </row>
    <row r="182" spans="1:16" x14ac:dyDescent="0.25">
      <c r="A182" t="s">
        <v>211</v>
      </c>
      <c r="B182" t="s">
        <v>7</v>
      </c>
      <c r="C182">
        <v>0</v>
      </c>
      <c r="D182">
        <v>0</v>
      </c>
      <c r="E182">
        <v>0</v>
      </c>
      <c r="F182">
        <f t="shared" si="13"/>
        <v>0</v>
      </c>
      <c r="G182">
        <v>0</v>
      </c>
      <c r="H182">
        <v>0</v>
      </c>
      <c r="I182">
        <v>0</v>
      </c>
      <c r="J182">
        <v>0</v>
      </c>
      <c r="K182">
        <v>0</v>
      </c>
      <c r="M182">
        <f t="shared" si="12"/>
        <v>0</v>
      </c>
      <c r="N182">
        <v>1</v>
      </c>
      <c r="P182" s="3" t="s">
        <v>239</v>
      </c>
    </row>
    <row r="183" spans="1:16" x14ac:dyDescent="0.25">
      <c r="A183" t="s">
        <v>211</v>
      </c>
      <c r="B183" t="s">
        <v>8</v>
      </c>
      <c r="C183">
        <v>0</v>
      </c>
      <c r="D183">
        <v>0</v>
      </c>
      <c r="E183">
        <v>30</v>
      </c>
      <c r="F183">
        <f t="shared" si="13"/>
        <v>30</v>
      </c>
      <c r="G183">
        <v>0</v>
      </c>
      <c r="H183">
        <f t="shared" si="10"/>
        <v>15</v>
      </c>
      <c r="I183">
        <f t="shared" si="17"/>
        <v>0</v>
      </c>
      <c r="J183">
        <f t="shared" si="18"/>
        <v>0</v>
      </c>
      <c r="K183">
        <f t="shared" si="19"/>
        <v>15</v>
      </c>
      <c r="M183">
        <f t="shared" si="12"/>
        <v>2</v>
      </c>
      <c r="N183">
        <v>2</v>
      </c>
      <c r="O183">
        <v>1</v>
      </c>
    </row>
    <row r="184" spans="1:16" x14ac:dyDescent="0.25">
      <c r="A184" t="s">
        <v>211</v>
      </c>
      <c r="B184" t="s">
        <v>9</v>
      </c>
      <c r="C184">
        <v>28</v>
      </c>
      <c r="D184">
        <v>125</v>
      </c>
      <c r="E184">
        <v>270</v>
      </c>
      <c r="F184">
        <f t="shared" si="13"/>
        <v>423</v>
      </c>
      <c r="G184">
        <v>0</v>
      </c>
      <c r="H184">
        <f t="shared" si="10"/>
        <v>211.5</v>
      </c>
      <c r="I184">
        <f t="shared" si="17"/>
        <v>14</v>
      </c>
      <c r="J184">
        <f t="shared" si="18"/>
        <v>62.5</v>
      </c>
      <c r="K184">
        <f t="shared" si="19"/>
        <v>135</v>
      </c>
      <c r="M184">
        <f t="shared" si="12"/>
        <v>2</v>
      </c>
      <c r="N184">
        <v>2</v>
      </c>
      <c r="O184">
        <v>1</v>
      </c>
    </row>
    <row r="185" spans="1:16" x14ac:dyDescent="0.25">
      <c r="A185" t="s">
        <v>211</v>
      </c>
      <c r="B185" t="s">
        <v>10</v>
      </c>
      <c r="C185">
        <v>362</v>
      </c>
      <c r="D185">
        <v>0</v>
      </c>
      <c r="E185">
        <v>13</v>
      </c>
      <c r="F185">
        <f t="shared" si="13"/>
        <v>375</v>
      </c>
      <c r="G185">
        <v>0</v>
      </c>
      <c r="H185">
        <f t="shared" si="10"/>
        <v>187.5</v>
      </c>
      <c r="I185">
        <f t="shared" si="17"/>
        <v>181</v>
      </c>
      <c r="J185">
        <f t="shared" si="18"/>
        <v>0</v>
      </c>
      <c r="K185">
        <f t="shared" si="19"/>
        <v>6.5</v>
      </c>
      <c r="M185">
        <f t="shared" si="12"/>
        <v>2</v>
      </c>
      <c r="N185">
        <v>2</v>
      </c>
      <c r="O185">
        <v>1</v>
      </c>
    </row>
    <row r="186" spans="1:16" x14ac:dyDescent="0.25">
      <c r="A186" t="s">
        <v>211</v>
      </c>
      <c r="B186" t="s">
        <v>11</v>
      </c>
      <c r="C186">
        <v>282</v>
      </c>
      <c r="D186">
        <v>0</v>
      </c>
      <c r="E186">
        <v>0</v>
      </c>
      <c r="F186">
        <f t="shared" si="13"/>
        <v>282</v>
      </c>
      <c r="G186">
        <v>0</v>
      </c>
      <c r="H186">
        <f t="shared" si="10"/>
        <v>141</v>
      </c>
      <c r="I186">
        <f t="shared" si="17"/>
        <v>141</v>
      </c>
      <c r="J186">
        <f t="shared" si="18"/>
        <v>0</v>
      </c>
      <c r="K186">
        <f t="shared" si="19"/>
        <v>0</v>
      </c>
      <c r="M186">
        <f t="shared" si="12"/>
        <v>2</v>
      </c>
      <c r="N186">
        <v>2</v>
      </c>
      <c r="O186">
        <v>1</v>
      </c>
    </row>
    <row r="187" spans="1:16" x14ac:dyDescent="0.25">
      <c r="A187" t="s">
        <v>211</v>
      </c>
      <c r="B187" t="s">
        <v>12</v>
      </c>
      <c r="C187">
        <v>597</v>
      </c>
      <c r="D187">
        <v>19</v>
      </c>
      <c r="E187">
        <v>25</v>
      </c>
      <c r="F187">
        <f t="shared" si="13"/>
        <v>641</v>
      </c>
      <c r="G187">
        <v>0</v>
      </c>
      <c r="H187">
        <f t="shared" si="10"/>
        <v>160.25</v>
      </c>
      <c r="I187">
        <f t="shared" si="17"/>
        <v>149.25</v>
      </c>
      <c r="J187">
        <f t="shared" si="18"/>
        <v>4.75</v>
      </c>
      <c r="K187">
        <f t="shared" si="19"/>
        <v>6.25</v>
      </c>
      <c r="M187">
        <f t="shared" si="12"/>
        <v>4</v>
      </c>
      <c r="N187">
        <v>2</v>
      </c>
      <c r="O187">
        <v>2</v>
      </c>
    </row>
    <row r="188" spans="1:16" x14ac:dyDescent="0.25">
      <c r="A188" t="s">
        <v>211</v>
      </c>
      <c r="B188" t="s">
        <v>13</v>
      </c>
      <c r="C188">
        <v>155</v>
      </c>
      <c r="D188">
        <v>0</v>
      </c>
      <c r="E188">
        <v>11</v>
      </c>
      <c r="F188">
        <f t="shared" si="13"/>
        <v>166</v>
      </c>
      <c r="G188">
        <v>0</v>
      </c>
      <c r="H188">
        <f t="shared" si="10"/>
        <v>83</v>
      </c>
      <c r="I188">
        <f t="shared" si="17"/>
        <v>77.5</v>
      </c>
      <c r="J188">
        <f t="shared" si="18"/>
        <v>0</v>
      </c>
      <c r="K188">
        <f t="shared" si="19"/>
        <v>5.5</v>
      </c>
      <c r="M188">
        <f t="shared" si="12"/>
        <v>2</v>
      </c>
      <c r="N188">
        <v>1</v>
      </c>
      <c r="O188">
        <v>2</v>
      </c>
    </row>
    <row r="189" spans="1:16" x14ac:dyDescent="0.25">
      <c r="A189" t="s">
        <v>211</v>
      </c>
      <c r="B189" t="s">
        <v>14</v>
      </c>
      <c r="C189">
        <v>328</v>
      </c>
      <c r="D189">
        <v>0</v>
      </c>
      <c r="E189">
        <v>8</v>
      </c>
      <c r="F189">
        <f t="shared" si="13"/>
        <v>336</v>
      </c>
      <c r="G189">
        <v>0</v>
      </c>
      <c r="H189">
        <f t="shared" si="10"/>
        <v>84</v>
      </c>
      <c r="I189">
        <f t="shared" si="17"/>
        <v>82</v>
      </c>
      <c r="J189">
        <f t="shared" si="18"/>
        <v>0</v>
      </c>
      <c r="K189">
        <f t="shared" si="19"/>
        <v>2</v>
      </c>
      <c r="M189">
        <f t="shared" si="12"/>
        <v>4</v>
      </c>
      <c r="N189">
        <v>2</v>
      </c>
      <c r="O189">
        <v>2</v>
      </c>
    </row>
    <row r="190" spans="1:16" x14ac:dyDescent="0.25">
      <c r="A190" t="s">
        <v>211</v>
      </c>
      <c r="B190" t="s">
        <v>15</v>
      </c>
      <c r="C190">
        <v>91</v>
      </c>
      <c r="D190">
        <v>0</v>
      </c>
      <c r="E190">
        <v>0</v>
      </c>
      <c r="F190">
        <f t="shared" si="13"/>
        <v>91</v>
      </c>
      <c r="G190">
        <v>0</v>
      </c>
      <c r="H190">
        <f t="shared" si="10"/>
        <v>45.5</v>
      </c>
      <c r="I190">
        <f t="shared" si="17"/>
        <v>45.5</v>
      </c>
      <c r="J190">
        <f t="shared" si="18"/>
        <v>0</v>
      </c>
      <c r="K190">
        <f t="shared" si="19"/>
        <v>0</v>
      </c>
      <c r="M190">
        <f t="shared" si="12"/>
        <v>2</v>
      </c>
      <c r="N190">
        <v>1</v>
      </c>
      <c r="O190">
        <v>2</v>
      </c>
    </row>
    <row r="191" spans="1:16" x14ac:dyDescent="0.25">
      <c r="A191" t="s">
        <v>211</v>
      </c>
      <c r="B191" t="s">
        <v>16</v>
      </c>
      <c r="C191">
        <v>0</v>
      </c>
      <c r="D191">
        <v>0</v>
      </c>
      <c r="E191">
        <v>0</v>
      </c>
      <c r="F191">
        <f t="shared" si="13"/>
        <v>0</v>
      </c>
      <c r="G191">
        <v>0</v>
      </c>
      <c r="H191">
        <v>0</v>
      </c>
      <c r="I191">
        <v>0</v>
      </c>
      <c r="J191">
        <v>0</v>
      </c>
      <c r="K191">
        <v>0</v>
      </c>
      <c r="M191">
        <f t="shared" si="12"/>
        <v>0</v>
      </c>
      <c r="N191">
        <v>1</v>
      </c>
    </row>
    <row r="192" spans="1:16" x14ac:dyDescent="0.25">
      <c r="A192" t="s">
        <v>211</v>
      </c>
      <c r="B192" t="s">
        <v>17</v>
      </c>
      <c r="C192">
        <v>0</v>
      </c>
      <c r="D192">
        <v>0</v>
      </c>
      <c r="E192">
        <v>0</v>
      </c>
      <c r="F192">
        <f t="shared" si="13"/>
        <v>0</v>
      </c>
      <c r="G192">
        <v>0</v>
      </c>
      <c r="H192">
        <v>0</v>
      </c>
      <c r="I192">
        <v>0</v>
      </c>
      <c r="J192">
        <v>0</v>
      </c>
      <c r="K192">
        <v>0</v>
      </c>
      <c r="M192">
        <f t="shared" si="12"/>
        <v>0</v>
      </c>
      <c r="N192">
        <v>1</v>
      </c>
    </row>
    <row r="193" spans="1:16" x14ac:dyDescent="0.25">
      <c r="A193" t="s">
        <v>211</v>
      </c>
      <c r="B193" t="s">
        <v>18</v>
      </c>
      <c r="C193">
        <v>0</v>
      </c>
      <c r="D193">
        <v>0</v>
      </c>
      <c r="E193">
        <v>0</v>
      </c>
      <c r="F193">
        <f t="shared" si="13"/>
        <v>0</v>
      </c>
      <c r="G193">
        <v>0</v>
      </c>
      <c r="H193">
        <v>0</v>
      </c>
      <c r="I193">
        <v>0</v>
      </c>
      <c r="J193">
        <v>0</v>
      </c>
      <c r="K193">
        <v>0</v>
      </c>
      <c r="M193">
        <f t="shared" si="12"/>
        <v>0</v>
      </c>
      <c r="N193">
        <v>1</v>
      </c>
    </row>
    <row r="194" spans="1:16" x14ac:dyDescent="0.25">
      <c r="A194" t="s">
        <v>211</v>
      </c>
      <c r="B194" t="s">
        <v>19</v>
      </c>
      <c r="C194">
        <v>0</v>
      </c>
      <c r="D194">
        <v>0</v>
      </c>
      <c r="E194">
        <v>0</v>
      </c>
      <c r="F194">
        <f t="shared" si="13"/>
        <v>0</v>
      </c>
      <c r="G194">
        <v>0</v>
      </c>
      <c r="H194">
        <v>0</v>
      </c>
      <c r="I194">
        <v>0</v>
      </c>
      <c r="J194">
        <v>0</v>
      </c>
      <c r="K194">
        <v>0</v>
      </c>
      <c r="M194">
        <f t="shared" si="12"/>
        <v>0</v>
      </c>
      <c r="N194">
        <v>1</v>
      </c>
    </row>
    <row r="195" spans="1:16" x14ac:dyDescent="0.25">
      <c r="A195" t="s">
        <v>211</v>
      </c>
      <c r="B195" t="s">
        <v>20</v>
      </c>
      <c r="C195">
        <v>0</v>
      </c>
      <c r="D195">
        <v>0</v>
      </c>
      <c r="E195">
        <v>1</v>
      </c>
      <c r="F195">
        <f t="shared" si="13"/>
        <v>1</v>
      </c>
      <c r="G195">
        <v>0</v>
      </c>
      <c r="H195">
        <f t="shared" ref="H195:H231" si="20">F195/M195</f>
        <v>0.25</v>
      </c>
      <c r="I195">
        <f t="shared" si="17"/>
        <v>0</v>
      </c>
      <c r="J195">
        <f t="shared" si="18"/>
        <v>0</v>
      </c>
      <c r="K195">
        <f t="shared" si="19"/>
        <v>0.25</v>
      </c>
      <c r="M195">
        <f t="shared" si="12"/>
        <v>4</v>
      </c>
      <c r="N195">
        <v>2</v>
      </c>
      <c r="O195">
        <v>2</v>
      </c>
    </row>
    <row r="196" spans="1:16" x14ac:dyDescent="0.25">
      <c r="A196" t="s">
        <v>211</v>
      </c>
      <c r="B196" t="s">
        <v>21</v>
      </c>
      <c r="C196">
        <v>131</v>
      </c>
      <c r="D196">
        <v>57</v>
      </c>
      <c r="E196">
        <v>152</v>
      </c>
      <c r="F196">
        <f t="shared" si="13"/>
        <v>340</v>
      </c>
      <c r="G196">
        <v>0</v>
      </c>
      <c r="H196">
        <f t="shared" si="20"/>
        <v>85</v>
      </c>
      <c r="I196">
        <f t="shared" si="17"/>
        <v>32.75</v>
      </c>
      <c r="J196">
        <f t="shared" si="18"/>
        <v>14.25</v>
      </c>
      <c r="K196">
        <f t="shared" si="19"/>
        <v>38</v>
      </c>
      <c r="M196">
        <f t="shared" si="12"/>
        <v>4</v>
      </c>
      <c r="N196">
        <v>2</v>
      </c>
      <c r="O196">
        <v>2</v>
      </c>
    </row>
    <row r="197" spans="1:16" x14ac:dyDescent="0.25">
      <c r="A197" t="s">
        <v>211</v>
      </c>
      <c r="B197" t="s">
        <v>22</v>
      </c>
      <c r="C197">
        <v>253</v>
      </c>
      <c r="D197">
        <v>30</v>
      </c>
      <c r="E197">
        <v>102</v>
      </c>
      <c r="F197">
        <f t="shared" si="13"/>
        <v>385</v>
      </c>
      <c r="G197">
        <v>0</v>
      </c>
      <c r="H197">
        <f t="shared" si="20"/>
        <v>96.25</v>
      </c>
      <c r="I197">
        <f t="shared" si="17"/>
        <v>63.25</v>
      </c>
      <c r="J197">
        <f t="shared" si="18"/>
        <v>7.5</v>
      </c>
      <c r="K197">
        <f t="shared" si="19"/>
        <v>25.5</v>
      </c>
      <c r="M197">
        <f t="shared" ref="M197:M232" si="21">N197*O197</f>
        <v>4</v>
      </c>
      <c r="N197">
        <v>2</v>
      </c>
      <c r="O197">
        <v>2</v>
      </c>
    </row>
    <row r="198" spans="1:16" x14ac:dyDescent="0.25">
      <c r="A198" t="s">
        <v>211</v>
      </c>
      <c r="B198" t="s">
        <v>23</v>
      </c>
      <c r="C198">
        <v>371</v>
      </c>
      <c r="D198">
        <v>7</v>
      </c>
      <c r="E198">
        <v>5</v>
      </c>
      <c r="F198">
        <f t="shared" si="13"/>
        <v>383</v>
      </c>
      <c r="G198">
        <v>0</v>
      </c>
      <c r="H198">
        <f t="shared" si="20"/>
        <v>127.66666666666667</v>
      </c>
      <c r="I198">
        <f t="shared" si="17"/>
        <v>123.66666666666667</v>
      </c>
      <c r="J198">
        <f t="shared" si="18"/>
        <v>2.3333333333333335</v>
      </c>
      <c r="K198">
        <f t="shared" si="19"/>
        <v>1.6666666666666667</v>
      </c>
      <c r="M198">
        <f t="shared" si="21"/>
        <v>3</v>
      </c>
      <c r="N198">
        <v>2</v>
      </c>
      <c r="O198">
        <v>1.5</v>
      </c>
      <c r="P198" s="3" t="s">
        <v>240</v>
      </c>
    </row>
    <row r="199" spans="1:16" x14ac:dyDescent="0.25">
      <c r="A199" t="s">
        <v>211</v>
      </c>
      <c r="B199" t="s">
        <v>24</v>
      </c>
      <c r="C199">
        <v>631</v>
      </c>
      <c r="D199">
        <v>2</v>
      </c>
      <c r="E199">
        <v>3</v>
      </c>
      <c r="F199">
        <f t="shared" si="13"/>
        <v>636</v>
      </c>
      <c r="G199" s="3">
        <v>2</v>
      </c>
      <c r="H199">
        <f t="shared" si="20"/>
        <v>212</v>
      </c>
      <c r="I199">
        <f t="shared" si="17"/>
        <v>210.33333333333334</v>
      </c>
      <c r="J199">
        <f t="shared" si="18"/>
        <v>0.66666666666666663</v>
      </c>
      <c r="K199">
        <f t="shared" si="19"/>
        <v>1</v>
      </c>
      <c r="M199">
        <f t="shared" si="21"/>
        <v>3</v>
      </c>
      <c r="N199">
        <v>2</v>
      </c>
      <c r="O199">
        <v>1.5</v>
      </c>
      <c r="P199" s="3" t="s">
        <v>241</v>
      </c>
    </row>
    <row r="200" spans="1:16" x14ac:dyDescent="0.25">
      <c r="A200" t="s">
        <v>211</v>
      </c>
      <c r="B200" t="s">
        <v>25</v>
      </c>
      <c r="C200">
        <v>47</v>
      </c>
      <c r="D200">
        <v>0</v>
      </c>
      <c r="E200">
        <v>0</v>
      </c>
      <c r="F200">
        <f t="shared" si="13"/>
        <v>47</v>
      </c>
      <c r="G200">
        <v>0</v>
      </c>
      <c r="H200">
        <f t="shared" si="20"/>
        <v>11.75</v>
      </c>
      <c r="I200">
        <f t="shared" si="17"/>
        <v>11.75</v>
      </c>
      <c r="J200">
        <f t="shared" si="18"/>
        <v>0</v>
      </c>
      <c r="K200">
        <f t="shared" si="19"/>
        <v>0</v>
      </c>
      <c r="M200">
        <f t="shared" si="21"/>
        <v>4</v>
      </c>
      <c r="N200">
        <v>2</v>
      </c>
      <c r="O200">
        <v>2</v>
      </c>
    </row>
    <row r="201" spans="1:16" x14ac:dyDescent="0.25">
      <c r="A201" t="s">
        <v>211</v>
      </c>
      <c r="B201" t="s">
        <v>26</v>
      </c>
      <c r="C201">
        <v>32</v>
      </c>
      <c r="D201">
        <v>0</v>
      </c>
      <c r="E201">
        <v>0</v>
      </c>
      <c r="F201">
        <f t="shared" si="13"/>
        <v>32</v>
      </c>
      <c r="G201">
        <v>0</v>
      </c>
      <c r="H201">
        <f t="shared" si="20"/>
        <v>8</v>
      </c>
      <c r="I201">
        <f t="shared" si="17"/>
        <v>8</v>
      </c>
      <c r="J201">
        <f t="shared" si="18"/>
        <v>0</v>
      </c>
      <c r="K201">
        <f t="shared" si="19"/>
        <v>0</v>
      </c>
      <c r="M201">
        <f t="shared" si="21"/>
        <v>4</v>
      </c>
      <c r="N201">
        <v>2</v>
      </c>
      <c r="O201">
        <v>2</v>
      </c>
    </row>
    <row r="202" spans="1:16" x14ac:dyDescent="0.25">
      <c r="A202" t="s">
        <v>211</v>
      </c>
      <c r="B202" t="s">
        <v>27</v>
      </c>
      <c r="C202">
        <v>0</v>
      </c>
      <c r="D202">
        <v>0</v>
      </c>
      <c r="E202">
        <v>0</v>
      </c>
      <c r="F202">
        <f t="shared" si="13"/>
        <v>0</v>
      </c>
      <c r="G202">
        <v>0</v>
      </c>
      <c r="H202">
        <f t="shared" si="20"/>
        <v>0</v>
      </c>
      <c r="I202">
        <f t="shared" si="17"/>
        <v>0</v>
      </c>
      <c r="J202">
        <f t="shared" si="18"/>
        <v>0</v>
      </c>
      <c r="K202">
        <f t="shared" si="19"/>
        <v>0</v>
      </c>
      <c r="M202">
        <f t="shared" si="21"/>
        <v>2</v>
      </c>
      <c r="N202">
        <v>1</v>
      </c>
      <c r="O202">
        <v>2</v>
      </c>
    </row>
    <row r="203" spans="1:16" x14ac:dyDescent="0.25">
      <c r="A203" t="s">
        <v>60</v>
      </c>
      <c r="B203" t="s">
        <v>28</v>
      </c>
      <c r="C203">
        <v>0</v>
      </c>
      <c r="D203">
        <v>0</v>
      </c>
      <c r="E203">
        <v>0</v>
      </c>
      <c r="F203">
        <f t="shared" si="13"/>
        <v>0</v>
      </c>
      <c r="G203">
        <v>0</v>
      </c>
      <c r="H203">
        <v>0</v>
      </c>
      <c r="I203">
        <v>0</v>
      </c>
      <c r="J203">
        <v>0</v>
      </c>
      <c r="K203">
        <v>0</v>
      </c>
      <c r="M203">
        <f t="shared" si="21"/>
        <v>0</v>
      </c>
      <c r="N203">
        <v>2</v>
      </c>
    </row>
    <row r="204" spans="1:16" x14ac:dyDescent="0.25">
      <c r="A204" t="s">
        <v>60</v>
      </c>
      <c r="B204" t="s">
        <v>29</v>
      </c>
      <c r="C204">
        <v>0</v>
      </c>
      <c r="D204">
        <v>0</v>
      </c>
      <c r="E204">
        <v>0</v>
      </c>
      <c r="F204">
        <f t="shared" si="13"/>
        <v>0</v>
      </c>
      <c r="G204">
        <v>0</v>
      </c>
      <c r="H204">
        <v>0</v>
      </c>
      <c r="I204">
        <v>0</v>
      </c>
      <c r="J204">
        <v>0</v>
      </c>
      <c r="K204">
        <v>0</v>
      </c>
      <c r="M204">
        <f t="shared" si="21"/>
        <v>0</v>
      </c>
    </row>
    <row r="205" spans="1:16" x14ac:dyDescent="0.25">
      <c r="A205" t="s">
        <v>60</v>
      </c>
      <c r="B205" t="s">
        <v>30</v>
      </c>
      <c r="C205">
        <v>0</v>
      </c>
      <c r="D205">
        <v>0</v>
      </c>
      <c r="E205">
        <v>0</v>
      </c>
      <c r="F205">
        <f t="shared" si="13"/>
        <v>0</v>
      </c>
      <c r="G205">
        <v>0</v>
      </c>
      <c r="H205">
        <v>0</v>
      </c>
      <c r="I205">
        <v>0</v>
      </c>
      <c r="J205">
        <v>0</v>
      </c>
      <c r="K205">
        <v>0</v>
      </c>
      <c r="M205">
        <f t="shared" si="21"/>
        <v>0</v>
      </c>
    </row>
    <row r="206" spans="1:16" x14ac:dyDescent="0.25">
      <c r="A206" t="s">
        <v>60</v>
      </c>
      <c r="B206" t="s">
        <v>31</v>
      </c>
      <c r="C206">
        <v>0</v>
      </c>
      <c r="D206">
        <v>0</v>
      </c>
      <c r="E206">
        <v>0</v>
      </c>
      <c r="F206">
        <f t="shared" si="13"/>
        <v>0</v>
      </c>
      <c r="G206">
        <v>0</v>
      </c>
      <c r="H206">
        <f t="shared" si="20"/>
        <v>0</v>
      </c>
      <c r="I206">
        <f t="shared" si="17"/>
        <v>0</v>
      </c>
      <c r="J206">
        <f t="shared" si="18"/>
        <v>0</v>
      </c>
      <c r="K206">
        <f t="shared" si="19"/>
        <v>0</v>
      </c>
      <c r="M206">
        <f t="shared" si="21"/>
        <v>2</v>
      </c>
      <c r="N206">
        <v>1</v>
      </c>
      <c r="O206">
        <v>2</v>
      </c>
    </row>
    <row r="207" spans="1:16" x14ac:dyDescent="0.25">
      <c r="A207" t="s">
        <v>60</v>
      </c>
      <c r="B207" t="s">
        <v>32</v>
      </c>
      <c r="C207">
        <v>38</v>
      </c>
      <c r="D207">
        <v>0</v>
      </c>
      <c r="E207">
        <v>0</v>
      </c>
      <c r="F207">
        <f t="shared" si="13"/>
        <v>38</v>
      </c>
      <c r="G207">
        <v>0</v>
      </c>
      <c r="H207">
        <f t="shared" si="20"/>
        <v>12.666666666666666</v>
      </c>
      <c r="I207">
        <f t="shared" si="17"/>
        <v>12.666666666666666</v>
      </c>
      <c r="J207">
        <f t="shared" si="18"/>
        <v>0</v>
      </c>
      <c r="K207">
        <f t="shared" si="19"/>
        <v>0</v>
      </c>
      <c r="M207">
        <f t="shared" si="21"/>
        <v>3</v>
      </c>
      <c r="N207">
        <v>2</v>
      </c>
      <c r="O207">
        <v>1.5</v>
      </c>
      <c r="P207" s="3" t="s">
        <v>242</v>
      </c>
    </row>
    <row r="208" spans="1:16" x14ac:dyDescent="0.25">
      <c r="A208" t="s">
        <v>60</v>
      </c>
      <c r="B208" t="s">
        <v>33</v>
      </c>
      <c r="C208">
        <v>1</v>
      </c>
      <c r="D208">
        <v>166</v>
      </c>
      <c r="E208">
        <v>172</v>
      </c>
      <c r="F208">
        <f t="shared" ref="F208:F235" si="22">SUM(C208:E208)</f>
        <v>339</v>
      </c>
      <c r="G208">
        <v>0</v>
      </c>
      <c r="H208">
        <f t="shared" si="20"/>
        <v>84.75</v>
      </c>
      <c r="I208">
        <f t="shared" si="17"/>
        <v>0.25</v>
      </c>
      <c r="J208">
        <f t="shared" si="18"/>
        <v>41.5</v>
      </c>
      <c r="K208">
        <f t="shared" si="19"/>
        <v>43</v>
      </c>
      <c r="M208">
        <f t="shared" si="21"/>
        <v>4</v>
      </c>
      <c r="N208">
        <v>2</v>
      </c>
      <c r="O208">
        <v>2</v>
      </c>
      <c r="P208" s="3" t="s">
        <v>227</v>
      </c>
    </row>
    <row r="209" spans="1:16" x14ac:dyDescent="0.25">
      <c r="A209" t="s">
        <v>60</v>
      </c>
      <c r="B209" t="s">
        <v>34</v>
      </c>
      <c r="C209">
        <v>146</v>
      </c>
      <c r="D209">
        <v>119</v>
      </c>
      <c r="E209">
        <v>402</v>
      </c>
      <c r="F209">
        <f t="shared" si="22"/>
        <v>667</v>
      </c>
      <c r="G209">
        <v>0</v>
      </c>
      <c r="H209">
        <f t="shared" si="20"/>
        <v>166.75</v>
      </c>
      <c r="I209">
        <f t="shared" si="17"/>
        <v>36.5</v>
      </c>
      <c r="J209">
        <f t="shared" si="18"/>
        <v>29.75</v>
      </c>
      <c r="K209">
        <f t="shared" si="19"/>
        <v>100.5</v>
      </c>
      <c r="M209">
        <f t="shared" si="21"/>
        <v>4</v>
      </c>
      <c r="N209">
        <v>2</v>
      </c>
      <c r="O209">
        <v>2</v>
      </c>
    </row>
    <row r="210" spans="1:16" x14ac:dyDescent="0.25">
      <c r="A210" t="s">
        <v>60</v>
      </c>
      <c r="B210" t="s">
        <v>35</v>
      </c>
      <c r="C210">
        <v>243</v>
      </c>
      <c r="D210">
        <v>50</v>
      </c>
      <c r="E210">
        <v>225</v>
      </c>
      <c r="F210">
        <f t="shared" si="22"/>
        <v>518</v>
      </c>
      <c r="G210">
        <v>0</v>
      </c>
      <c r="H210">
        <f t="shared" si="20"/>
        <v>129.5</v>
      </c>
      <c r="I210">
        <f t="shared" si="17"/>
        <v>60.75</v>
      </c>
      <c r="J210">
        <f t="shared" si="18"/>
        <v>12.5</v>
      </c>
      <c r="K210">
        <f t="shared" si="19"/>
        <v>56.25</v>
      </c>
      <c r="M210">
        <f t="shared" si="21"/>
        <v>4</v>
      </c>
      <c r="N210">
        <v>2</v>
      </c>
      <c r="O210">
        <v>2</v>
      </c>
    </row>
    <row r="211" spans="1:16" x14ac:dyDescent="0.25">
      <c r="A211" t="s">
        <v>60</v>
      </c>
      <c r="B211" t="s">
        <v>36</v>
      </c>
      <c r="C211">
        <v>373</v>
      </c>
      <c r="D211">
        <v>33</v>
      </c>
      <c r="E211">
        <v>72</v>
      </c>
      <c r="F211">
        <f t="shared" si="22"/>
        <v>478</v>
      </c>
      <c r="G211">
        <v>0</v>
      </c>
      <c r="H211">
        <f t="shared" si="20"/>
        <v>79.666666666666671</v>
      </c>
      <c r="I211">
        <f t="shared" si="17"/>
        <v>62.166666666666664</v>
      </c>
      <c r="J211">
        <f t="shared" si="18"/>
        <v>5.5</v>
      </c>
      <c r="K211">
        <f t="shared" si="19"/>
        <v>12</v>
      </c>
      <c r="M211">
        <f t="shared" si="21"/>
        <v>6</v>
      </c>
      <c r="N211">
        <v>3</v>
      </c>
      <c r="O211">
        <v>2</v>
      </c>
      <c r="P211" t="s">
        <v>228</v>
      </c>
    </row>
    <row r="212" spans="1:16" x14ac:dyDescent="0.25">
      <c r="A212" t="s">
        <v>60</v>
      </c>
      <c r="B212" t="s">
        <v>37</v>
      </c>
      <c r="C212">
        <v>371</v>
      </c>
      <c r="D212">
        <v>1</v>
      </c>
      <c r="E212">
        <v>23</v>
      </c>
      <c r="F212">
        <f t="shared" si="22"/>
        <v>395</v>
      </c>
      <c r="G212" s="3">
        <v>1</v>
      </c>
      <c r="H212">
        <f t="shared" si="20"/>
        <v>98.75</v>
      </c>
      <c r="I212">
        <f t="shared" si="17"/>
        <v>92.75</v>
      </c>
      <c r="J212">
        <f t="shared" si="18"/>
        <v>0.25</v>
      </c>
      <c r="K212">
        <f t="shared" si="19"/>
        <v>5.75</v>
      </c>
      <c r="M212">
        <f t="shared" si="21"/>
        <v>4</v>
      </c>
      <c r="N212">
        <v>2</v>
      </c>
      <c r="O212">
        <v>2</v>
      </c>
    </row>
    <row r="213" spans="1:16" x14ac:dyDescent="0.25">
      <c r="A213" t="s">
        <v>60</v>
      </c>
      <c r="B213" t="s">
        <v>38</v>
      </c>
      <c r="C213">
        <v>35</v>
      </c>
      <c r="D213">
        <v>3</v>
      </c>
      <c r="E213">
        <v>7</v>
      </c>
      <c r="F213">
        <f t="shared" si="22"/>
        <v>45</v>
      </c>
      <c r="G213" s="3">
        <v>0</v>
      </c>
      <c r="H213">
        <f t="shared" si="20"/>
        <v>11.25</v>
      </c>
      <c r="I213">
        <f t="shared" si="17"/>
        <v>8.75</v>
      </c>
      <c r="J213">
        <f t="shared" si="18"/>
        <v>0.75</v>
      </c>
      <c r="K213">
        <f t="shared" si="19"/>
        <v>1.75</v>
      </c>
      <c r="M213">
        <f t="shared" si="21"/>
        <v>4</v>
      </c>
      <c r="N213">
        <v>2</v>
      </c>
      <c r="O213">
        <v>2</v>
      </c>
    </row>
    <row r="214" spans="1:16" x14ac:dyDescent="0.25">
      <c r="A214" t="s">
        <v>60</v>
      </c>
      <c r="B214" t="s">
        <v>39</v>
      </c>
      <c r="C214">
        <v>1</v>
      </c>
      <c r="D214">
        <v>0</v>
      </c>
      <c r="E214">
        <v>0</v>
      </c>
      <c r="F214">
        <f t="shared" si="22"/>
        <v>1</v>
      </c>
      <c r="G214" s="3">
        <v>0</v>
      </c>
      <c r="H214">
        <f t="shared" si="20"/>
        <v>0.25</v>
      </c>
      <c r="I214">
        <f t="shared" si="17"/>
        <v>0.25</v>
      </c>
      <c r="J214">
        <f t="shared" si="18"/>
        <v>0</v>
      </c>
      <c r="K214">
        <f t="shared" si="19"/>
        <v>0</v>
      </c>
      <c r="M214">
        <f t="shared" si="21"/>
        <v>4</v>
      </c>
      <c r="N214">
        <v>2</v>
      </c>
      <c r="O214">
        <v>2</v>
      </c>
    </row>
    <row r="215" spans="1:16" x14ac:dyDescent="0.25">
      <c r="A215" t="s">
        <v>60</v>
      </c>
      <c r="B215" t="s">
        <v>40</v>
      </c>
      <c r="C215">
        <v>0</v>
      </c>
      <c r="D215">
        <v>0</v>
      </c>
      <c r="E215">
        <v>0</v>
      </c>
      <c r="F215">
        <f t="shared" si="22"/>
        <v>0</v>
      </c>
      <c r="G215" s="3">
        <v>0</v>
      </c>
      <c r="H215">
        <f t="shared" si="20"/>
        <v>0</v>
      </c>
      <c r="I215">
        <f t="shared" si="17"/>
        <v>0</v>
      </c>
      <c r="J215">
        <f t="shared" si="18"/>
        <v>0</v>
      </c>
      <c r="K215">
        <f t="shared" si="19"/>
        <v>0</v>
      </c>
      <c r="M215">
        <f t="shared" si="21"/>
        <v>4</v>
      </c>
      <c r="N215">
        <v>2</v>
      </c>
      <c r="O215">
        <v>2</v>
      </c>
    </row>
    <row r="216" spans="1:16" x14ac:dyDescent="0.25">
      <c r="A216" t="s">
        <v>60</v>
      </c>
      <c r="B216" t="s">
        <v>41</v>
      </c>
      <c r="C216">
        <v>0</v>
      </c>
      <c r="D216">
        <v>0</v>
      </c>
      <c r="E216">
        <v>0</v>
      </c>
      <c r="F216">
        <f t="shared" si="22"/>
        <v>0</v>
      </c>
      <c r="G216" s="3">
        <v>0</v>
      </c>
      <c r="H216">
        <f t="shared" si="20"/>
        <v>0</v>
      </c>
      <c r="I216">
        <f t="shared" si="17"/>
        <v>0</v>
      </c>
      <c r="J216">
        <f t="shared" si="18"/>
        <v>0</v>
      </c>
      <c r="K216">
        <f t="shared" si="19"/>
        <v>0</v>
      </c>
      <c r="M216">
        <f t="shared" si="21"/>
        <v>4</v>
      </c>
      <c r="N216">
        <v>2</v>
      </c>
      <c r="O216">
        <v>2</v>
      </c>
    </row>
    <row r="217" spans="1:16" x14ac:dyDescent="0.25">
      <c r="A217" t="s">
        <v>60</v>
      </c>
      <c r="B217" t="s">
        <v>42</v>
      </c>
      <c r="C217">
        <v>0</v>
      </c>
      <c r="D217">
        <v>0</v>
      </c>
      <c r="E217">
        <v>0</v>
      </c>
      <c r="F217">
        <f t="shared" si="22"/>
        <v>0</v>
      </c>
      <c r="G217" s="3">
        <v>0</v>
      </c>
      <c r="H217">
        <f t="shared" si="20"/>
        <v>0</v>
      </c>
      <c r="I217">
        <f t="shared" si="17"/>
        <v>0</v>
      </c>
      <c r="J217">
        <f t="shared" si="18"/>
        <v>0</v>
      </c>
      <c r="K217">
        <f t="shared" si="19"/>
        <v>0</v>
      </c>
      <c r="M217">
        <f t="shared" si="21"/>
        <v>4</v>
      </c>
      <c r="N217">
        <v>2</v>
      </c>
      <c r="O217">
        <v>2</v>
      </c>
    </row>
    <row r="218" spans="1:16" x14ac:dyDescent="0.25">
      <c r="A218" t="s">
        <v>60</v>
      </c>
      <c r="B218" t="s">
        <v>43</v>
      </c>
      <c r="C218">
        <v>0</v>
      </c>
      <c r="D218">
        <v>0</v>
      </c>
      <c r="E218">
        <v>0</v>
      </c>
      <c r="F218">
        <f t="shared" si="22"/>
        <v>0</v>
      </c>
      <c r="G218" s="3">
        <v>0</v>
      </c>
      <c r="H218">
        <f t="shared" si="20"/>
        <v>0</v>
      </c>
      <c r="I218">
        <f t="shared" si="17"/>
        <v>0</v>
      </c>
      <c r="J218">
        <f t="shared" si="18"/>
        <v>0</v>
      </c>
      <c r="K218">
        <f t="shared" si="19"/>
        <v>0</v>
      </c>
      <c r="M218">
        <f t="shared" si="21"/>
        <v>4</v>
      </c>
      <c r="N218">
        <v>2</v>
      </c>
      <c r="O218">
        <v>2</v>
      </c>
    </row>
    <row r="219" spans="1:16" x14ac:dyDescent="0.25">
      <c r="A219" t="s">
        <v>60</v>
      </c>
      <c r="B219" t="s">
        <v>44</v>
      </c>
      <c r="C219">
        <v>39</v>
      </c>
      <c r="D219">
        <v>0</v>
      </c>
      <c r="E219">
        <v>0</v>
      </c>
      <c r="F219">
        <f t="shared" si="22"/>
        <v>39</v>
      </c>
      <c r="G219" s="3">
        <v>0</v>
      </c>
      <c r="H219">
        <f t="shared" si="20"/>
        <v>9.75</v>
      </c>
      <c r="I219">
        <f t="shared" si="17"/>
        <v>9.75</v>
      </c>
      <c r="J219">
        <f t="shared" si="18"/>
        <v>0</v>
      </c>
      <c r="K219">
        <f t="shared" si="19"/>
        <v>0</v>
      </c>
      <c r="M219">
        <f t="shared" si="21"/>
        <v>4</v>
      </c>
      <c r="N219">
        <v>2</v>
      </c>
      <c r="O219">
        <v>2</v>
      </c>
    </row>
    <row r="220" spans="1:16" x14ac:dyDescent="0.25">
      <c r="A220" t="s">
        <v>60</v>
      </c>
      <c r="B220" t="s">
        <v>45</v>
      </c>
      <c r="C220">
        <v>75</v>
      </c>
      <c r="D220">
        <v>1</v>
      </c>
      <c r="E220">
        <v>64</v>
      </c>
      <c r="F220">
        <f t="shared" si="22"/>
        <v>140</v>
      </c>
      <c r="G220" s="3">
        <v>0</v>
      </c>
      <c r="H220">
        <f t="shared" si="20"/>
        <v>35</v>
      </c>
      <c r="I220">
        <f t="shared" si="17"/>
        <v>18.75</v>
      </c>
      <c r="J220">
        <f t="shared" si="18"/>
        <v>0.25</v>
      </c>
      <c r="K220">
        <f t="shared" si="19"/>
        <v>16</v>
      </c>
      <c r="M220">
        <f t="shared" si="21"/>
        <v>4</v>
      </c>
      <c r="N220">
        <v>2</v>
      </c>
      <c r="O220">
        <v>2</v>
      </c>
    </row>
    <row r="221" spans="1:16" x14ac:dyDescent="0.25">
      <c r="A221" t="s">
        <v>60</v>
      </c>
      <c r="B221" t="s">
        <v>46</v>
      </c>
      <c r="C221">
        <v>231</v>
      </c>
      <c r="D221">
        <v>0</v>
      </c>
      <c r="E221">
        <v>0</v>
      </c>
      <c r="F221">
        <f t="shared" si="22"/>
        <v>231</v>
      </c>
      <c r="G221" s="3">
        <v>0</v>
      </c>
      <c r="H221">
        <f t="shared" si="20"/>
        <v>57.75</v>
      </c>
      <c r="I221">
        <f t="shared" si="17"/>
        <v>57.75</v>
      </c>
      <c r="J221">
        <f t="shared" si="18"/>
        <v>0</v>
      </c>
      <c r="K221">
        <f t="shared" si="19"/>
        <v>0</v>
      </c>
      <c r="M221">
        <f t="shared" si="21"/>
        <v>4</v>
      </c>
      <c r="N221">
        <v>2</v>
      </c>
      <c r="O221">
        <v>2</v>
      </c>
    </row>
    <row r="222" spans="1:16" x14ac:dyDescent="0.25">
      <c r="A222" t="s">
        <v>60</v>
      </c>
      <c r="B222" t="s">
        <v>47</v>
      </c>
      <c r="C222">
        <v>65</v>
      </c>
      <c r="D222">
        <v>0</v>
      </c>
      <c r="E222">
        <v>0</v>
      </c>
      <c r="F222">
        <f t="shared" si="22"/>
        <v>65</v>
      </c>
      <c r="G222" s="3">
        <v>0</v>
      </c>
      <c r="H222">
        <f t="shared" si="20"/>
        <v>32.5</v>
      </c>
      <c r="I222">
        <f t="shared" si="17"/>
        <v>32.5</v>
      </c>
      <c r="J222">
        <f t="shared" si="18"/>
        <v>0</v>
      </c>
      <c r="K222">
        <f t="shared" si="19"/>
        <v>0</v>
      </c>
      <c r="M222">
        <f t="shared" si="21"/>
        <v>2</v>
      </c>
      <c r="N222">
        <v>1</v>
      </c>
      <c r="O222">
        <v>2</v>
      </c>
      <c r="P222" t="s">
        <v>229</v>
      </c>
    </row>
    <row r="223" spans="1:16" x14ac:dyDescent="0.25">
      <c r="A223" t="s">
        <v>60</v>
      </c>
      <c r="B223" t="s">
        <v>48</v>
      </c>
      <c r="C223">
        <v>89</v>
      </c>
      <c r="D223">
        <v>2</v>
      </c>
      <c r="E223">
        <v>1</v>
      </c>
      <c r="F223">
        <f t="shared" si="22"/>
        <v>92</v>
      </c>
      <c r="G223" s="3">
        <v>0</v>
      </c>
      <c r="H223">
        <f t="shared" si="20"/>
        <v>23</v>
      </c>
      <c r="I223">
        <f t="shared" si="17"/>
        <v>22.25</v>
      </c>
      <c r="J223">
        <f t="shared" si="18"/>
        <v>0.5</v>
      </c>
      <c r="K223">
        <f t="shared" si="19"/>
        <v>0.25</v>
      </c>
      <c r="M223">
        <f t="shared" si="21"/>
        <v>4</v>
      </c>
      <c r="N223">
        <v>2</v>
      </c>
      <c r="O223">
        <v>2</v>
      </c>
    </row>
    <row r="224" spans="1:16" x14ac:dyDescent="0.25">
      <c r="A224" t="s">
        <v>60</v>
      </c>
      <c r="B224" t="s">
        <v>49</v>
      </c>
      <c r="C224">
        <v>264</v>
      </c>
      <c r="D224">
        <v>0</v>
      </c>
      <c r="E224">
        <v>0</v>
      </c>
      <c r="F224">
        <f t="shared" si="22"/>
        <v>264</v>
      </c>
      <c r="G224" s="3">
        <v>3</v>
      </c>
      <c r="H224">
        <f t="shared" si="20"/>
        <v>66</v>
      </c>
      <c r="I224">
        <f t="shared" si="17"/>
        <v>66</v>
      </c>
      <c r="J224">
        <f t="shared" si="18"/>
        <v>0</v>
      </c>
      <c r="K224">
        <f t="shared" si="19"/>
        <v>0</v>
      </c>
      <c r="M224">
        <f t="shared" si="21"/>
        <v>4</v>
      </c>
      <c r="N224">
        <v>2</v>
      </c>
      <c r="O224">
        <v>2</v>
      </c>
    </row>
    <row r="225" spans="1:15" x14ac:dyDescent="0.25">
      <c r="A225" t="s">
        <v>60</v>
      </c>
      <c r="B225" t="s">
        <v>50</v>
      </c>
      <c r="C225">
        <v>359</v>
      </c>
      <c r="D225">
        <v>1</v>
      </c>
      <c r="E225">
        <v>3</v>
      </c>
      <c r="F225">
        <f t="shared" si="22"/>
        <v>363</v>
      </c>
      <c r="G225" s="3">
        <v>0</v>
      </c>
      <c r="H225">
        <f t="shared" si="20"/>
        <v>90.75</v>
      </c>
      <c r="I225">
        <f t="shared" si="17"/>
        <v>89.75</v>
      </c>
      <c r="J225">
        <f t="shared" si="18"/>
        <v>0.25</v>
      </c>
      <c r="K225">
        <f t="shared" si="19"/>
        <v>0.75</v>
      </c>
      <c r="M225">
        <f t="shared" si="21"/>
        <v>4</v>
      </c>
      <c r="N225">
        <v>2</v>
      </c>
      <c r="O225">
        <v>2</v>
      </c>
    </row>
    <row r="226" spans="1:15" x14ac:dyDescent="0.25">
      <c r="A226" t="s">
        <v>60</v>
      </c>
      <c r="B226" t="s">
        <v>51</v>
      </c>
      <c r="C226">
        <v>66</v>
      </c>
      <c r="D226">
        <v>0</v>
      </c>
      <c r="E226">
        <v>0</v>
      </c>
      <c r="F226">
        <f t="shared" si="22"/>
        <v>66</v>
      </c>
      <c r="G226" s="3">
        <v>0</v>
      </c>
      <c r="H226">
        <f t="shared" si="20"/>
        <v>16.5</v>
      </c>
      <c r="I226">
        <f t="shared" si="17"/>
        <v>16.5</v>
      </c>
      <c r="J226">
        <f t="shared" si="18"/>
        <v>0</v>
      </c>
      <c r="K226">
        <f t="shared" si="19"/>
        <v>0</v>
      </c>
      <c r="M226">
        <f t="shared" si="21"/>
        <v>4</v>
      </c>
      <c r="N226">
        <v>2</v>
      </c>
      <c r="O226">
        <v>2</v>
      </c>
    </row>
    <row r="227" spans="1:15" x14ac:dyDescent="0.25">
      <c r="A227" t="s">
        <v>60</v>
      </c>
      <c r="B227" t="s">
        <v>52</v>
      </c>
      <c r="C227">
        <v>0</v>
      </c>
      <c r="D227">
        <v>0</v>
      </c>
      <c r="E227">
        <v>0</v>
      </c>
      <c r="F227">
        <v>0</v>
      </c>
      <c r="G227" s="3">
        <v>0</v>
      </c>
      <c r="H227">
        <f t="shared" si="20"/>
        <v>0</v>
      </c>
      <c r="I227">
        <f t="shared" si="17"/>
        <v>0</v>
      </c>
      <c r="J227">
        <f t="shared" si="18"/>
        <v>0</v>
      </c>
      <c r="K227">
        <f t="shared" si="19"/>
        <v>0</v>
      </c>
      <c r="M227">
        <f t="shared" si="21"/>
        <v>4</v>
      </c>
      <c r="N227">
        <v>2</v>
      </c>
      <c r="O227">
        <v>2</v>
      </c>
    </row>
    <row r="228" spans="1:15" x14ac:dyDescent="0.25">
      <c r="A228" t="s">
        <v>60</v>
      </c>
      <c r="B228" t="s">
        <v>53</v>
      </c>
      <c r="C228">
        <v>0</v>
      </c>
      <c r="D228">
        <v>0</v>
      </c>
      <c r="E228">
        <v>0</v>
      </c>
      <c r="F228">
        <f t="shared" ref="F228:F231" si="23">SUM(C228:E228)</f>
        <v>0</v>
      </c>
      <c r="G228" s="3">
        <v>0</v>
      </c>
      <c r="H228">
        <f t="shared" si="20"/>
        <v>0</v>
      </c>
      <c r="I228">
        <f t="shared" si="17"/>
        <v>0</v>
      </c>
      <c r="J228">
        <f t="shared" si="18"/>
        <v>0</v>
      </c>
      <c r="K228">
        <f t="shared" si="19"/>
        <v>0</v>
      </c>
      <c r="M228">
        <f t="shared" si="21"/>
        <v>4</v>
      </c>
      <c r="N228">
        <v>2</v>
      </c>
      <c r="O228">
        <v>2</v>
      </c>
    </row>
    <row r="229" spans="1:15" x14ac:dyDescent="0.25">
      <c r="A229" t="s">
        <v>60</v>
      </c>
      <c r="B229" t="s">
        <v>54</v>
      </c>
      <c r="C229">
        <v>0</v>
      </c>
      <c r="D229">
        <v>0</v>
      </c>
      <c r="E229">
        <v>0</v>
      </c>
      <c r="F229">
        <f t="shared" si="23"/>
        <v>0</v>
      </c>
      <c r="G229" s="3">
        <v>0</v>
      </c>
      <c r="H229">
        <f t="shared" si="20"/>
        <v>0</v>
      </c>
      <c r="I229">
        <f t="shared" si="17"/>
        <v>0</v>
      </c>
      <c r="J229">
        <f t="shared" si="18"/>
        <v>0</v>
      </c>
      <c r="K229">
        <f t="shared" si="19"/>
        <v>0</v>
      </c>
      <c r="M229">
        <f t="shared" si="21"/>
        <v>4</v>
      </c>
      <c r="N229">
        <v>2</v>
      </c>
      <c r="O229">
        <v>2</v>
      </c>
    </row>
    <row r="230" spans="1:15" x14ac:dyDescent="0.25">
      <c r="A230" t="s">
        <v>60</v>
      </c>
      <c r="B230" t="s">
        <v>55</v>
      </c>
      <c r="C230">
        <v>6</v>
      </c>
      <c r="D230">
        <v>0</v>
      </c>
      <c r="E230">
        <v>0</v>
      </c>
      <c r="F230">
        <f t="shared" si="23"/>
        <v>6</v>
      </c>
      <c r="G230" s="3">
        <v>0</v>
      </c>
      <c r="H230">
        <f t="shared" si="20"/>
        <v>1.5</v>
      </c>
      <c r="I230">
        <f t="shared" si="17"/>
        <v>1.5</v>
      </c>
      <c r="J230">
        <f t="shared" si="18"/>
        <v>0</v>
      </c>
      <c r="K230">
        <f t="shared" si="19"/>
        <v>0</v>
      </c>
      <c r="M230">
        <f t="shared" si="21"/>
        <v>4</v>
      </c>
      <c r="N230">
        <v>2</v>
      </c>
      <c r="O230">
        <v>2</v>
      </c>
    </row>
    <row r="231" spans="1:15" x14ac:dyDescent="0.25">
      <c r="A231" t="s">
        <v>60</v>
      </c>
      <c r="B231" t="s">
        <v>56</v>
      </c>
      <c r="C231">
        <v>95</v>
      </c>
      <c r="D231">
        <v>0</v>
      </c>
      <c r="E231">
        <v>13</v>
      </c>
      <c r="F231">
        <f t="shared" si="23"/>
        <v>108</v>
      </c>
      <c r="G231" s="3">
        <v>0</v>
      </c>
      <c r="H231">
        <f t="shared" si="20"/>
        <v>27</v>
      </c>
      <c r="I231">
        <f t="shared" si="17"/>
        <v>23.75</v>
      </c>
      <c r="J231">
        <f t="shared" si="18"/>
        <v>0</v>
      </c>
      <c r="K231">
        <f t="shared" si="19"/>
        <v>3.25</v>
      </c>
      <c r="M231">
        <f t="shared" si="21"/>
        <v>4</v>
      </c>
      <c r="N231">
        <v>2</v>
      </c>
      <c r="O231">
        <v>2</v>
      </c>
    </row>
    <row r="232" spans="1:15" x14ac:dyDescent="0.25">
      <c r="A232" t="s">
        <v>60</v>
      </c>
      <c r="B232" t="s">
        <v>218</v>
      </c>
      <c r="C232">
        <f>SUM(C179:C231)</f>
        <v>7160</v>
      </c>
      <c r="D232">
        <f>SUM(D179:D231)</f>
        <v>784</v>
      </c>
      <c r="E232">
        <f>SUM(E179:E231)</f>
        <v>1602</v>
      </c>
      <c r="F232">
        <f>SUM(F179:F231)</f>
        <v>9546</v>
      </c>
      <c r="G232">
        <f>SUM(G179:G231)</f>
        <v>6</v>
      </c>
      <c r="H232">
        <f>AVERAGE(H179:H225)</f>
        <v>66.563829787234042</v>
      </c>
      <c r="I232">
        <f t="shared" ref="I232:K232" si="24">AVERAGE(I179:I212)</f>
        <v>61.252450980392162</v>
      </c>
      <c r="J232">
        <f t="shared" si="24"/>
        <v>7.8088235294117645</v>
      </c>
      <c r="K232">
        <f t="shared" si="24"/>
        <v>13.357843137254902</v>
      </c>
      <c r="M232">
        <f t="shared" si="21"/>
        <v>0</v>
      </c>
    </row>
    <row r="233" spans="1:15" x14ac:dyDescent="0.25">
      <c r="B233" t="s">
        <v>230</v>
      </c>
      <c r="C233">
        <f>C232/F232</f>
        <v>0.75005237795935475</v>
      </c>
      <c r="D233">
        <f>D232/F232</f>
        <v>8.2128640268175152E-2</v>
      </c>
      <c r="E233">
        <f>E232/F232</f>
        <v>0.16781898177247015</v>
      </c>
      <c r="F233">
        <f t="shared" si="22"/>
        <v>1</v>
      </c>
    </row>
    <row r="234" spans="1:15" x14ac:dyDescent="0.25">
      <c r="F234">
        <f>AVERAGE(F179:F231)</f>
        <v>180.11320754716982</v>
      </c>
    </row>
    <row r="235" spans="1:15" x14ac:dyDescent="0.25">
      <c r="F235">
        <f t="shared" si="22"/>
        <v>0</v>
      </c>
    </row>
    <row r="236" spans="1:15" x14ac:dyDescent="0.25">
      <c r="C236">
        <f>SUM(C232,C174,C114,C56)</f>
        <v>38725</v>
      </c>
      <c r="D236">
        <f>SUM(D232,D174,D114,D56)</f>
        <v>4014</v>
      </c>
      <c r="E236">
        <f>SUM(E232,E174,E114,E56)</f>
        <v>6270</v>
      </c>
      <c r="F236">
        <f>SUM(F232,F174,F114,F56)</f>
        <v>49009</v>
      </c>
    </row>
    <row r="237" spans="1:15" x14ac:dyDescent="0.25">
      <c r="C237">
        <f>C236/F236</f>
        <v>0.7901609908384174</v>
      </c>
      <c r="D237">
        <f>D236/F236</f>
        <v>8.1903323879287476E-2</v>
      </c>
      <c r="E237">
        <f>E236/F236</f>
        <v>0.1279356852822951</v>
      </c>
      <c r="G237">
        <f>SUM(G56,G114,G174,G232)</f>
        <v>54</v>
      </c>
    </row>
    <row r="238" spans="1:15" x14ac:dyDescent="0.25">
      <c r="F238">
        <f>SUM(C236:E236)</f>
        <v>49009</v>
      </c>
    </row>
    <row r="242" spans="1:16" x14ac:dyDescent="0.25">
      <c r="C242">
        <f>C236/F242</f>
        <v>0.78929131932413432</v>
      </c>
      <c r="D242">
        <f>D236/F242</f>
        <v>8.1813178973972236E-2</v>
      </c>
      <c r="E242">
        <f>E236/F242</f>
        <v>0.12779487597578623</v>
      </c>
      <c r="F242">
        <f>SUM(F238,G237)</f>
        <v>49063</v>
      </c>
      <c r="G242">
        <f>G237/F242</f>
        <v>1.1006257261072499E-3</v>
      </c>
    </row>
    <row r="248" spans="1:16" x14ac:dyDescent="0.25">
      <c r="C248" t="s">
        <v>215</v>
      </c>
      <c r="D248" t="s">
        <v>216</v>
      </c>
      <c r="E248" t="s">
        <v>217</v>
      </c>
      <c r="G248" t="s">
        <v>218</v>
      </c>
      <c r="H248" s="5" t="s">
        <v>245</v>
      </c>
      <c r="I248" s="5" t="s">
        <v>246</v>
      </c>
      <c r="J248" s="5" t="s">
        <v>217</v>
      </c>
    </row>
    <row r="249" spans="1:16" x14ac:dyDescent="0.25">
      <c r="A249" t="s">
        <v>247</v>
      </c>
      <c r="B249" t="s">
        <v>3</v>
      </c>
      <c r="C249">
        <v>69</v>
      </c>
      <c r="D249">
        <v>509</v>
      </c>
      <c r="E249">
        <v>51</v>
      </c>
      <c r="F249">
        <v>0</v>
      </c>
      <c r="G249">
        <v>629</v>
      </c>
      <c r="H249" s="6">
        <f t="shared" ref="H249:H255" si="25">C249/G249</f>
        <v>0.10969793322734499</v>
      </c>
      <c r="I249" s="6">
        <f t="shared" ref="I249:I255" si="26">D249/G249</f>
        <v>0.80922098569157397</v>
      </c>
      <c r="J249" s="6">
        <f t="shared" ref="J249:J255" si="27">E249/G249</f>
        <v>8.1081081081081086E-2</v>
      </c>
    </row>
    <row r="250" spans="1:16" x14ac:dyDescent="0.25">
      <c r="A250" t="s">
        <v>247</v>
      </c>
      <c r="B250" t="s">
        <v>4</v>
      </c>
      <c r="C250">
        <v>153</v>
      </c>
      <c r="D250">
        <v>0</v>
      </c>
      <c r="E250">
        <v>37</v>
      </c>
      <c r="F250">
        <v>0</v>
      </c>
      <c r="G250">
        <v>190</v>
      </c>
      <c r="H250" s="6">
        <f t="shared" si="25"/>
        <v>0.80526315789473679</v>
      </c>
      <c r="I250" s="6">
        <f t="shared" si="26"/>
        <v>0</v>
      </c>
      <c r="J250" s="6">
        <f t="shared" si="27"/>
        <v>0.19473684210526315</v>
      </c>
      <c r="N250" t="s">
        <v>248</v>
      </c>
      <c r="O250">
        <f>F242+G255+G260+G265</f>
        <v>54148</v>
      </c>
      <c r="P250">
        <f>O251+O252+O253+O254</f>
        <v>54158</v>
      </c>
    </row>
    <row r="251" spans="1:16" x14ac:dyDescent="0.25">
      <c r="A251" t="s">
        <v>247</v>
      </c>
      <c r="B251" t="s">
        <v>11</v>
      </c>
      <c r="C251">
        <v>563</v>
      </c>
      <c r="D251">
        <v>62</v>
      </c>
      <c r="E251">
        <v>0</v>
      </c>
      <c r="F251">
        <v>0</v>
      </c>
      <c r="G251">
        <v>625</v>
      </c>
      <c r="H251" s="6">
        <f t="shared" si="25"/>
        <v>0.90080000000000005</v>
      </c>
      <c r="I251" s="6">
        <f t="shared" si="26"/>
        <v>9.9199999999999997E-2</v>
      </c>
      <c r="J251" s="6">
        <f t="shared" si="27"/>
        <v>0</v>
      </c>
      <c r="N251" t="s">
        <v>249</v>
      </c>
      <c r="O251">
        <f>C236+C255+C260+C265</f>
        <v>43140</v>
      </c>
    </row>
    <row r="252" spans="1:16" x14ac:dyDescent="0.25">
      <c r="A252" t="s">
        <v>247</v>
      </c>
      <c r="B252" t="s">
        <v>12</v>
      </c>
      <c r="C252">
        <v>360</v>
      </c>
      <c r="D252">
        <v>9</v>
      </c>
      <c r="E252">
        <v>0</v>
      </c>
      <c r="F252">
        <v>0</v>
      </c>
      <c r="G252">
        <v>369</v>
      </c>
      <c r="H252" s="6">
        <f t="shared" si="25"/>
        <v>0.97560975609756095</v>
      </c>
      <c r="I252" s="6">
        <f t="shared" si="26"/>
        <v>2.4390243902439025E-2</v>
      </c>
      <c r="J252" s="6">
        <f t="shared" si="27"/>
        <v>0</v>
      </c>
      <c r="N252" t="s">
        <v>250</v>
      </c>
      <c r="O252">
        <f>D236+D255+D260+D265</f>
        <v>4596</v>
      </c>
    </row>
    <row r="253" spans="1:16" x14ac:dyDescent="0.25">
      <c r="A253" t="s">
        <v>247</v>
      </c>
      <c r="B253" t="s">
        <v>13</v>
      </c>
      <c r="C253">
        <v>569</v>
      </c>
      <c r="D253">
        <v>2</v>
      </c>
      <c r="E253">
        <v>0</v>
      </c>
      <c r="F253">
        <v>0</v>
      </c>
      <c r="G253">
        <f>SUM(C253:E253)</f>
        <v>571</v>
      </c>
      <c r="H253" s="6">
        <f t="shared" si="25"/>
        <v>0.99649737302977237</v>
      </c>
      <c r="I253" s="6">
        <f t="shared" si="26"/>
        <v>3.5026269702276708E-3</v>
      </c>
      <c r="J253" s="6">
        <f t="shared" si="27"/>
        <v>0</v>
      </c>
      <c r="N253" t="s">
        <v>251</v>
      </c>
      <c r="O253">
        <f>E236+E255+E260+E265</f>
        <v>6358</v>
      </c>
    </row>
    <row r="254" spans="1:16" x14ac:dyDescent="0.25">
      <c r="A254" t="s">
        <v>247</v>
      </c>
      <c r="B254" t="s">
        <v>14</v>
      </c>
      <c r="C254">
        <v>285</v>
      </c>
      <c r="D254">
        <v>0</v>
      </c>
      <c r="E254">
        <v>0</v>
      </c>
      <c r="F254">
        <v>0</v>
      </c>
      <c r="G254">
        <f>SUM(C254:E254)</f>
        <v>285</v>
      </c>
      <c r="H254" s="6">
        <f t="shared" si="25"/>
        <v>1</v>
      </c>
      <c r="I254" s="6">
        <f t="shared" si="26"/>
        <v>0</v>
      </c>
      <c r="J254" s="6">
        <f t="shared" si="27"/>
        <v>0</v>
      </c>
      <c r="N254" t="s">
        <v>252</v>
      </c>
      <c r="O254">
        <v>64</v>
      </c>
    </row>
    <row r="255" spans="1:16" x14ac:dyDescent="0.25">
      <c r="A255" t="s">
        <v>247</v>
      </c>
      <c r="B255" t="s">
        <v>218</v>
      </c>
      <c r="C255">
        <f>SUM(C249:C254)</f>
        <v>1999</v>
      </c>
      <c r="D255">
        <f>SUM(D249:D254)</f>
        <v>582</v>
      </c>
      <c r="E255">
        <f>SUM(E249:E254)</f>
        <v>88</v>
      </c>
      <c r="F255">
        <v>0</v>
      </c>
      <c r="G255">
        <f>SUM(C255:E255)</f>
        <v>2669</v>
      </c>
      <c r="H255" s="6">
        <f t="shared" si="25"/>
        <v>0.74896965155488948</v>
      </c>
      <c r="I255" s="6">
        <f t="shared" si="26"/>
        <v>0.21805919820157363</v>
      </c>
      <c r="J255" s="6">
        <f t="shared" si="27"/>
        <v>3.2971150243536904E-2</v>
      </c>
    </row>
    <row r="256" spans="1:16" x14ac:dyDescent="0.25">
      <c r="C256" t="s">
        <v>215</v>
      </c>
      <c r="D256" t="s">
        <v>216</v>
      </c>
      <c r="E256" t="s">
        <v>217</v>
      </c>
      <c r="F256">
        <v>0</v>
      </c>
      <c r="G256" t="s">
        <v>218</v>
      </c>
      <c r="H256" s="5" t="s">
        <v>245</v>
      </c>
      <c r="I256" s="5" t="s">
        <v>246</v>
      </c>
      <c r="J256" s="5" t="s">
        <v>217</v>
      </c>
    </row>
    <row r="257" spans="1:10" x14ac:dyDescent="0.25">
      <c r="A257" t="s">
        <v>253</v>
      </c>
      <c r="B257" t="s">
        <v>5</v>
      </c>
      <c r="C257">
        <v>237</v>
      </c>
      <c r="D257">
        <v>0</v>
      </c>
      <c r="E257">
        <v>0</v>
      </c>
      <c r="F257">
        <v>0</v>
      </c>
      <c r="G257">
        <v>237</v>
      </c>
      <c r="H257" s="6">
        <f>C257/G257</f>
        <v>1</v>
      </c>
      <c r="I257" s="6">
        <f>D257/G257</f>
        <v>0</v>
      </c>
      <c r="J257" s="6">
        <f>E257/G257</f>
        <v>0</v>
      </c>
    </row>
    <row r="258" spans="1:10" x14ac:dyDescent="0.25">
      <c r="A258" t="s">
        <v>253</v>
      </c>
      <c r="B258" t="s">
        <v>6</v>
      </c>
      <c r="C258">
        <v>268</v>
      </c>
      <c r="D258">
        <v>0</v>
      </c>
      <c r="E258">
        <v>0</v>
      </c>
      <c r="F258">
        <v>0</v>
      </c>
      <c r="G258">
        <v>268</v>
      </c>
      <c r="H258" s="6">
        <f>C258/G258</f>
        <v>1</v>
      </c>
      <c r="I258" s="6">
        <f>D258/G258</f>
        <v>0</v>
      </c>
      <c r="J258" s="6">
        <f>E258/G258</f>
        <v>0</v>
      </c>
    </row>
    <row r="259" spans="1:10" x14ac:dyDescent="0.25">
      <c r="A259" t="s">
        <v>253</v>
      </c>
      <c r="B259" t="s">
        <v>14</v>
      </c>
      <c r="C259">
        <v>30</v>
      </c>
      <c r="D259">
        <v>0</v>
      </c>
      <c r="E259">
        <v>0</v>
      </c>
      <c r="F259">
        <v>0</v>
      </c>
      <c r="G259">
        <v>30</v>
      </c>
      <c r="H259" s="6">
        <f>C259/G259</f>
        <v>1</v>
      </c>
      <c r="I259" s="6">
        <f>D259/G259</f>
        <v>0</v>
      </c>
      <c r="J259" s="6">
        <f>E259/G259</f>
        <v>0</v>
      </c>
    </row>
    <row r="260" spans="1:10" x14ac:dyDescent="0.25">
      <c r="A260" t="s">
        <v>253</v>
      </c>
      <c r="B260" t="s">
        <v>218</v>
      </c>
      <c r="C260">
        <f>SUM(C257:C259)</f>
        <v>535</v>
      </c>
      <c r="D260">
        <f>SUM(D257:D259)</f>
        <v>0</v>
      </c>
      <c r="E260">
        <f>SUM(E257:E259)</f>
        <v>0</v>
      </c>
      <c r="F260">
        <v>0</v>
      </c>
      <c r="G260">
        <f>SUM(C260:E260)</f>
        <v>535</v>
      </c>
      <c r="H260" s="6">
        <f>C260/G260</f>
        <v>1</v>
      </c>
      <c r="I260" s="6">
        <f>D260/G260</f>
        <v>0</v>
      </c>
      <c r="J260" s="6">
        <f>E260/G260</f>
        <v>0</v>
      </c>
    </row>
    <row r="261" spans="1:10" x14ac:dyDescent="0.25">
      <c r="C261" t="s">
        <v>215</v>
      </c>
      <c r="D261" t="s">
        <v>216</v>
      </c>
      <c r="E261" t="s">
        <v>217</v>
      </c>
      <c r="F261">
        <v>0</v>
      </c>
      <c r="G261" t="s">
        <v>218</v>
      </c>
      <c r="H261" s="5" t="s">
        <v>245</v>
      </c>
      <c r="I261" s="5" t="s">
        <v>246</v>
      </c>
      <c r="J261" s="5" t="s">
        <v>217</v>
      </c>
    </row>
    <row r="262" spans="1:10" x14ac:dyDescent="0.25">
      <c r="A262" t="s">
        <v>254</v>
      </c>
      <c r="B262" t="s">
        <v>11</v>
      </c>
      <c r="C262">
        <v>1278</v>
      </c>
      <c r="D262">
        <v>0</v>
      </c>
      <c r="E262">
        <v>0</v>
      </c>
      <c r="F262">
        <v>0</v>
      </c>
      <c r="G262">
        <v>1278</v>
      </c>
      <c r="H262" s="6">
        <f>C262/G262</f>
        <v>1</v>
      </c>
      <c r="I262" s="6">
        <f>D262/G262</f>
        <v>0</v>
      </c>
      <c r="J262" s="6">
        <f>E262/G262</f>
        <v>0</v>
      </c>
    </row>
    <row r="263" spans="1:10" x14ac:dyDescent="0.25">
      <c r="A263" t="s">
        <v>254</v>
      </c>
      <c r="B263" t="s">
        <v>12</v>
      </c>
      <c r="C263">
        <v>118</v>
      </c>
      <c r="D263">
        <v>0</v>
      </c>
      <c r="E263">
        <v>0</v>
      </c>
      <c r="F263">
        <v>0</v>
      </c>
      <c r="G263">
        <v>118</v>
      </c>
      <c r="H263" s="6">
        <f>C263/G263</f>
        <v>1</v>
      </c>
      <c r="I263" s="6">
        <f>D263/G263</f>
        <v>0</v>
      </c>
      <c r="J263" s="6">
        <f>E263/G263</f>
        <v>0</v>
      </c>
    </row>
    <row r="264" spans="1:10" x14ac:dyDescent="0.25">
      <c r="A264" t="s">
        <v>254</v>
      </c>
      <c r="B264" t="s">
        <v>13</v>
      </c>
      <c r="C264">
        <v>485</v>
      </c>
      <c r="D264">
        <v>0</v>
      </c>
      <c r="E264">
        <v>0</v>
      </c>
      <c r="F264">
        <v>0</v>
      </c>
      <c r="G264">
        <v>485</v>
      </c>
      <c r="H264" s="6">
        <f>C264/G264</f>
        <v>1</v>
      </c>
      <c r="I264" s="6">
        <f>D264/G264</f>
        <v>0</v>
      </c>
      <c r="J264" s="6">
        <f>E264/G264</f>
        <v>0</v>
      </c>
    </row>
    <row r="265" spans="1:10" x14ac:dyDescent="0.25">
      <c r="A265" t="s">
        <v>254</v>
      </c>
      <c r="B265" t="s">
        <v>218</v>
      </c>
      <c r="C265">
        <f>SUM(C262:C264)</f>
        <v>1881</v>
      </c>
      <c r="D265">
        <f>SUM(D262:D264)</f>
        <v>0</v>
      </c>
      <c r="E265">
        <f>SUM(E262:E264)</f>
        <v>0</v>
      </c>
      <c r="F265">
        <v>0</v>
      </c>
      <c r="G265">
        <f>SUM(G262:G264)</f>
        <v>1881</v>
      </c>
      <c r="H265" s="6">
        <f>C265/G265</f>
        <v>1</v>
      </c>
      <c r="I265" s="6">
        <f>D265/G265</f>
        <v>0</v>
      </c>
      <c r="J265" s="6">
        <f>E265/G265</f>
        <v>0</v>
      </c>
    </row>
  </sheetData>
  <phoneticPr fontId="10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2C76-0897-427B-9D0C-3EDE5B343496}">
  <dimension ref="A1:U216"/>
  <sheetViews>
    <sheetView workbookViewId="0">
      <selection activeCell="M24" sqref="M24"/>
    </sheetView>
  </sheetViews>
  <sheetFormatPr defaultRowHeight="13.8" x14ac:dyDescent="0.25"/>
  <cols>
    <col min="6" max="6" width="8.109375" customWidth="1"/>
    <col min="7" max="7" width="7.44140625" customWidth="1"/>
  </cols>
  <sheetData>
    <row r="1" spans="1:21" x14ac:dyDescent="0.25">
      <c r="A1" t="s">
        <v>0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s="26" t="s">
        <v>90</v>
      </c>
      <c r="K1" t="s">
        <v>91</v>
      </c>
      <c r="L1" t="s">
        <v>92</v>
      </c>
      <c r="M1" t="s">
        <v>93</v>
      </c>
      <c r="N1" s="26" t="s">
        <v>94</v>
      </c>
      <c r="O1" t="s">
        <v>95</v>
      </c>
      <c r="P1" s="26" t="s">
        <v>96</v>
      </c>
      <c r="R1" t="s">
        <v>97</v>
      </c>
      <c r="S1" t="s">
        <v>98</v>
      </c>
      <c r="T1" t="s">
        <v>99</v>
      </c>
      <c r="U1" s="26" t="s">
        <v>100</v>
      </c>
    </row>
    <row r="2" spans="1:21" x14ac:dyDescent="0.25">
      <c r="A2" t="s">
        <v>2</v>
      </c>
      <c r="B2" t="s">
        <v>3</v>
      </c>
      <c r="C2">
        <v>229</v>
      </c>
      <c r="D2" t="s">
        <v>101</v>
      </c>
      <c r="F2">
        <v>7.88</v>
      </c>
      <c r="G2">
        <v>80.2</v>
      </c>
      <c r="H2">
        <v>89.3</v>
      </c>
      <c r="I2">
        <v>71.099999999999994</v>
      </c>
      <c r="J2" s="26"/>
      <c r="K2">
        <v>79</v>
      </c>
      <c r="L2">
        <v>81</v>
      </c>
      <c r="M2">
        <v>30.09</v>
      </c>
      <c r="N2" s="26"/>
      <c r="O2">
        <v>13.9245540487162</v>
      </c>
      <c r="P2" s="26"/>
      <c r="Q2" t="s">
        <v>102</v>
      </c>
      <c r="R2">
        <v>79.599999999999994</v>
      </c>
      <c r="S2">
        <v>0.06</v>
      </c>
      <c r="T2">
        <v>2.5</v>
      </c>
      <c r="U2" s="26"/>
    </row>
    <row r="3" spans="1:21" x14ac:dyDescent="0.25">
      <c r="A3" t="s">
        <v>2</v>
      </c>
      <c r="B3" t="s">
        <v>4</v>
      </c>
      <c r="C3">
        <v>338.5</v>
      </c>
      <c r="D3" t="s">
        <v>103</v>
      </c>
      <c r="F3">
        <v>6.02</v>
      </c>
      <c r="G3">
        <v>78.900000000000006</v>
      </c>
      <c r="H3">
        <v>86.7</v>
      </c>
      <c r="I3">
        <v>71</v>
      </c>
      <c r="J3" s="26"/>
      <c r="K3">
        <v>77</v>
      </c>
      <c r="L3">
        <v>82</v>
      </c>
      <c r="M3">
        <v>30.08</v>
      </c>
      <c r="N3" s="26"/>
      <c r="O3">
        <v>13.260722357996301</v>
      </c>
      <c r="P3" s="26"/>
      <c r="Q3" t="s">
        <v>104</v>
      </c>
      <c r="R3">
        <v>78.400000000000006</v>
      </c>
      <c r="S3">
        <v>0.13</v>
      </c>
      <c r="T3">
        <v>2.7</v>
      </c>
      <c r="U3" s="26"/>
    </row>
    <row r="4" spans="1:21" x14ac:dyDescent="0.25">
      <c r="A4" t="s">
        <v>2</v>
      </c>
      <c r="B4" t="s">
        <v>5</v>
      </c>
      <c r="C4">
        <v>67</v>
      </c>
      <c r="D4" t="s">
        <v>105</v>
      </c>
      <c r="F4">
        <v>4.4800000000000004</v>
      </c>
      <c r="G4">
        <v>73.7</v>
      </c>
      <c r="H4">
        <v>82.6</v>
      </c>
      <c r="I4">
        <v>64.7</v>
      </c>
      <c r="J4" s="26"/>
      <c r="K4">
        <v>74</v>
      </c>
      <c r="L4">
        <v>78</v>
      </c>
      <c r="M4">
        <v>30.07</v>
      </c>
      <c r="N4" s="26"/>
      <c r="O4">
        <v>12.378173141821801</v>
      </c>
      <c r="P4" s="26"/>
      <c r="Q4" t="s">
        <v>106</v>
      </c>
      <c r="R4">
        <v>73.2</v>
      </c>
      <c r="S4">
        <v>0</v>
      </c>
      <c r="T4">
        <v>3.1</v>
      </c>
      <c r="U4" s="26"/>
    </row>
    <row r="5" spans="1:21" x14ac:dyDescent="0.25">
      <c r="A5" t="s">
        <v>2</v>
      </c>
      <c r="B5" t="s">
        <v>6</v>
      </c>
      <c r="C5">
        <v>91.5</v>
      </c>
      <c r="D5" t="s">
        <v>107</v>
      </c>
      <c r="F5">
        <v>7.16</v>
      </c>
      <c r="G5">
        <v>65.8</v>
      </c>
      <c r="H5">
        <v>74.599999999999994</v>
      </c>
      <c r="I5">
        <v>57</v>
      </c>
      <c r="J5" s="26"/>
      <c r="K5">
        <v>66</v>
      </c>
      <c r="L5">
        <v>76</v>
      </c>
      <c r="M5">
        <v>30.12</v>
      </c>
      <c r="N5" s="26"/>
      <c r="O5">
        <v>11.4504747931576</v>
      </c>
      <c r="P5" s="26"/>
      <c r="Q5" t="s">
        <v>108</v>
      </c>
      <c r="R5">
        <v>65.900000000000006</v>
      </c>
      <c r="S5">
        <v>0.18</v>
      </c>
      <c r="T5">
        <v>3.6</v>
      </c>
      <c r="U5" s="26"/>
    </row>
    <row r="6" spans="1:21" x14ac:dyDescent="0.25">
      <c r="A6" t="s">
        <v>2</v>
      </c>
      <c r="B6" t="s">
        <v>7</v>
      </c>
      <c r="C6">
        <v>25</v>
      </c>
      <c r="D6" t="s">
        <v>109</v>
      </c>
      <c r="F6">
        <v>4.41</v>
      </c>
      <c r="G6">
        <v>55.3</v>
      </c>
      <c r="H6">
        <v>67.400000000000006</v>
      </c>
      <c r="I6">
        <v>43.3</v>
      </c>
      <c r="J6" s="26"/>
      <c r="K6">
        <v>56</v>
      </c>
      <c r="L6">
        <v>67</v>
      </c>
      <c r="M6">
        <v>30.11</v>
      </c>
      <c r="N6" s="26"/>
      <c r="O6">
        <v>11.9669237717593</v>
      </c>
      <c r="P6" s="26"/>
      <c r="Q6" t="s">
        <v>110</v>
      </c>
      <c r="R6">
        <v>55.4</v>
      </c>
      <c r="S6">
        <v>0.16</v>
      </c>
      <c r="T6">
        <v>4.8</v>
      </c>
      <c r="U6" s="26"/>
    </row>
    <row r="7" spans="1:21" x14ac:dyDescent="0.25">
      <c r="A7" t="s">
        <v>2</v>
      </c>
      <c r="B7" t="s">
        <v>8</v>
      </c>
      <c r="C7">
        <v>140.5</v>
      </c>
      <c r="D7" t="s">
        <v>111</v>
      </c>
      <c r="F7">
        <v>3</v>
      </c>
      <c r="G7">
        <v>60.6</v>
      </c>
      <c r="H7">
        <v>72.599999999999994</v>
      </c>
      <c r="I7">
        <v>48.6</v>
      </c>
      <c r="J7" s="26"/>
      <c r="K7">
        <v>61</v>
      </c>
      <c r="L7">
        <v>68</v>
      </c>
      <c r="M7">
        <v>30.08</v>
      </c>
      <c r="N7" s="26"/>
      <c r="O7">
        <v>12.899364939203901</v>
      </c>
      <c r="P7" s="26"/>
      <c r="Q7" t="s">
        <v>112</v>
      </c>
      <c r="R7">
        <v>60.3</v>
      </c>
      <c r="S7">
        <v>0.1</v>
      </c>
      <c r="T7">
        <v>4.5</v>
      </c>
      <c r="U7" s="26"/>
    </row>
    <row r="8" spans="1:21" x14ac:dyDescent="0.25">
      <c r="A8" t="s">
        <v>2</v>
      </c>
      <c r="B8" t="s">
        <v>9</v>
      </c>
      <c r="C8">
        <v>193.5</v>
      </c>
      <c r="D8" t="s">
        <v>113</v>
      </c>
      <c r="F8">
        <v>7.18</v>
      </c>
      <c r="G8">
        <v>73.900000000000006</v>
      </c>
      <c r="H8">
        <v>83.6</v>
      </c>
      <c r="I8">
        <v>64.2</v>
      </c>
      <c r="J8" s="26"/>
      <c r="K8">
        <v>74</v>
      </c>
      <c r="L8">
        <v>77</v>
      </c>
      <c r="M8">
        <v>30.06</v>
      </c>
      <c r="N8" s="26"/>
      <c r="O8">
        <v>13.687570434662801</v>
      </c>
      <c r="P8" s="26"/>
      <c r="Q8" t="s">
        <v>114</v>
      </c>
      <c r="R8">
        <v>72.8</v>
      </c>
      <c r="S8">
        <v>0.19</v>
      </c>
      <c r="T8">
        <v>3</v>
      </c>
      <c r="U8" s="26"/>
    </row>
    <row r="9" spans="1:21" x14ac:dyDescent="0.25">
      <c r="A9" t="s">
        <v>2</v>
      </c>
      <c r="B9" t="s">
        <v>10</v>
      </c>
      <c r="C9">
        <v>90.5</v>
      </c>
      <c r="D9" t="s">
        <v>115</v>
      </c>
      <c r="F9">
        <v>6.92</v>
      </c>
      <c r="G9">
        <v>78.099999999999994</v>
      </c>
      <c r="H9">
        <v>87.1</v>
      </c>
      <c r="I9">
        <v>69.2</v>
      </c>
      <c r="J9" s="26"/>
      <c r="K9">
        <v>77</v>
      </c>
      <c r="L9">
        <v>81</v>
      </c>
      <c r="M9">
        <v>30.05</v>
      </c>
      <c r="N9" s="26"/>
      <c r="O9">
        <v>14.0953325901173</v>
      </c>
      <c r="P9" s="26"/>
      <c r="Q9" t="s">
        <v>116</v>
      </c>
      <c r="R9">
        <v>77.099999999999994</v>
      </c>
      <c r="S9">
        <v>0.13</v>
      </c>
      <c r="T9">
        <v>2.6</v>
      </c>
      <c r="U9" s="26"/>
    </row>
    <row r="10" spans="1:21" x14ac:dyDescent="0.25">
      <c r="A10" t="s">
        <v>2</v>
      </c>
      <c r="B10" t="s">
        <v>11</v>
      </c>
      <c r="C10">
        <v>24.5</v>
      </c>
      <c r="D10" t="s">
        <v>117</v>
      </c>
      <c r="F10">
        <v>3.72</v>
      </c>
      <c r="G10">
        <v>79.7</v>
      </c>
      <c r="H10">
        <v>88.2</v>
      </c>
      <c r="I10">
        <v>71.3</v>
      </c>
      <c r="J10" s="26"/>
      <c r="K10">
        <v>79</v>
      </c>
      <c r="L10">
        <v>82</v>
      </c>
      <c r="M10">
        <v>30.14</v>
      </c>
      <c r="N10" s="26"/>
      <c r="O10">
        <v>13.9245540487162</v>
      </c>
      <c r="Q10" t="s">
        <v>118</v>
      </c>
      <c r="R10">
        <v>79.3</v>
      </c>
      <c r="S10">
        <v>0.08</v>
      </c>
      <c r="T10">
        <v>2.5</v>
      </c>
    </row>
    <row r="11" spans="1:21" x14ac:dyDescent="0.25">
      <c r="A11" t="s">
        <v>2</v>
      </c>
      <c r="B11" t="s">
        <v>12</v>
      </c>
      <c r="C11">
        <v>85</v>
      </c>
      <c r="D11" t="s">
        <v>119</v>
      </c>
      <c r="F11">
        <v>4.78</v>
      </c>
      <c r="G11">
        <v>78.7</v>
      </c>
      <c r="H11">
        <v>86.9</v>
      </c>
      <c r="I11">
        <v>70.5</v>
      </c>
      <c r="J11" s="26"/>
      <c r="K11">
        <v>77</v>
      </c>
      <c r="L11">
        <v>83</v>
      </c>
      <c r="M11">
        <v>30.13</v>
      </c>
      <c r="N11" s="26"/>
      <c r="O11">
        <v>13.260722357996301</v>
      </c>
      <c r="Q11" t="s">
        <v>120</v>
      </c>
      <c r="R11">
        <v>77.7</v>
      </c>
      <c r="S11">
        <v>0.19</v>
      </c>
      <c r="T11">
        <v>2.2999999999999998</v>
      </c>
    </row>
    <row r="12" spans="1:21" x14ac:dyDescent="0.25">
      <c r="A12" t="s">
        <v>2</v>
      </c>
      <c r="B12" t="s">
        <v>13</v>
      </c>
      <c r="C12">
        <v>91</v>
      </c>
      <c r="D12" t="s">
        <v>121</v>
      </c>
      <c r="F12">
        <v>3.44</v>
      </c>
      <c r="G12">
        <v>79.7</v>
      </c>
      <c r="H12">
        <v>88.2</v>
      </c>
      <c r="I12">
        <v>71.2</v>
      </c>
      <c r="J12" s="26"/>
      <c r="K12">
        <v>78</v>
      </c>
      <c r="L12">
        <v>80</v>
      </c>
      <c r="M12">
        <v>30.11</v>
      </c>
      <c r="N12" s="26"/>
      <c r="O12">
        <v>12.378173141821801</v>
      </c>
      <c r="Q12" t="s">
        <v>122</v>
      </c>
      <c r="R12">
        <v>78.400000000000006</v>
      </c>
      <c r="S12">
        <v>0</v>
      </c>
      <c r="T12">
        <v>2.1</v>
      </c>
    </row>
    <row r="13" spans="1:21" x14ac:dyDescent="0.25">
      <c r="A13" t="s">
        <v>2</v>
      </c>
      <c r="B13" t="s">
        <v>14</v>
      </c>
      <c r="C13">
        <v>76.75</v>
      </c>
      <c r="D13" t="s">
        <v>123</v>
      </c>
      <c r="F13">
        <v>5.32</v>
      </c>
      <c r="G13">
        <v>67.400000000000006</v>
      </c>
      <c r="H13">
        <v>76.099999999999994</v>
      </c>
      <c r="I13">
        <v>58.7</v>
      </c>
      <c r="J13" s="26"/>
      <c r="K13">
        <v>67</v>
      </c>
      <c r="L13">
        <v>78</v>
      </c>
      <c r="M13">
        <v>30.12</v>
      </c>
      <c r="N13" s="26"/>
      <c r="O13">
        <v>11.4504747931576</v>
      </c>
      <c r="Q13" t="s">
        <v>124</v>
      </c>
      <c r="R13">
        <v>68.099999999999994</v>
      </c>
      <c r="S13">
        <v>0.14000000000000001</v>
      </c>
      <c r="T13">
        <v>2.9</v>
      </c>
    </row>
    <row r="14" spans="1:21" x14ac:dyDescent="0.25">
      <c r="A14" t="s">
        <v>2</v>
      </c>
      <c r="B14" t="s">
        <v>15</v>
      </c>
      <c r="C14">
        <v>95</v>
      </c>
      <c r="D14" t="s">
        <v>125</v>
      </c>
      <c r="F14">
        <v>5.34</v>
      </c>
      <c r="G14">
        <v>51.4</v>
      </c>
      <c r="H14">
        <v>60.5</v>
      </c>
      <c r="I14">
        <v>42.3</v>
      </c>
      <c r="J14" s="26"/>
      <c r="K14">
        <v>52</v>
      </c>
      <c r="L14">
        <v>84</v>
      </c>
      <c r="M14">
        <v>30.14</v>
      </c>
      <c r="O14">
        <v>10.6353619051915</v>
      </c>
      <c r="Q14" t="s">
        <v>126</v>
      </c>
      <c r="R14">
        <v>51.4</v>
      </c>
      <c r="S14">
        <v>0.17</v>
      </c>
      <c r="T14">
        <v>3.2</v>
      </c>
    </row>
    <row r="15" spans="1:21" x14ac:dyDescent="0.25">
      <c r="A15" t="s">
        <v>2</v>
      </c>
      <c r="B15" t="s">
        <v>16</v>
      </c>
      <c r="C15">
        <v>0</v>
      </c>
      <c r="D15" t="s">
        <v>127</v>
      </c>
      <c r="F15">
        <v>9.84</v>
      </c>
      <c r="G15">
        <v>49.1</v>
      </c>
      <c r="H15">
        <v>57</v>
      </c>
      <c r="I15">
        <v>41.2</v>
      </c>
      <c r="J15" s="26"/>
      <c r="K15">
        <v>51</v>
      </c>
      <c r="L15">
        <v>83</v>
      </c>
      <c r="M15">
        <v>30.13</v>
      </c>
      <c r="O15">
        <v>10.2016370680309</v>
      </c>
      <c r="Q15" t="s">
        <v>128</v>
      </c>
      <c r="R15">
        <v>49.7</v>
      </c>
      <c r="S15">
        <v>0</v>
      </c>
      <c r="T15">
        <v>3.4</v>
      </c>
    </row>
    <row r="16" spans="1:21" x14ac:dyDescent="0.25">
      <c r="A16" t="s">
        <v>2</v>
      </c>
      <c r="B16" t="s">
        <v>17</v>
      </c>
      <c r="C16">
        <v>0</v>
      </c>
      <c r="D16" t="s">
        <v>129</v>
      </c>
      <c r="F16">
        <v>7.46</v>
      </c>
      <c r="G16">
        <v>47.2</v>
      </c>
      <c r="H16">
        <v>56.9</v>
      </c>
      <c r="I16">
        <v>37.5</v>
      </c>
      <c r="J16" s="26"/>
      <c r="K16">
        <v>48</v>
      </c>
      <c r="L16">
        <v>74</v>
      </c>
      <c r="M16">
        <v>30.18</v>
      </c>
      <c r="O16">
        <v>10.4008812913737</v>
      </c>
      <c r="Q16" t="s">
        <v>130</v>
      </c>
      <c r="R16">
        <v>46.5</v>
      </c>
      <c r="S16">
        <v>0</v>
      </c>
      <c r="T16">
        <v>3.3</v>
      </c>
    </row>
    <row r="17" spans="1:20" x14ac:dyDescent="0.25">
      <c r="A17" t="s">
        <v>2</v>
      </c>
      <c r="B17" t="s">
        <v>18</v>
      </c>
      <c r="C17">
        <v>0</v>
      </c>
      <c r="D17" t="s">
        <v>131</v>
      </c>
      <c r="F17">
        <v>2.2200000000000002</v>
      </c>
      <c r="G17">
        <v>57.1</v>
      </c>
      <c r="H17">
        <v>66.7</v>
      </c>
      <c r="I17">
        <v>47.5</v>
      </c>
      <c r="K17">
        <v>58</v>
      </c>
      <c r="L17">
        <v>69</v>
      </c>
      <c r="M17">
        <v>30.17</v>
      </c>
      <c r="O17">
        <v>11.080773645323299</v>
      </c>
      <c r="Q17" t="s">
        <v>132</v>
      </c>
      <c r="R17">
        <v>58.3</v>
      </c>
      <c r="S17">
        <v>7.0000000000000007E-2</v>
      </c>
      <c r="T17">
        <v>3.9</v>
      </c>
    </row>
    <row r="18" spans="1:20" x14ac:dyDescent="0.25">
      <c r="A18" t="s">
        <v>2</v>
      </c>
      <c r="B18" t="s">
        <v>19</v>
      </c>
      <c r="C18">
        <v>17</v>
      </c>
      <c r="D18" t="s">
        <v>133</v>
      </c>
      <c r="F18">
        <v>2.83</v>
      </c>
      <c r="G18">
        <v>55.8</v>
      </c>
      <c r="H18">
        <v>66.5</v>
      </c>
      <c r="I18">
        <v>45.1</v>
      </c>
      <c r="K18">
        <v>56</v>
      </c>
      <c r="L18">
        <v>61</v>
      </c>
      <c r="M18">
        <v>30.2</v>
      </c>
      <c r="O18">
        <v>11.9669237717593</v>
      </c>
      <c r="Q18" t="s">
        <v>134</v>
      </c>
      <c r="R18">
        <v>55.8</v>
      </c>
      <c r="S18">
        <v>0.13</v>
      </c>
      <c r="T18">
        <v>4.4000000000000004</v>
      </c>
    </row>
    <row r="19" spans="1:20" x14ac:dyDescent="0.25">
      <c r="A19" t="s">
        <v>2</v>
      </c>
      <c r="B19" t="s">
        <v>20</v>
      </c>
      <c r="C19">
        <v>13</v>
      </c>
      <c r="D19" t="s">
        <v>135</v>
      </c>
      <c r="F19">
        <v>6.53</v>
      </c>
      <c r="G19">
        <v>64.2</v>
      </c>
      <c r="H19">
        <v>75.8</v>
      </c>
      <c r="I19">
        <v>52.5</v>
      </c>
      <c r="K19">
        <v>65</v>
      </c>
      <c r="L19">
        <v>67</v>
      </c>
      <c r="M19">
        <v>30.06</v>
      </c>
      <c r="O19">
        <v>12.899364939203901</v>
      </c>
      <c r="Q19" t="s">
        <v>136</v>
      </c>
      <c r="R19">
        <v>66</v>
      </c>
      <c r="S19">
        <v>0.01</v>
      </c>
      <c r="T19">
        <v>6</v>
      </c>
    </row>
    <row r="20" spans="1:20" x14ac:dyDescent="0.25">
      <c r="A20" t="s">
        <v>2</v>
      </c>
      <c r="B20" t="s">
        <v>21</v>
      </c>
      <c r="C20">
        <v>144</v>
      </c>
      <c r="D20" t="s">
        <v>137</v>
      </c>
      <c r="F20">
        <v>4.76</v>
      </c>
      <c r="G20">
        <v>73.7</v>
      </c>
      <c r="H20">
        <v>84.7</v>
      </c>
      <c r="I20">
        <v>62.7</v>
      </c>
      <c r="K20">
        <v>74</v>
      </c>
      <c r="L20">
        <v>70</v>
      </c>
      <c r="M20">
        <v>30.05</v>
      </c>
      <c r="O20">
        <v>13.687570434662801</v>
      </c>
      <c r="Q20" t="s">
        <v>138</v>
      </c>
      <c r="R20">
        <v>74.2</v>
      </c>
      <c r="S20">
        <v>0</v>
      </c>
      <c r="T20">
        <v>4.2</v>
      </c>
    </row>
    <row r="21" spans="1:20" x14ac:dyDescent="0.25">
      <c r="A21" t="s">
        <v>2</v>
      </c>
      <c r="B21" t="s">
        <v>22</v>
      </c>
      <c r="C21">
        <v>95</v>
      </c>
      <c r="D21" t="s">
        <v>139</v>
      </c>
      <c r="F21">
        <v>3.3</v>
      </c>
      <c r="G21">
        <v>77.3</v>
      </c>
      <c r="H21">
        <v>86.7</v>
      </c>
      <c r="I21">
        <v>67.900000000000006</v>
      </c>
      <c r="K21">
        <v>78</v>
      </c>
      <c r="L21">
        <v>73</v>
      </c>
      <c r="M21">
        <v>30.03</v>
      </c>
      <c r="O21">
        <v>14.0953325901173</v>
      </c>
      <c r="Q21" t="s">
        <v>140</v>
      </c>
      <c r="R21">
        <v>77.599999999999994</v>
      </c>
      <c r="S21">
        <v>0.01</v>
      </c>
      <c r="T21">
        <v>4.4000000000000004</v>
      </c>
    </row>
    <row r="22" spans="1:20" x14ac:dyDescent="0.25">
      <c r="A22" t="s">
        <v>2</v>
      </c>
      <c r="B22" t="s">
        <v>23</v>
      </c>
      <c r="C22">
        <v>138.25</v>
      </c>
      <c r="D22" t="s">
        <v>141</v>
      </c>
      <c r="F22">
        <v>4.1399999999999997</v>
      </c>
      <c r="G22">
        <v>79.900000000000006</v>
      </c>
      <c r="H22">
        <v>89.3</v>
      </c>
      <c r="I22">
        <v>70.5</v>
      </c>
      <c r="K22">
        <v>79</v>
      </c>
      <c r="L22">
        <v>75</v>
      </c>
      <c r="M22">
        <v>30.09</v>
      </c>
      <c r="O22">
        <v>13.9245540487162</v>
      </c>
      <c r="Q22" t="s">
        <v>142</v>
      </c>
      <c r="R22">
        <v>79</v>
      </c>
      <c r="S22">
        <v>0</v>
      </c>
      <c r="T22">
        <v>3.9</v>
      </c>
    </row>
    <row r="23" spans="1:20" x14ac:dyDescent="0.25">
      <c r="A23" t="s">
        <v>2</v>
      </c>
      <c r="B23" t="s">
        <v>24</v>
      </c>
      <c r="C23">
        <v>148.75</v>
      </c>
      <c r="D23" t="s">
        <v>143</v>
      </c>
      <c r="F23">
        <v>4.4800000000000004</v>
      </c>
      <c r="G23">
        <v>80.2</v>
      </c>
      <c r="H23">
        <v>89.7</v>
      </c>
      <c r="I23">
        <v>70.7</v>
      </c>
      <c r="K23">
        <v>79</v>
      </c>
      <c r="L23">
        <v>78</v>
      </c>
      <c r="M23">
        <v>30.03</v>
      </c>
      <c r="O23">
        <v>13.260722357996301</v>
      </c>
      <c r="Q23" t="s">
        <v>144</v>
      </c>
      <c r="R23">
        <v>79.2</v>
      </c>
      <c r="S23">
        <v>0.01</v>
      </c>
      <c r="T23">
        <v>3.8</v>
      </c>
    </row>
    <row r="24" spans="1:20" x14ac:dyDescent="0.25">
      <c r="A24" t="s">
        <v>2</v>
      </c>
      <c r="B24" t="s">
        <v>25</v>
      </c>
      <c r="C24">
        <v>298.5</v>
      </c>
      <c r="D24" t="s">
        <v>145</v>
      </c>
      <c r="F24">
        <v>1.25</v>
      </c>
      <c r="G24">
        <v>79.5</v>
      </c>
      <c r="H24">
        <v>90.2</v>
      </c>
      <c r="I24">
        <v>68.900000000000006</v>
      </c>
      <c r="K24">
        <v>79</v>
      </c>
      <c r="L24">
        <v>84</v>
      </c>
      <c r="M24">
        <v>30.05</v>
      </c>
      <c r="O24">
        <v>12.378173141821801</v>
      </c>
      <c r="Q24" t="s">
        <v>146</v>
      </c>
      <c r="R24">
        <v>79.3</v>
      </c>
      <c r="S24">
        <v>0</v>
      </c>
      <c r="T24">
        <v>3.7</v>
      </c>
    </row>
    <row r="25" spans="1:20" x14ac:dyDescent="0.25">
      <c r="A25" t="s">
        <v>2</v>
      </c>
      <c r="B25" t="s">
        <v>26</v>
      </c>
      <c r="C25">
        <v>135.25</v>
      </c>
      <c r="D25" t="s">
        <v>147</v>
      </c>
      <c r="F25">
        <v>4.26</v>
      </c>
      <c r="G25">
        <v>66.400000000000006</v>
      </c>
      <c r="H25">
        <v>77.2</v>
      </c>
      <c r="I25">
        <v>55.5</v>
      </c>
      <c r="K25">
        <v>64</v>
      </c>
      <c r="L25">
        <v>82</v>
      </c>
      <c r="M25">
        <v>30.05</v>
      </c>
      <c r="O25">
        <v>11.4504747931576</v>
      </c>
      <c r="Q25" t="s">
        <v>148</v>
      </c>
      <c r="R25">
        <v>68.900000000000006</v>
      </c>
      <c r="S25">
        <v>0.01</v>
      </c>
      <c r="T25">
        <v>5.3</v>
      </c>
    </row>
    <row r="26" spans="1:20" x14ac:dyDescent="0.25">
      <c r="A26" t="s">
        <v>2</v>
      </c>
      <c r="B26" t="s">
        <v>27</v>
      </c>
      <c r="C26">
        <v>3</v>
      </c>
      <c r="D26" t="s">
        <v>149</v>
      </c>
      <c r="F26">
        <v>2.77</v>
      </c>
      <c r="G26">
        <v>51</v>
      </c>
      <c r="H26">
        <v>61.9</v>
      </c>
      <c r="I26">
        <v>40</v>
      </c>
      <c r="K26">
        <v>53</v>
      </c>
      <c r="L26">
        <v>72</v>
      </c>
      <c r="M26">
        <v>30.18</v>
      </c>
      <c r="O26">
        <v>10.6353619051915</v>
      </c>
      <c r="Q26" t="s">
        <v>150</v>
      </c>
      <c r="R26">
        <v>51.7</v>
      </c>
      <c r="S26">
        <v>0</v>
      </c>
      <c r="T26">
        <v>5.3</v>
      </c>
    </row>
    <row r="27" spans="1:20" x14ac:dyDescent="0.25">
      <c r="A27" t="s">
        <v>2</v>
      </c>
      <c r="B27" t="s">
        <v>28</v>
      </c>
      <c r="C27">
        <v>0</v>
      </c>
      <c r="D27" t="s">
        <v>151</v>
      </c>
      <c r="F27">
        <v>8.64</v>
      </c>
      <c r="G27">
        <v>49.4</v>
      </c>
      <c r="H27">
        <v>60.1</v>
      </c>
      <c r="I27">
        <v>38.6</v>
      </c>
      <c r="K27">
        <v>52</v>
      </c>
      <c r="L27">
        <v>76</v>
      </c>
      <c r="M27">
        <v>30.14</v>
      </c>
      <c r="O27">
        <v>10.2016370680309</v>
      </c>
      <c r="Q27" t="s">
        <v>152</v>
      </c>
      <c r="R27">
        <v>51.5</v>
      </c>
      <c r="S27">
        <v>0.01</v>
      </c>
      <c r="T27">
        <v>6.8</v>
      </c>
    </row>
    <row r="28" spans="1:20" x14ac:dyDescent="0.25">
      <c r="A28" t="s">
        <v>2</v>
      </c>
      <c r="B28" t="s">
        <v>29</v>
      </c>
      <c r="C28">
        <v>0</v>
      </c>
      <c r="D28" t="s">
        <v>153</v>
      </c>
      <c r="F28">
        <v>8.19</v>
      </c>
      <c r="G28">
        <v>46.3</v>
      </c>
      <c r="H28">
        <v>58.1</v>
      </c>
      <c r="I28">
        <v>34.6</v>
      </c>
      <c r="K28">
        <v>52</v>
      </c>
      <c r="L28">
        <v>76</v>
      </c>
      <c r="M28">
        <v>30.24</v>
      </c>
      <c r="O28">
        <v>10.4008812913737</v>
      </c>
      <c r="Q28" t="s">
        <v>154</v>
      </c>
      <c r="R28">
        <v>49.2</v>
      </c>
      <c r="S28">
        <v>0</v>
      </c>
      <c r="T28">
        <v>3</v>
      </c>
    </row>
    <row r="29" spans="1:20" x14ac:dyDescent="0.25">
      <c r="A29" t="s">
        <v>2</v>
      </c>
      <c r="B29" t="s">
        <v>30</v>
      </c>
      <c r="C29">
        <v>0</v>
      </c>
      <c r="D29" t="s">
        <v>155</v>
      </c>
      <c r="F29">
        <v>11.03</v>
      </c>
      <c r="G29" s="1"/>
      <c r="H29">
        <v>60.3</v>
      </c>
      <c r="I29" s="1"/>
      <c r="K29">
        <v>52</v>
      </c>
      <c r="L29">
        <v>80</v>
      </c>
      <c r="M29">
        <v>30.16</v>
      </c>
      <c r="O29">
        <v>11.080773645323299</v>
      </c>
      <c r="Q29" t="s">
        <v>156</v>
      </c>
      <c r="R29">
        <v>51.8</v>
      </c>
      <c r="S29">
        <v>0</v>
      </c>
      <c r="T29">
        <v>6.8</v>
      </c>
    </row>
    <row r="30" spans="1:20" x14ac:dyDescent="0.25">
      <c r="A30" t="s">
        <v>2</v>
      </c>
      <c r="B30" t="s">
        <v>31</v>
      </c>
      <c r="C30">
        <v>15.5</v>
      </c>
      <c r="D30" t="s">
        <v>157</v>
      </c>
      <c r="F30">
        <v>5.78</v>
      </c>
      <c r="G30">
        <v>62.8</v>
      </c>
      <c r="H30">
        <v>73.3</v>
      </c>
      <c r="I30">
        <v>52.3</v>
      </c>
      <c r="K30">
        <v>63</v>
      </c>
      <c r="L30">
        <v>78</v>
      </c>
      <c r="M30">
        <v>30.18</v>
      </c>
      <c r="O30">
        <v>11.9669237717593</v>
      </c>
      <c r="Q30" t="s">
        <v>158</v>
      </c>
      <c r="R30">
        <v>63.7</v>
      </c>
      <c r="S30">
        <v>0.01</v>
      </c>
      <c r="T30">
        <v>6</v>
      </c>
    </row>
    <row r="31" spans="1:20" x14ac:dyDescent="0.25">
      <c r="A31" t="s">
        <v>2</v>
      </c>
      <c r="B31" t="s">
        <v>32</v>
      </c>
      <c r="C31">
        <v>66.25</v>
      </c>
      <c r="D31" t="s">
        <v>159</v>
      </c>
      <c r="F31">
        <v>10.89</v>
      </c>
      <c r="G31">
        <v>62.4</v>
      </c>
      <c r="H31">
        <v>74</v>
      </c>
      <c r="I31">
        <v>50.7</v>
      </c>
      <c r="K31">
        <v>63</v>
      </c>
      <c r="L31">
        <v>68</v>
      </c>
      <c r="M31">
        <v>30.01</v>
      </c>
      <c r="O31">
        <v>12.899364939203901</v>
      </c>
      <c r="Q31" t="s">
        <v>160</v>
      </c>
      <c r="R31">
        <v>62.1</v>
      </c>
      <c r="S31">
        <v>0.01</v>
      </c>
      <c r="T31">
        <v>6.1</v>
      </c>
    </row>
    <row r="32" spans="1:20" x14ac:dyDescent="0.25">
      <c r="A32" t="s">
        <v>2</v>
      </c>
      <c r="B32" t="s">
        <v>33</v>
      </c>
      <c r="C32">
        <v>160.75</v>
      </c>
      <c r="D32" t="s">
        <v>161</v>
      </c>
      <c r="F32">
        <v>3.66</v>
      </c>
      <c r="G32">
        <v>67.900000000000006</v>
      </c>
      <c r="H32">
        <v>79.900000000000006</v>
      </c>
      <c r="I32">
        <v>55.8</v>
      </c>
      <c r="K32">
        <v>69</v>
      </c>
      <c r="L32">
        <v>72</v>
      </c>
      <c r="M32">
        <v>30.08</v>
      </c>
      <c r="O32">
        <v>13.687570434662801</v>
      </c>
      <c r="Q32" t="s">
        <v>162</v>
      </c>
      <c r="R32">
        <v>68.900000000000006</v>
      </c>
      <c r="S32">
        <v>0</v>
      </c>
      <c r="T32">
        <v>5.5</v>
      </c>
    </row>
    <row r="33" spans="1:20" x14ac:dyDescent="0.25">
      <c r="A33" t="s">
        <v>2</v>
      </c>
      <c r="B33" t="s">
        <v>34</v>
      </c>
      <c r="C33">
        <v>113.5</v>
      </c>
      <c r="D33" t="s">
        <v>163</v>
      </c>
      <c r="F33">
        <v>4</v>
      </c>
      <c r="G33">
        <v>74.599999999999994</v>
      </c>
      <c r="H33">
        <v>86.2</v>
      </c>
      <c r="I33">
        <v>62.9</v>
      </c>
      <c r="K33">
        <v>76</v>
      </c>
      <c r="L33">
        <v>80</v>
      </c>
      <c r="M33">
        <v>30.09</v>
      </c>
      <c r="O33">
        <v>14.0953325901173</v>
      </c>
      <c r="Q33" t="s">
        <v>164</v>
      </c>
      <c r="R33">
        <v>76.2</v>
      </c>
      <c r="S33">
        <v>0.01</v>
      </c>
      <c r="T33">
        <v>5</v>
      </c>
    </row>
    <row r="34" spans="1:20" x14ac:dyDescent="0.25">
      <c r="A34" t="s">
        <v>2</v>
      </c>
      <c r="B34" t="s">
        <v>35</v>
      </c>
      <c r="C34">
        <v>83.5</v>
      </c>
      <c r="D34" t="s">
        <v>165</v>
      </c>
      <c r="F34">
        <v>4.0599999999999996</v>
      </c>
      <c r="G34">
        <v>80.3</v>
      </c>
      <c r="H34">
        <v>89.9</v>
      </c>
      <c r="I34">
        <v>70.8</v>
      </c>
      <c r="K34">
        <v>79</v>
      </c>
      <c r="L34">
        <v>82</v>
      </c>
      <c r="M34">
        <v>30.06</v>
      </c>
      <c r="O34">
        <v>13.9245540487162</v>
      </c>
      <c r="Q34" t="s">
        <v>166</v>
      </c>
      <c r="R34">
        <v>72.099999999999994</v>
      </c>
      <c r="S34">
        <v>0</v>
      </c>
      <c r="T34">
        <v>0</v>
      </c>
    </row>
    <row r="35" spans="1:20" x14ac:dyDescent="0.25">
      <c r="A35" t="s">
        <v>2</v>
      </c>
      <c r="B35" t="s">
        <v>36</v>
      </c>
      <c r="C35">
        <v>51.5</v>
      </c>
      <c r="D35" t="s">
        <v>167</v>
      </c>
      <c r="F35">
        <v>4.53</v>
      </c>
      <c r="G35">
        <v>80.2</v>
      </c>
      <c r="H35">
        <v>89.9</v>
      </c>
      <c r="I35">
        <v>70.599999999999994</v>
      </c>
      <c r="K35">
        <v>79</v>
      </c>
      <c r="L35">
        <v>82</v>
      </c>
      <c r="M35">
        <v>30.03</v>
      </c>
      <c r="O35">
        <v>13.260722357996301</v>
      </c>
      <c r="Q35" t="s">
        <v>168</v>
      </c>
      <c r="R35">
        <v>78.2</v>
      </c>
      <c r="S35">
        <v>0</v>
      </c>
      <c r="T35">
        <v>3.5</v>
      </c>
    </row>
    <row r="36" spans="1:20" x14ac:dyDescent="0.25">
      <c r="A36" t="s">
        <v>2</v>
      </c>
      <c r="B36" t="s">
        <v>37</v>
      </c>
      <c r="C36">
        <v>77.75</v>
      </c>
      <c r="D36" t="s">
        <v>169</v>
      </c>
      <c r="F36">
        <v>7.39</v>
      </c>
      <c r="G36">
        <v>72.400000000000006</v>
      </c>
      <c r="H36">
        <v>81.900000000000006</v>
      </c>
      <c r="I36">
        <v>62.9</v>
      </c>
      <c r="K36">
        <v>73</v>
      </c>
      <c r="L36">
        <v>81</v>
      </c>
      <c r="M36">
        <v>30.07</v>
      </c>
      <c r="O36">
        <v>12.378173141821801</v>
      </c>
      <c r="Q36" t="s">
        <v>170</v>
      </c>
      <c r="R36">
        <v>72</v>
      </c>
      <c r="S36">
        <v>0</v>
      </c>
      <c r="T36">
        <v>4.4000000000000004</v>
      </c>
    </row>
    <row r="37" spans="1:20" x14ac:dyDescent="0.25">
      <c r="A37" t="s">
        <v>2</v>
      </c>
      <c r="B37" t="s">
        <v>38</v>
      </c>
      <c r="C37">
        <v>76.25</v>
      </c>
      <c r="D37" t="s">
        <v>171</v>
      </c>
      <c r="F37">
        <v>4.43</v>
      </c>
      <c r="G37">
        <v>64.3</v>
      </c>
      <c r="H37">
        <v>75.2</v>
      </c>
      <c r="I37">
        <v>53.5</v>
      </c>
      <c r="K37">
        <v>68</v>
      </c>
      <c r="L37">
        <v>82</v>
      </c>
      <c r="M37">
        <v>30.11</v>
      </c>
      <c r="O37">
        <v>11.4504747931576</v>
      </c>
      <c r="Q37" t="s">
        <v>172</v>
      </c>
      <c r="R37">
        <v>66.3</v>
      </c>
      <c r="S37">
        <v>0.06</v>
      </c>
      <c r="T37">
        <v>4.8</v>
      </c>
    </row>
    <row r="38" spans="1:20" x14ac:dyDescent="0.25">
      <c r="A38" t="s">
        <v>2</v>
      </c>
      <c r="B38" t="s">
        <v>39</v>
      </c>
      <c r="C38">
        <v>32.5</v>
      </c>
      <c r="D38" t="s">
        <v>173</v>
      </c>
      <c r="F38">
        <v>5.21</v>
      </c>
      <c r="G38">
        <v>57.4</v>
      </c>
      <c r="H38">
        <v>68.099999999999994</v>
      </c>
      <c r="I38">
        <v>46.8</v>
      </c>
      <c r="K38">
        <v>60</v>
      </c>
      <c r="L38">
        <v>76</v>
      </c>
      <c r="M38">
        <v>30.23</v>
      </c>
      <c r="O38">
        <v>10.6353619051915</v>
      </c>
      <c r="Q38" t="s">
        <v>174</v>
      </c>
      <c r="R38">
        <v>58.2</v>
      </c>
      <c r="S38">
        <v>0.13</v>
      </c>
      <c r="T38">
        <v>5.5</v>
      </c>
    </row>
    <row r="39" spans="1:20" x14ac:dyDescent="0.25">
      <c r="A39" t="s">
        <v>2</v>
      </c>
      <c r="B39" t="s">
        <v>40</v>
      </c>
      <c r="C39">
        <v>15.5</v>
      </c>
      <c r="D39" t="s">
        <v>175</v>
      </c>
      <c r="F39">
        <v>3.22</v>
      </c>
      <c r="G39">
        <v>44.8</v>
      </c>
      <c r="H39">
        <v>56.4</v>
      </c>
      <c r="I39">
        <v>33.299999999999997</v>
      </c>
      <c r="K39">
        <v>48</v>
      </c>
      <c r="L39">
        <v>76</v>
      </c>
      <c r="M39">
        <v>30.18</v>
      </c>
      <c r="O39">
        <v>10.2016370680309</v>
      </c>
      <c r="Q39" t="s">
        <v>176</v>
      </c>
      <c r="R39">
        <v>45.4</v>
      </c>
      <c r="S39">
        <v>0.11</v>
      </c>
      <c r="T39">
        <v>5.3</v>
      </c>
    </row>
    <row r="40" spans="1:20" x14ac:dyDescent="0.25">
      <c r="A40" t="s">
        <v>2</v>
      </c>
      <c r="B40" t="s">
        <v>41</v>
      </c>
      <c r="C40">
        <v>0</v>
      </c>
      <c r="D40" t="s">
        <v>177</v>
      </c>
      <c r="F40">
        <v>3.37</v>
      </c>
      <c r="G40">
        <v>46.1</v>
      </c>
      <c r="H40">
        <v>55.3</v>
      </c>
      <c r="I40">
        <v>36.799999999999997</v>
      </c>
      <c r="K40">
        <v>48</v>
      </c>
      <c r="L40">
        <v>76</v>
      </c>
      <c r="M40">
        <v>30.15</v>
      </c>
      <c r="O40">
        <v>10.4008812913737</v>
      </c>
      <c r="Q40" t="s">
        <v>178</v>
      </c>
      <c r="R40">
        <v>47.4</v>
      </c>
      <c r="S40">
        <v>0.1</v>
      </c>
      <c r="T40">
        <v>6</v>
      </c>
    </row>
    <row r="41" spans="1:20" x14ac:dyDescent="0.25">
      <c r="A41" t="s">
        <v>2</v>
      </c>
      <c r="B41" t="s">
        <v>42</v>
      </c>
      <c r="C41">
        <v>0</v>
      </c>
      <c r="D41" t="s">
        <v>179</v>
      </c>
      <c r="F41">
        <v>4.1100000000000003</v>
      </c>
      <c r="G41">
        <v>47.9</v>
      </c>
      <c r="H41">
        <v>58.4</v>
      </c>
      <c r="I41">
        <v>37.5</v>
      </c>
      <c r="K41">
        <v>53</v>
      </c>
      <c r="L41">
        <v>79</v>
      </c>
      <c r="M41">
        <v>30.11</v>
      </c>
      <c r="O41">
        <v>11.080773645323299</v>
      </c>
      <c r="Q41" t="s">
        <v>180</v>
      </c>
      <c r="R41">
        <v>48.5</v>
      </c>
      <c r="S41">
        <v>0.13</v>
      </c>
      <c r="T41">
        <v>6.5</v>
      </c>
    </row>
    <row r="42" spans="1:20" x14ac:dyDescent="0.25">
      <c r="A42" t="s">
        <v>2</v>
      </c>
      <c r="B42" t="s">
        <v>43</v>
      </c>
      <c r="C42">
        <v>4.25</v>
      </c>
      <c r="D42" t="s">
        <v>181</v>
      </c>
      <c r="F42">
        <v>8.5</v>
      </c>
      <c r="G42">
        <v>57.3</v>
      </c>
      <c r="H42">
        <v>69.900000000000006</v>
      </c>
      <c r="I42">
        <v>44.8</v>
      </c>
      <c r="K42">
        <v>60</v>
      </c>
      <c r="L42">
        <v>71</v>
      </c>
      <c r="M42">
        <v>30.18</v>
      </c>
      <c r="O42">
        <v>11.9669237717593</v>
      </c>
      <c r="Q42" t="s">
        <v>182</v>
      </c>
      <c r="R42">
        <v>58.7</v>
      </c>
      <c r="S42">
        <v>0.25</v>
      </c>
      <c r="T42">
        <v>6.7</v>
      </c>
    </row>
    <row r="43" spans="1:20" x14ac:dyDescent="0.25">
      <c r="A43" t="s">
        <v>2</v>
      </c>
      <c r="B43" t="s">
        <v>44</v>
      </c>
      <c r="C43">
        <v>164.5</v>
      </c>
      <c r="D43" t="s">
        <v>183</v>
      </c>
      <c r="F43">
        <v>3.88</v>
      </c>
      <c r="G43">
        <v>59.9</v>
      </c>
      <c r="H43">
        <v>72.5</v>
      </c>
      <c r="I43">
        <v>47.3</v>
      </c>
      <c r="K43">
        <v>63</v>
      </c>
      <c r="L43">
        <v>66</v>
      </c>
      <c r="M43">
        <v>30.08</v>
      </c>
      <c r="O43">
        <v>12.899364939203901</v>
      </c>
      <c r="Q43" t="s">
        <v>184</v>
      </c>
      <c r="R43">
        <v>61</v>
      </c>
      <c r="S43">
        <v>0.1</v>
      </c>
      <c r="T43">
        <v>5.2</v>
      </c>
    </row>
    <row r="44" spans="1:20" x14ac:dyDescent="0.25">
      <c r="A44" t="s">
        <v>2</v>
      </c>
      <c r="B44" t="s">
        <v>45</v>
      </c>
      <c r="C44">
        <v>174</v>
      </c>
      <c r="D44" t="s">
        <v>185</v>
      </c>
      <c r="F44">
        <v>3.94</v>
      </c>
      <c r="G44">
        <v>67.2</v>
      </c>
      <c r="H44">
        <v>80</v>
      </c>
      <c r="I44">
        <v>54.5</v>
      </c>
      <c r="K44">
        <v>70</v>
      </c>
      <c r="L44">
        <v>70</v>
      </c>
      <c r="M44">
        <v>30.16</v>
      </c>
      <c r="O44">
        <v>13.687570434662801</v>
      </c>
      <c r="Q44" t="s">
        <v>186</v>
      </c>
      <c r="R44">
        <v>68.8</v>
      </c>
      <c r="S44">
        <v>0.02</v>
      </c>
      <c r="T44">
        <v>5.6</v>
      </c>
    </row>
    <row r="45" spans="1:20" x14ac:dyDescent="0.25">
      <c r="A45" t="s">
        <v>2</v>
      </c>
      <c r="B45" t="s">
        <v>46</v>
      </c>
      <c r="C45">
        <v>166.25</v>
      </c>
      <c r="D45" t="s">
        <v>187</v>
      </c>
      <c r="F45">
        <v>7.13</v>
      </c>
      <c r="G45">
        <v>75.2</v>
      </c>
      <c r="H45">
        <v>84.9</v>
      </c>
      <c r="I45">
        <v>65.400000000000006</v>
      </c>
      <c r="K45">
        <v>76</v>
      </c>
      <c r="L45">
        <v>81</v>
      </c>
      <c r="M45">
        <v>30.09</v>
      </c>
      <c r="O45">
        <v>14.0953325901173</v>
      </c>
      <c r="Q45" t="s">
        <v>188</v>
      </c>
      <c r="R45">
        <v>73.7</v>
      </c>
      <c r="S45">
        <v>0.04</v>
      </c>
      <c r="T45">
        <v>4.7</v>
      </c>
    </row>
    <row r="46" spans="1:20" x14ac:dyDescent="0.25">
      <c r="A46" t="s">
        <v>2</v>
      </c>
      <c r="B46" t="s">
        <v>47</v>
      </c>
      <c r="C46">
        <v>64.5</v>
      </c>
      <c r="D46" t="s">
        <v>189</v>
      </c>
      <c r="F46">
        <v>4.96</v>
      </c>
      <c r="G46">
        <v>77.5</v>
      </c>
      <c r="H46">
        <v>86.6</v>
      </c>
      <c r="I46">
        <v>68.400000000000006</v>
      </c>
      <c r="K46">
        <v>77</v>
      </c>
      <c r="L46">
        <v>85</v>
      </c>
      <c r="M46">
        <v>30.11</v>
      </c>
      <c r="O46">
        <v>13.9245540487162</v>
      </c>
      <c r="Q46" t="s">
        <v>190</v>
      </c>
      <c r="R46">
        <v>73</v>
      </c>
      <c r="S46">
        <v>0</v>
      </c>
      <c r="T46">
        <v>3.5</v>
      </c>
    </row>
    <row r="47" spans="1:20" x14ac:dyDescent="0.25">
      <c r="A47" t="s">
        <v>2</v>
      </c>
      <c r="B47" t="s">
        <v>48</v>
      </c>
      <c r="C47">
        <v>97.25</v>
      </c>
      <c r="D47" t="s">
        <v>191</v>
      </c>
      <c r="F47">
        <v>10.37</v>
      </c>
      <c r="G47">
        <v>78.2</v>
      </c>
      <c r="H47">
        <v>87.4</v>
      </c>
      <c r="I47">
        <v>69</v>
      </c>
      <c r="K47">
        <v>78</v>
      </c>
      <c r="L47">
        <v>85</v>
      </c>
      <c r="M47">
        <v>30.08</v>
      </c>
      <c r="O47">
        <v>13.260722357996301</v>
      </c>
      <c r="Q47" t="s">
        <v>192</v>
      </c>
      <c r="R47">
        <v>76.3</v>
      </c>
      <c r="S47">
        <v>0.13</v>
      </c>
      <c r="T47">
        <v>3.8</v>
      </c>
    </row>
    <row r="48" spans="1:20" x14ac:dyDescent="0.25">
      <c r="A48" t="s">
        <v>2</v>
      </c>
      <c r="B48" t="s">
        <v>49</v>
      </c>
      <c r="C48">
        <v>65.75</v>
      </c>
      <c r="D48" t="s">
        <v>193</v>
      </c>
      <c r="F48">
        <v>3.54</v>
      </c>
      <c r="G48">
        <v>72.400000000000006</v>
      </c>
      <c r="H48">
        <v>81.900000000000006</v>
      </c>
      <c r="I48">
        <v>62.8</v>
      </c>
      <c r="K48">
        <v>73</v>
      </c>
      <c r="L48">
        <v>83</v>
      </c>
      <c r="M48">
        <v>30.05</v>
      </c>
      <c r="O48">
        <v>12.378173141821801</v>
      </c>
      <c r="Q48" t="s">
        <v>194</v>
      </c>
      <c r="R48">
        <v>72.8</v>
      </c>
      <c r="S48">
        <v>0</v>
      </c>
      <c r="T48">
        <v>3</v>
      </c>
    </row>
    <row r="49" spans="1:20" x14ac:dyDescent="0.25">
      <c r="A49" t="s">
        <v>2</v>
      </c>
      <c r="B49" t="s">
        <v>50</v>
      </c>
      <c r="C49">
        <v>63</v>
      </c>
      <c r="D49" t="s">
        <v>195</v>
      </c>
      <c r="F49">
        <v>7</v>
      </c>
      <c r="G49">
        <v>64.400000000000006</v>
      </c>
      <c r="H49">
        <v>73.7</v>
      </c>
      <c r="I49">
        <v>55</v>
      </c>
      <c r="K49">
        <v>66</v>
      </c>
      <c r="L49">
        <v>83</v>
      </c>
      <c r="M49">
        <v>30.02</v>
      </c>
      <c r="O49">
        <v>11.4504747931576</v>
      </c>
      <c r="Q49" t="s">
        <v>196</v>
      </c>
      <c r="R49">
        <v>66.099999999999994</v>
      </c>
      <c r="S49">
        <v>0.19</v>
      </c>
      <c r="T49">
        <v>3.9</v>
      </c>
    </row>
    <row r="50" spans="1:20" x14ac:dyDescent="0.25">
      <c r="A50" t="s">
        <v>2</v>
      </c>
      <c r="B50" t="s">
        <v>51</v>
      </c>
      <c r="C50">
        <v>46</v>
      </c>
      <c r="D50" t="s">
        <v>197</v>
      </c>
      <c r="F50">
        <v>1.1000000000000001</v>
      </c>
      <c r="G50">
        <v>51</v>
      </c>
      <c r="H50">
        <v>62.7</v>
      </c>
      <c r="I50">
        <v>39.299999999999997</v>
      </c>
      <c r="K50">
        <v>53</v>
      </c>
      <c r="L50">
        <v>69</v>
      </c>
      <c r="M50">
        <v>30.19</v>
      </c>
      <c r="O50">
        <v>10.6353619051915</v>
      </c>
      <c r="Q50" t="s">
        <v>198</v>
      </c>
      <c r="R50">
        <v>51.1</v>
      </c>
      <c r="S50">
        <v>0.03</v>
      </c>
      <c r="T50">
        <v>4.2</v>
      </c>
    </row>
    <row r="51" spans="1:20" x14ac:dyDescent="0.25">
      <c r="A51" t="s">
        <v>2</v>
      </c>
      <c r="B51" t="s">
        <v>52</v>
      </c>
      <c r="C51">
        <v>20</v>
      </c>
      <c r="D51" t="s">
        <v>199</v>
      </c>
      <c r="F51">
        <v>6.34</v>
      </c>
      <c r="G51">
        <v>54.7</v>
      </c>
      <c r="H51">
        <v>65.2</v>
      </c>
      <c r="I51">
        <v>44.2</v>
      </c>
      <c r="K51">
        <v>57</v>
      </c>
      <c r="L51">
        <v>86</v>
      </c>
      <c r="M51">
        <v>30.11</v>
      </c>
      <c r="O51">
        <v>10.2016370680309</v>
      </c>
      <c r="Q51" t="s">
        <v>200</v>
      </c>
      <c r="R51">
        <v>56.6</v>
      </c>
      <c r="S51">
        <v>0.16</v>
      </c>
      <c r="T51">
        <v>4.8</v>
      </c>
    </row>
    <row r="52" spans="1:20" x14ac:dyDescent="0.25">
      <c r="A52" t="s">
        <v>2</v>
      </c>
      <c r="B52" t="s">
        <v>53</v>
      </c>
      <c r="C52">
        <v>0</v>
      </c>
      <c r="D52" t="s">
        <v>201</v>
      </c>
      <c r="E52" s="2"/>
      <c r="F52">
        <v>4.26</v>
      </c>
      <c r="G52">
        <v>44</v>
      </c>
      <c r="H52">
        <v>55.1</v>
      </c>
      <c r="I52">
        <v>33</v>
      </c>
      <c r="K52">
        <v>47</v>
      </c>
      <c r="L52">
        <v>70</v>
      </c>
      <c r="M52">
        <v>30.11</v>
      </c>
      <c r="O52">
        <v>10.4008812913737</v>
      </c>
      <c r="Q52" t="s">
        <v>202</v>
      </c>
      <c r="R52">
        <v>44.3</v>
      </c>
      <c r="S52">
        <v>0.16</v>
      </c>
      <c r="T52">
        <v>6.4</v>
      </c>
    </row>
    <row r="53" spans="1:20" x14ac:dyDescent="0.25">
      <c r="A53" t="s">
        <v>2</v>
      </c>
      <c r="B53" t="s">
        <v>54</v>
      </c>
      <c r="C53">
        <v>0</v>
      </c>
      <c r="D53" t="s">
        <v>203</v>
      </c>
      <c r="E53" s="2"/>
      <c r="F53">
        <v>5.52</v>
      </c>
      <c r="G53">
        <v>51.1</v>
      </c>
      <c r="H53">
        <v>63.5</v>
      </c>
      <c r="I53">
        <v>38.700000000000003</v>
      </c>
      <c r="K53">
        <v>53</v>
      </c>
      <c r="L53">
        <v>68</v>
      </c>
      <c r="M53">
        <v>30.21</v>
      </c>
      <c r="O53">
        <v>11.080773645323299</v>
      </c>
      <c r="Q53" t="s">
        <v>204</v>
      </c>
      <c r="R53">
        <v>50.5</v>
      </c>
      <c r="S53">
        <v>0.22</v>
      </c>
      <c r="T53">
        <v>6.2</v>
      </c>
    </row>
    <row r="54" spans="1:20" x14ac:dyDescent="0.25">
      <c r="A54" t="s">
        <v>2</v>
      </c>
      <c r="B54" t="s">
        <v>55</v>
      </c>
      <c r="C54">
        <v>1.5</v>
      </c>
      <c r="D54" t="s">
        <v>205</v>
      </c>
      <c r="E54" s="2"/>
      <c r="F54">
        <v>5.6</v>
      </c>
      <c r="G54">
        <v>58.5</v>
      </c>
      <c r="H54">
        <v>71.5</v>
      </c>
      <c r="I54">
        <v>45.5</v>
      </c>
      <c r="K54">
        <v>59</v>
      </c>
      <c r="L54">
        <v>64</v>
      </c>
      <c r="M54">
        <v>30.06</v>
      </c>
      <c r="O54">
        <v>11.9669237717593</v>
      </c>
      <c r="Q54" t="s">
        <v>206</v>
      </c>
      <c r="R54">
        <v>58.1</v>
      </c>
      <c r="S54">
        <v>0.21</v>
      </c>
      <c r="T54">
        <v>6.2</v>
      </c>
    </row>
    <row r="55" spans="1:20" x14ac:dyDescent="0.25">
      <c r="A55" t="s">
        <v>2</v>
      </c>
      <c r="B55" t="s">
        <v>56</v>
      </c>
      <c r="C55">
        <v>155.75</v>
      </c>
      <c r="D55" t="s">
        <v>207</v>
      </c>
      <c r="E55" s="2"/>
      <c r="F55">
        <v>6.64</v>
      </c>
      <c r="G55">
        <v>62.6</v>
      </c>
      <c r="H55">
        <v>73.8</v>
      </c>
      <c r="I55">
        <v>51.4</v>
      </c>
      <c r="K55">
        <v>64</v>
      </c>
      <c r="L55">
        <v>69</v>
      </c>
      <c r="M55">
        <v>30.05</v>
      </c>
      <c r="O55">
        <v>12.899364939203901</v>
      </c>
      <c r="Q55" t="s">
        <v>208</v>
      </c>
      <c r="R55">
        <v>63.1</v>
      </c>
      <c r="S55">
        <v>0.22</v>
      </c>
      <c r="T55">
        <v>5.8</v>
      </c>
    </row>
    <row r="56" spans="1:20" x14ac:dyDescent="0.25">
      <c r="A56" t="s">
        <v>209</v>
      </c>
      <c r="B56" t="s">
        <v>3</v>
      </c>
      <c r="C56">
        <v>99</v>
      </c>
      <c r="D56" t="s">
        <v>101</v>
      </c>
      <c r="E56">
        <v>4.7</v>
      </c>
      <c r="F56">
        <v>9.49</v>
      </c>
      <c r="G56">
        <v>81.8</v>
      </c>
      <c r="H56">
        <v>90.8</v>
      </c>
      <c r="I56">
        <v>72.8</v>
      </c>
      <c r="K56">
        <v>81</v>
      </c>
      <c r="L56">
        <v>81</v>
      </c>
      <c r="M56">
        <v>30.03</v>
      </c>
      <c r="O56">
        <v>14.054065287138201</v>
      </c>
      <c r="Q56" t="s">
        <v>102</v>
      </c>
      <c r="R56">
        <v>81</v>
      </c>
      <c r="S56">
        <v>0.09</v>
      </c>
      <c r="T56">
        <v>3.2</v>
      </c>
    </row>
    <row r="57" spans="1:20" x14ac:dyDescent="0.25">
      <c r="A57" t="s">
        <v>209</v>
      </c>
      <c r="B57" t="s">
        <v>4</v>
      </c>
      <c r="C57">
        <v>366.5</v>
      </c>
      <c r="D57" t="s">
        <v>103</v>
      </c>
      <c r="E57">
        <v>4.5</v>
      </c>
      <c r="F57">
        <v>7.61</v>
      </c>
      <c r="G57">
        <v>79.599999999999994</v>
      </c>
      <c r="H57">
        <v>87.6</v>
      </c>
      <c r="I57">
        <v>71.7</v>
      </c>
      <c r="K57">
        <v>80</v>
      </c>
      <c r="L57">
        <v>82</v>
      </c>
      <c r="M57">
        <v>30.01</v>
      </c>
      <c r="O57">
        <v>13.3423127392093</v>
      </c>
      <c r="Q57" t="s">
        <v>104</v>
      </c>
      <c r="R57">
        <v>79.900000000000006</v>
      </c>
      <c r="S57">
        <v>7.0000000000000007E-2</v>
      </c>
      <c r="T57">
        <v>3.8</v>
      </c>
    </row>
    <row r="58" spans="1:20" x14ac:dyDescent="0.25">
      <c r="A58" t="s">
        <v>209</v>
      </c>
      <c r="B58" t="s">
        <v>5</v>
      </c>
      <c r="C58">
        <v>179.5</v>
      </c>
      <c r="D58" t="s">
        <v>105</v>
      </c>
      <c r="E58">
        <v>4.9000000000000004</v>
      </c>
      <c r="F58">
        <v>2.48</v>
      </c>
      <c r="G58">
        <v>73.900000000000006</v>
      </c>
      <c r="H58">
        <v>84.2</v>
      </c>
      <c r="I58">
        <v>63.6</v>
      </c>
      <c r="K58">
        <v>75</v>
      </c>
      <c r="L58">
        <v>77</v>
      </c>
      <c r="M58">
        <v>29.98</v>
      </c>
      <c r="O58">
        <v>12.397869427605899</v>
      </c>
      <c r="Q58" t="s">
        <v>106</v>
      </c>
      <c r="R58">
        <v>73.2</v>
      </c>
      <c r="S58">
        <v>0.06</v>
      </c>
      <c r="T58">
        <v>4.3</v>
      </c>
    </row>
    <row r="59" spans="1:20" x14ac:dyDescent="0.25">
      <c r="A59" t="s">
        <v>209</v>
      </c>
      <c r="B59" t="s">
        <v>6</v>
      </c>
      <c r="C59">
        <v>105.5</v>
      </c>
      <c r="D59" t="s">
        <v>107</v>
      </c>
      <c r="E59">
        <v>6</v>
      </c>
      <c r="F59">
        <v>5.56</v>
      </c>
      <c r="G59">
        <v>66.400000000000006</v>
      </c>
      <c r="H59">
        <v>76.7</v>
      </c>
      <c r="I59">
        <v>56.2</v>
      </c>
      <c r="K59">
        <v>68</v>
      </c>
      <c r="L59">
        <v>77</v>
      </c>
      <c r="M59">
        <v>30.06</v>
      </c>
      <c r="O59">
        <v>11.4055330970877</v>
      </c>
      <c r="Q59" t="s">
        <v>108</v>
      </c>
      <c r="R59">
        <v>67.5</v>
      </c>
      <c r="S59">
        <v>0.08</v>
      </c>
      <c r="T59">
        <v>5.8</v>
      </c>
    </row>
    <row r="60" spans="1:20" x14ac:dyDescent="0.25">
      <c r="A60" t="s">
        <v>209</v>
      </c>
      <c r="B60" t="s">
        <v>7</v>
      </c>
      <c r="C60">
        <v>0</v>
      </c>
      <c r="D60" t="s">
        <v>109</v>
      </c>
      <c r="E60">
        <v>8.1</v>
      </c>
      <c r="F60">
        <v>4.13</v>
      </c>
      <c r="G60">
        <v>55.3</v>
      </c>
      <c r="H60">
        <v>66.8</v>
      </c>
      <c r="I60">
        <v>43.8</v>
      </c>
      <c r="K60">
        <v>57</v>
      </c>
      <c r="L60">
        <v>68</v>
      </c>
      <c r="M60">
        <v>30.04</v>
      </c>
      <c r="O60">
        <v>11.9580311045457</v>
      </c>
      <c r="Q60" t="s">
        <v>110</v>
      </c>
      <c r="R60">
        <v>56.4</v>
      </c>
      <c r="S60">
        <v>0.05</v>
      </c>
      <c r="T60">
        <v>6.1</v>
      </c>
    </row>
    <row r="61" spans="1:20" x14ac:dyDescent="0.25">
      <c r="A61" t="s">
        <v>209</v>
      </c>
      <c r="B61" t="s">
        <v>8</v>
      </c>
      <c r="C61">
        <v>10</v>
      </c>
      <c r="D61" t="s">
        <v>111</v>
      </c>
      <c r="E61">
        <v>7.8</v>
      </c>
      <c r="F61">
        <v>8.25</v>
      </c>
      <c r="G61">
        <v>60.2</v>
      </c>
      <c r="H61">
        <v>72.599999999999994</v>
      </c>
      <c r="I61">
        <v>47.7</v>
      </c>
      <c r="K61">
        <v>60</v>
      </c>
      <c r="L61">
        <v>71</v>
      </c>
      <c r="M61">
        <v>30.01</v>
      </c>
      <c r="O61">
        <v>12.9554456305626</v>
      </c>
      <c r="Q61" t="s">
        <v>112</v>
      </c>
      <c r="R61">
        <v>60.2</v>
      </c>
      <c r="S61">
        <v>3</v>
      </c>
      <c r="T61">
        <v>6.2</v>
      </c>
    </row>
    <row r="62" spans="1:20" x14ac:dyDescent="0.25">
      <c r="A62" t="s">
        <v>209</v>
      </c>
      <c r="B62" t="s">
        <v>9</v>
      </c>
      <c r="C62">
        <v>230</v>
      </c>
      <c r="D62" t="s">
        <v>113</v>
      </c>
      <c r="E62">
        <v>4.7</v>
      </c>
      <c r="F62">
        <v>6.98</v>
      </c>
      <c r="G62">
        <v>75.5</v>
      </c>
      <c r="H62">
        <v>85.8</v>
      </c>
      <c r="I62">
        <v>65.099999999999994</v>
      </c>
      <c r="K62">
        <v>75</v>
      </c>
      <c r="L62">
        <v>77</v>
      </c>
      <c r="M62">
        <v>29.99</v>
      </c>
      <c r="O62">
        <v>13.799782104081499</v>
      </c>
      <c r="Q62" t="s">
        <v>114</v>
      </c>
      <c r="R62">
        <v>74.7</v>
      </c>
      <c r="S62">
        <v>0.13</v>
      </c>
      <c r="T62">
        <v>3.8</v>
      </c>
    </row>
    <row r="63" spans="1:20" x14ac:dyDescent="0.25">
      <c r="A63" t="s">
        <v>209</v>
      </c>
      <c r="B63" t="s">
        <v>10</v>
      </c>
      <c r="C63">
        <v>193.5</v>
      </c>
      <c r="D63" t="s">
        <v>115</v>
      </c>
      <c r="E63">
        <v>4.9000000000000004</v>
      </c>
      <c r="F63">
        <v>5.77</v>
      </c>
      <c r="G63">
        <v>79.7</v>
      </c>
      <c r="H63">
        <v>89.9</v>
      </c>
      <c r="I63">
        <v>69.599999999999994</v>
      </c>
      <c r="K63">
        <v>79</v>
      </c>
      <c r="L63">
        <v>79</v>
      </c>
      <c r="M63">
        <v>29.99</v>
      </c>
      <c r="O63">
        <v>14.2374700774181</v>
      </c>
      <c r="Q63" t="s">
        <v>116</v>
      </c>
      <c r="R63">
        <v>79.7</v>
      </c>
      <c r="S63">
        <v>0.19</v>
      </c>
      <c r="T63">
        <v>3.2</v>
      </c>
    </row>
    <row r="64" spans="1:20" x14ac:dyDescent="0.25">
      <c r="A64" t="s">
        <v>209</v>
      </c>
      <c r="B64" t="s">
        <v>11</v>
      </c>
      <c r="C64">
        <v>86</v>
      </c>
      <c r="D64" t="s">
        <v>117</v>
      </c>
      <c r="E64">
        <v>4.5</v>
      </c>
      <c r="F64">
        <v>1.81</v>
      </c>
      <c r="G64">
        <v>81.7</v>
      </c>
      <c r="H64">
        <v>91.1</v>
      </c>
      <c r="I64">
        <v>72.3</v>
      </c>
      <c r="K64">
        <v>81</v>
      </c>
      <c r="L64">
        <v>80</v>
      </c>
      <c r="M64">
        <v>30.01</v>
      </c>
      <c r="O64">
        <v>14.054065287138201</v>
      </c>
      <c r="Q64" t="s">
        <v>118</v>
      </c>
      <c r="R64">
        <v>80.8</v>
      </c>
      <c r="S64">
        <v>0.1</v>
      </c>
      <c r="T64">
        <v>3.4</v>
      </c>
    </row>
    <row r="65" spans="1:20" x14ac:dyDescent="0.25">
      <c r="A65" t="s">
        <v>209</v>
      </c>
      <c r="B65" t="s">
        <v>12</v>
      </c>
      <c r="C65">
        <v>355.5</v>
      </c>
      <c r="D65" t="s">
        <v>119</v>
      </c>
      <c r="E65">
        <v>4.9000000000000004</v>
      </c>
      <c r="F65">
        <v>2.3199999999999998</v>
      </c>
      <c r="G65">
        <v>81.2</v>
      </c>
      <c r="H65">
        <v>90.7</v>
      </c>
      <c r="I65">
        <v>71.8</v>
      </c>
      <c r="K65">
        <v>79</v>
      </c>
      <c r="L65">
        <v>84</v>
      </c>
      <c r="M65">
        <v>30.06</v>
      </c>
      <c r="O65">
        <v>13.3423127392093</v>
      </c>
      <c r="Q65" t="s">
        <v>120</v>
      </c>
      <c r="R65">
        <v>79.099999999999994</v>
      </c>
      <c r="S65">
        <v>0.17</v>
      </c>
      <c r="T65">
        <v>3.1</v>
      </c>
    </row>
    <row r="66" spans="1:20" x14ac:dyDescent="0.25">
      <c r="A66" t="s">
        <v>209</v>
      </c>
      <c r="B66" t="s">
        <v>13</v>
      </c>
      <c r="C66">
        <v>123</v>
      </c>
      <c r="D66" t="s">
        <v>121</v>
      </c>
      <c r="E66">
        <v>4.5</v>
      </c>
      <c r="F66">
        <v>4.3099999999999996</v>
      </c>
      <c r="G66">
        <v>81.400000000000006</v>
      </c>
      <c r="H66">
        <v>90.8</v>
      </c>
      <c r="I66">
        <v>71.900000000000006</v>
      </c>
      <c r="K66">
        <v>79</v>
      </c>
      <c r="L66">
        <v>83</v>
      </c>
      <c r="M66">
        <v>30.03</v>
      </c>
      <c r="O66">
        <v>12.397869427605899</v>
      </c>
      <c r="Q66" t="s">
        <v>122</v>
      </c>
      <c r="R66">
        <v>79.8</v>
      </c>
      <c r="S66">
        <v>0.46</v>
      </c>
      <c r="T66">
        <v>3.9</v>
      </c>
    </row>
    <row r="67" spans="1:20" x14ac:dyDescent="0.25">
      <c r="A67" t="s">
        <v>209</v>
      </c>
      <c r="B67" t="s">
        <v>14</v>
      </c>
      <c r="C67">
        <v>133</v>
      </c>
      <c r="D67" t="s">
        <v>123</v>
      </c>
      <c r="E67">
        <v>5.0999999999999996</v>
      </c>
      <c r="F67">
        <v>1.04</v>
      </c>
      <c r="G67">
        <v>67.8</v>
      </c>
      <c r="H67">
        <v>78.099999999999994</v>
      </c>
      <c r="I67">
        <v>57.6</v>
      </c>
      <c r="K67">
        <v>70</v>
      </c>
      <c r="L67">
        <v>78</v>
      </c>
      <c r="M67">
        <v>30.06</v>
      </c>
      <c r="O67">
        <v>11.4055330970877</v>
      </c>
      <c r="Q67" t="s">
        <v>124</v>
      </c>
      <c r="R67">
        <v>67.400000000000006</v>
      </c>
      <c r="S67">
        <v>0.05</v>
      </c>
      <c r="T67">
        <v>4.5999999999999996</v>
      </c>
    </row>
    <row r="68" spans="1:20" x14ac:dyDescent="0.25">
      <c r="A68" t="s">
        <v>209</v>
      </c>
      <c r="B68" t="s">
        <v>15</v>
      </c>
      <c r="C68">
        <v>297</v>
      </c>
      <c r="D68" t="s">
        <v>125</v>
      </c>
      <c r="E68">
        <v>6</v>
      </c>
      <c r="F68">
        <v>5.64</v>
      </c>
      <c r="G68">
        <v>49.6</v>
      </c>
      <c r="H68">
        <v>59.5</v>
      </c>
      <c r="I68">
        <v>39.700000000000003</v>
      </c>
      <c r="K68">
        <v>53</v>
      </c>
      <c r="L68">
        <v>84</v>
      </c>
      <c r="M68">
        <v>30.08</v>
      </c>
      <c r="O68">
        <v>10.5323989657262</v>
      </c>
      <c r="Q68" t="s">
        <v>126</v>
      </c>
      <c r="R68">
        <v>52.1</v>
      </c>
      <c r="S68">
        <v>0.18</v>
      </c>
      <c r="T68">
        <v>5</v>
      </c>
    </row>
    <row r="69" spans="1:20" x14ac:dyDescent="0.25">
      <c r="A69" t="s">
        <v>209</v>
      </c>
      <c r="B69" t="s">
        <v>16</v>
      </c>
      <c r="C69">
        <v>0</v>
      </c>
      <c r="D69" t="s">
        <v>127</v>
      </c>
      <c r="E69">
        <v>6.3</v>
      </c>
      <c r="F69">
        <v>11.35</v>
      </c>
      <c r="G69">
        <v>48.3</v>
      </c>
      <c r="H69">
        <v>56.5</v>
      </c>
      <c r="I69">
        <v>40.1</v>
      </c>
      <c r="K69">
        <v>52</v>
      </c>
      <c r="L69">
        <v>84</v>
      </c>
      <c r="M69">
        <v>30.04</v>
      </c>
      <c r="O69">
        <v>10.066836316105199</v>
      </c>
      <c r="Q69" t="s">
        <v>128</v>
      </c>
      <c r="R69">
        <v>44.9</v>
      </c>
      <c r="S69">
        <v>0.28999999999999998</v>
      </c>
      <c r="T69">
        <v>5</v>
      </c>
    </row>
    <row r="70" spans="1:20" x14ac:dyDescent="0.25">
      <c r="A70" t="s">
        <v>209</v>
      </c>
      <c r="B70" t="s">
        <v>17</v>
      </c>
      <c r="C70">
        <v>0</v>
      </c>
      <c r="D70" t="s">
        <v>129</v>
      </c>
      <c r="E70">
        <v>6.7</v>
      </c>
      <c r="F70">
        <v>6.02</v>
      </c>
      <c r="G70">
        <v>45</v>
      </c>
      <c r="H70">
        <v>54.5</v>
      </c>
      <c r="I70">
        <v>35.6</v>
      </c>
      <c r="K70">
        <v>49</v>
      </c>
      <c r="L70">
        <v>78</v>
      </c>
      <c r="M70">
        <v>30.12</v>
      </c>
      <c r="O70">
        <v>10.2808051314365</v>
      </c>
      <c r="Q70" t="s">
        <v>130</v>
      </c>
      <c r="R70">
        <v>46.6</v>
      </c>
      <c r="S70">
        <v>0.12</v>
      </c>
      <c r="T70">
        <v>4.8</v>
      </c>
    </row>
    <row r="71" spans="1:20" x14ac:dyDescent="0.25">
      <c r="A71" t="s">
        <v>209</v>
      </c>
      <c r="B71" t="s">
        <v>18</v>
      </c>
      <c r="C71">
        <v>0</v>
      </c>
      <c r="D71" t="s">
        <v>131</v>
      </c>
      <c r="E71">
        <v>7.4</v>
      </c>
      <c r="F71">
        <v>6.61</v>
      </c>
      <c r="G71">
        <v>55.7</v>
      </c>
      <c r="H71">
        <v>64.5</v>
      </c>
      <c r="I71">
        <v>46.8</v>
      </c>
      <c r="K71">
        <v>60</v>
      </c>
      <c r="L71">
        <v>77</v>
      </c>
      <c r="M71">
        <v>30.1</v>
      </c>
      <c r="O71">
        <v>11.009760342986199</v>
      </c>
      <c r="Q71" t="s">
        <v>132</v>
      </c>
      <c r="R71">
        <v>59.2</v>
      </c>
      <c r="S71">
        <v>7.0000000000000007E-2</v>
      </c>
      <c r="T71">
        <v>6</v>
      </c>
    </row>
    <row r="72" spans="1:20" x14ac:dyDescent="0.25">
      <c r="A72" t="s">
        <v>209</v>
      </c>
      <c r="B72" t="s">
        <v>19</v>
      </c>
      <c r="C72">
        <v>0</v>
      </c>
      <c r="D72" t="s">
        <v>133</v>
      </c>
      <c r="E72">
        <v>7.6</v>
      </c>
      <c r="F72">
        <v>2.85</v>
      </c>
      <c r="G72">
        <v>54.5</v>
      </c>
      <c r="H72">
        <v>65.599999999999994</v>
      </c>
      <c r="I72">
        <v>43.4</v>
      </c>
      <c r="K72">
        <v>56</v>
      </c>
      <c r="L72">
        <v>67</v>
      </c>
      <c r="M72">
        <v>30.15</v>
      </c>
      <c r="O72">
        <v>11.9580311045457</v>
      </c>
      <c r="Q72" t="s">
        <v>134</v>
      </c>
      <c r="R72">
        <v>56.1</v>
      </c>
      <c r="S72">
        <v>0.13</v>
      </c>
      <c r="T72">
        <v>5.7</v>
      </c>
    </row>
    <row r="73" spans="1:20" x14ac:dyDescent="0.25">
      <c r="A73" t="s">
        <v>209</v>
      </c>
      <c r="B73" t="s">
        <v>20</v>
      </c>
      <c r="C73">
        <v>0</v>
      </c>
      <c r="D73" t="s">
        <v>135</v>
      </c>
      <c r="E73">
        <v>6.5</v>
      </c>
      <c r="F73">
        <v>4.37</v>
      </c>
      <c r="G73">
        <v>64.7</v>
      </c>
      <c r="H73">
        <v>76.900000000000006</v>
      </c>
      <c r="I73">
        <v>52.6</v>
      </c>
      <c r="K73">
        <v>65</v>
      </c>
      <c r="L73">
        <v>73</v>
      </c>
      <c r="M73">
        <v>29.98</v>
      </c>
      <c r="O73">
        <v>12.9554456305626</v>
      </c>
      <c r="Q73" t="s">
        <v>136</v>
      </c>
      <c r="R73">
        <v>65.099999999999994</v>
      </c>
      <c r="S73">
        <v>0.13</v>
      </c>
      <c r="T73">
        <v>104.3</v>
      </c>
    </row>
    <row r="74" spans="1:20" x14ac:dyDescent="0.25">
      <c r="A74" t="s">
        <v>209</v>
      </c>
      <c r="B74" t="s">
        <v>21</v>
      </c>
      <c r="C74">
        <v>433.5</v>
      </c>
      <c r="D74" t="s">
        <v>137</v>
      </c>
      <c r="E74">
        <v>5.4</v>
      </c>
      <c r="F74">
        <v>4.3499999999999996</v>
      </c>
      <c r="G74">
        <v>75.3</v>
      </c>
      <c r="H74">
        <v>86</v>
      </c>
      <c r="I74">
        <v>64.5</v>
      </c>
      <c r="K74">
        <v>75</v>
      </c>
      <c r="L74">
        <v>75</v>
      </c>
      <c r="M74">
        <v>29.98</v>
      </c>
      <c r="O74">
        <v>13.799782104081499</v>
      </c>
      <c r="Q74" t="s">
        <v>138</v>
      </c>
      <c r="R74">
        <v>74.900000000000006</v>
      </c>
      <c r="S74">
        <v>7.0000000000000007E-2</v>
      </c>
      <c r="T74">
        <v>116.5</v>
      </c>
    </row>
    <row r="75" spans="1:20" x14ac:dyDescent="0.25">
      <c r="A75" t="s">
        <v>209</v>
      </c>
      <c r="B75" t="s">
        <v>58</v>
      </c>
      <c r="C75">
        <v>163.5</v>
      </c>
      <c r="D75" t="s">
        <v>139</v>
      </c>
      <c r="E75">
        <v>6</v>
      </c>
      <c r="F75">
        <v>4.75</v>
      </c>
      <c r="G75">
        <v>78.599999999999994</v>
      </c>
      <c r="H75">
        <v>88.1</v>
      </c>
      <c r="I75">
        <v>69.099999999999994</v>
      </c>
      <c r="K75">
        <v>79</v>
      </c>
      <c r="L75">
        <v>77</v>
      </c>
      <c r="M75">
        <v>29.96</v>
      </c>
      <c r="O75">
        <v>14.2374700774181</v>
      </c>
      <c r="Q75" t="s">
        <v>140</v>
      </c>
      <c r="R75">
        <v>78.900000000000006</v>
      </c>
      <c r="S75">
        <v>0.11</v>
      </c>
      <c r="T75">
        <v>126.6</v>
      </c>
    </row>
    <row r="76" spans="1:20" x14ac:dyDescent="0.25">
      <c r="A76" t="s">
        <v>209</v>
      </c>
      <c r="B76" t="s">
        <v>23</v>
      </c>
      <c r="C76">
        <v>447.5</v>
      </c>
      <c r="D76" t="s">
        <v>141</v>
      </c>
      <c r="E76">
        <v>4.9000000000000004</v>
      </c>
      <c r="F76">
        <v>2.75</v>
      </c>
      <c r="G76">
        <v>82.1</v>
      </c>
      <c r="H76">
        <v>91.7</v>
      </c>
      <c r="I76">
        <v>72.5</v>
      </c>
      <c r="K76">
        <v>81</v>
      </c>
      <c r="L76">
        <v>76</v>
      </c>
      <c r="M76">
        <v>30.02</v>
      </c>
      <c r="O76">
        <v>14.054065287138201</v>
      </c>
      <c r="Q76" t="s">
        <v>142</v>
      </c>
      <c r="R76">
        <v>80.599999999999994</v>
      </c>
      <c r="S76">
        <v>0.09</v>
      </c>
      <c r="T76">
        <v>114.2</v>
      </c>
    </row>
    <row r="77" spans="1:20" x14ac:dyDescent="0.25">
      <c r="A77" t="s">
        <v>209</v>
      </c>
      <c r="B77" t="s">
        <v>24</v>
      </c>
      <c r="C77">
        <v>274.5</v>
      </c>
      <c r="D77" t="s">
        <v>143</v>
      </c>
      <c r="E77">
        <v>4.3</v>
      </c>
      <c r="F77">
        <v>4.8099999999999996</v>
      </c>
      <c r="G77">
        <v>82.1</v>
      </c>
      <c r="H77">
        <v>93.1</v>
      </c>
      <c r="I77">
        <v>71.099999999999994</v>
      </c>
      <c r="K77">
        <v>81</v>
      </c>
      <c r="L77">
        <v>77</v>
      </c>
      <c r="M77">
        <v>29.97</v>
      </c>
      <c r="O77">
        <v>13.3423127392093</v>
      </c>
      <c r="Q77" t="s">
        <v>144</v>
      </c>
      <c r="R77">
        <v>80.8</v>
      </c>
      <c r="S77">
        <v>0.14000000000000001</v>
      </c>
      <c r="T77">
        <v>114.5</v>
      </c>
    </row>
    <row r="78" spans="1:20" x14ac:dyDescent="0.25">
      <c r="A78" t="s">
        <v>209</v>
      </c>
      <c r="B78" t="s">
        <v>25</v>
      </c>
      <c r="C78">
        <v>394.5</v>
      </c>
      <c r="D78" t="s">
        <v>145</v>
      </c>
      <c r="E78">
        <v>3.8</v>
      </c>
      <c r="F78">
        <v>0.56000000000000005</v>
      </c>
      <c r="G78">
        <v>82.1</v>
      </c>
      <c r="H78">
        <v>94.5</v>
      </c>
      <c r="I78">
        <v>69.8</v>
      </c>
      <c r="K78">
        <v>82</v>
      </c>
      <c r="L78">
        <v>64</v>
      </c>
      <c r="M78">
        <v>30.04</v>
      </c>
      <c r="O78">
        <v>12.397869427605899</v>
      </c>
      <c r="Q78" t="s">
        <v>146</v>
      </c>
      <c r="R78">
        <v>82.1</v>
      </c>
      <c r="S78">
        <v>0.06</v>
      </c>
      <c r="T78">
        <v>54.7</v>
      </c>
    </row>
    <row r="79" spans="1:20" x14ac:dyDescent="0.25">
      <c r="A79" t="s">
        <v>209</v>
      </c>
      <c r="B79" t="s">
        <v>26</v>
      </c>
      <c r="C79">
        <v>67</v>
      </c>
      <c r="D79" t="s">
        <v>147</v>
      </c>
      <c r="E79">
        <v>5.4</v>
      </c>
      <c r="F79">
        <v>7.86</v>
      </c>
      <c r="G79">
        <v>67.5</v>
      </c>
      <c r="H79">
        <v>77.5</v>
      </c>
      <c r="I79">
        <v>57.6</v>
      </c>
      <c r="K79">
        <v>69</v>
      </c>
      <c r="L79">
        <v>78</v>
      </c>
      <c r="M79">
        <v>30</v>
      </c>
      <c r="O79">
        <v>11.4055330970877</v>
      </c>
      <c r="Q79" t="s">
        <v>148</v>
      </c>
      <c r="R79">
        <v>70.2</v>
      </c>
      <c r="S79">
        <v>0.15</v>
      </c>
      <c r="T79">
        <v>4.7</v>
      </c>
    </row>
    <row r="80" spans="1:20" x14ac:dyDescent="0.25">
      <c r="A80" t="s">
        <v>209</v>
      </c>
      <c r="B80" t="s">
        <v>27</v>
      </c>
      <c r="C80">
        <v>14</v>
      </c>
      <c r="D80" t="s">
        <v>149</v>
      </c>
      <c r="E80">
        <v>5.4</v>
      </c>
      <c r="F80">
        <v>2.5499999999999998</v>
      </c>
      <c r="G80">
        <v>50.8</v>
      </c>
      <c r="H80">
        <v>63.4</v>
      </c>
      <c r="I80">
        <v>38.200000000000003</v>
      </c>
      <c r="K80">
        <v>52</v>
      </c>
      <c r="L80">
        <v>76</v>
      </c>
      <c r="M80">
        <v>30.11</v>
      </c>
      <c r="O80">
        <v>10.5323989657262</v>
      </c>
      <c r="Q80" t="s">
        <v>150</v>
      </c>
      <c r="R80">
        <v>52.4</v>
      </c>
      <c r="S80">
        <v>0.11</v>
      </c>
      <c r="T80">
        <v>4.3</v>
      </c>
    </row>
    <row r="81" spans="1:20" x14ac:dyDescent="0.25">
      <c r="A81" t="s">
        <v>209</v>
      </c>
      <c r="B81" t="s">
        <v>28</v>
      </c>
      <c r="C81">
        <v>0</v>
      </c>
      <c r="D81" t="s">
        <v>151</v>
      </c>
      <c r="E81">
        <v>7.2</v>
      </c>
      <c r="F81">
        <v>5.09</v>
      </c>
      <c r="G81">
        <v>51.6</v>
      </c>
      <c r="H81">
        <v>60.9</v>
      </c>
      <c r="I81">
        <v>42.3</v>
      </c>
      <c r="K81">
        <v>53</v>
      </c>
      <c r="L81">
        <v>79</v>
      </c>
      <c r="M81">
        <v>30.08</v>
      </c>
      <c r="O81">
        <v>10.066836316105199</v>
      </c>
      <c r="Q81" t="s">
        <v>152</v>
      </c>
      <c r="R81">
        <v>52.6</v>
      </c>
      <c r="S81">
        <v>0.11</v>
      </c>
      <c r="T81">
        <v>6.3</v>
      </c>
    </row>
    <row r="82" spans="1:20" x14ac:dyDescent="0.25">
      <c r="A82" t="s">
        <v>209</v>
      </c>
      <c r="B82" t="s">
        <v>29</v>
      </c>
      <c r="C82">
        <v>0</v>
      </c>
      <c r="D82" t="s">
        <v>153</v>
      </c>
      <c r="E82">
        <v>6.9</v>
      </c>
      <c r="F82">
        <v>7.83</v>
      </c>
      <c r="G82">
        <v>49.9</v>
      </c>
      <c r="H82">
        <v>59.4</v>
      </c>
      <c r="I82">
        <v>40.4</v>
      </c>
      <c r="K82">
        <v>53</v>
      </c>
      <c r="L82">
        <v>75</v>
      </c>
      <c r="M82">
        <v>30.16</v>
      </c>
      <c r="O82">
        <v>10.2808051314365</v>
      </c>
      <c r="Q82" t="s">
        <v>154</v>
      </c>
      <c r="R82">
        <v>51.6</v>
      </c>
      <c r="S82">
        <v>0.14000000000000001</v>
      </c>
      <c r="T82">
        <v>29.1</v>
      </c>
    </row>
    <row r="83" spans="1:20" x14ac:dyDescent="0.25">
      <c r="A83" t="s">
        <v>209</v>
      </c>
      <c r="B83" t="s">
        <v>30</v>
      </c>
      <c r="C83">
        <v>0</v>
      </c>
      <c r="D83" t="s">
        <v>155</v>
      </c>
      <c r="E83">
        <v>7.4</v>
      </c>
      <c r="F83">
        <v>13.26</v>
      </c>
      <c r="G83">
        <v>50.3</v>
      </c>
      <c r="H83">
        <v>60.3</v>
      </c>
      <c r="I83">
        <v>40.299999999999997</v>
      </c>
      <c r="K83">
        <v>54</v>
      </c>
      <c r="L83">
        <v>77</v>
      </c>
      <c r="M83">
        <v>30.1</v>
      </c>
      <c r="O83">
        <v>11.009760342986199</v>
      </c>
      <c r="Q83" t="s">
        <v>156</v>
      </c>
      <c r="R83">
        <v>53.4</v>
      </c>
      <c r="S83">
        <v>0.28999999999999998</v>
      </c>
      <c r="T83">
        <v>37.299999999999997</v>
      </c>
    </row>
    <row r="84" spans="1:20" x14ac:dyDescent="0.25">
      <c r="A84" t="s">
        <v>209</v>
      </c>
      <c r="B84" t="s">
        <v>31</v>
      </c>
      <c r="C84">
        <v>0</v>
      </c>
      <c r="D84" t="s">
        <v>157</v>
      </c>
      <c r="E84">
        <v>7.4</v>
      </c>
      <c r="F84">
        <v>9.19</v>
      </c>
      <c r="G84">
        <v>63</v>
      </c>
      <c r="H84">
        <v>71.900000000000006</v>
      </c>
      <c r="I84">
        <v>54</v>
      </c>
      <c r="K84">
        <v>65</v>
      </c>
      <c r="L84">
        <v>78</v>
      </c>
      <c r="M84">
        <v>30.12</v>
      </c>
      <c r="O84">
        <v>11.9580311045457</v>
      </c>
      <c r="Q84" t="s">
        <v>158</v>
      </c>
      <c r="R84">
        <v>65.2</v>
      </c>
      <c r="S84">
        <v>0.08</v>
      </c>
      <c r="T84">
        <v>5.2</v>
      </c>
    </row>
    <row r="85" spans="1:20" x14ac:dyDescent="0.25">
      <c r="A85" t="s">
        <v>209</v>
      </c>
      <c r="B85" t="s">
        <v>32</v>
      </c>
      <c r="C85">
        <v>74.5</v>
      </c>
      <c r="D85" t="s">
        <v>159</v>
      </c>
      <c r="E85">
        <v>6.9</v>
      </c>
      <c r="F85">
        <v>8.4600000000000009</v>
      </c>
      <c r="G85">
        <v>61.4</v>
      </c>
      <c r="H85">
        <v>72.900000000000006</v>
      </c>
      <c r="I85">
        <v>49.9</v>
      </c>
      <c r="K85">
        <v>64</v>
      </c>
      <c r="L85">
        <v>71</v>
      </c>
      <c r="M85">
        <v>29.95</v>
      </c>
      <c r="O85">
        <v>12.9554456305626</v>
      </c>
      <c r="Q85" t="s">
        <v>160</v>
      </c>
      <c r="R85">
        <v>64.099999999999994</v>
      </c>
      <c r="S85">
        <v>0.23</v>
      </c>
      <c r="T85">
        <v>5.4</v>
      </c>
    </row>
    <row r="86" spans="1:20" x14ac:dyDescent="0.25">
      <c r="A86" t="s">
        <v>209</v>
      </c>
      <c r="B86" t="s">
        <v>33</v>
      </c>
      <c r="C86">
        <v>71.75</v>
      </c>
      <c r="D86" t="s">
        <v>161</v>
      </c>
      <c r="E86">
        <v>6</v>
      </c>
      <c r="F86">
        <v>6.39</v>
      </c>
      <c r="G86">
        <v>69.400000000000006</v>
      </c>
      <c r="H86">
        <v>80.8</v>
      </c>
      <c r="I86">
        <v>58.1</v>
      </c>
      <c r="K86">
        <v>71</v>
      </c>
      <c r="L86">
        <v>73</v>
      </c>
      <c r="M86">
        <v>30.01</v>
      </c>
      <c r="O86">
        <v>13.799782104081499</v>
      </c>
      <c r="Q86" t="s">
        <v>162</v>
      </c>
      <c r="R86">
        <v>70.7</v>
      </c>
      <c r="S86">
        <v>0.09</v>
      </c>
      <c r="T86">
        <v>5</v>
      </c>
    </row>
    <row r="87" spans="1:20" x14ac:dyDescent="0.25">
      <c r="A87" t="s">
        <v>209</v>
      </c>
      <c r="B87" t="s">
        <v>34</v>
      </c>
      <c r="C87">
        <v>118.5</v>
      </c>
      <c r="D87" t="s">
        <v>163</v>
      </c>
      <c r="E87">
        <v>6</v>
      </c>
      <c r="F87">
        <v>4.04</v>
      </c>
      <c r="G87">
        <v>78</v>
      </c>
      <c r="H87">
        <v>87.7</v>
      </c>
      <c r="I87">
        <v>68.3</v>
      </c>
      <c r="K87">
        <v>78</v>
      </c>
      <c r="L87">
        <v>76</v>
      </c>
      <c r="M87">
        <v>30.02</v>
      </c>
      <c r="O87">
        <v>14.2374700774181</v>
      </c>
      <c r="Q87" t="s">
        <v>164</v>
      </c>
      <c r="R87">
        <v>77.7</v>
      </c>
      <c r="S87">
        <v>0.06</v>
      </c>
      <c r="T87">
        <v>4.8</v>
      </c>
    </row>
    <row r="88" spans="1:20" x14ac:dyDescent="0.25">
      <c r="A88" t="s">
        <v>209</v>
      </c>
      <c r="B88" t="s">
        <v>35</v>
      </c>
      <c r="C88">
        <v>64.5</v>
      </c>
      <c r="D88" t="s">
        <v>165</v>
      </c>
      <c r="E88">
        <v>4.5</v>
      </c>
      <c r="F88">
        <v>5.39</v>
      </c>
      <c r="G88">
        <v>82.1</v>
      </c>
      <c r="H88">
        <v>91.1</v>
      </c>
      <c r="I88">
        <v>73.099999999999994</v>
      </c>
      <c r="K88">
        <v>80</v>
      </c>
      <c r="L88">
        <v>77</v>
      </c>
      <c r="M88">
        <v>30</v>
      </c>
      <c r="O88">
        <v>14.054065287138201</v>
      </c>
      <c r="Q88" t="s">
        <v>166</v>
      </c>
      <c r="R88">
        <v>79.900000000000006</v>
      </c>
      <c r="S88">
        <v>0.16</v>
      </c>
      <c r="T88">
        <v>111.5</v>
      </c>
    </row>
    <row r="89" spans="1:20" x14ac:dyDescent="0.25">
      <c r="A89" t="s">
        <v>209</v>
      </c>
      <c r="B89" t="s">
        <v>36</v>
      </c>
      <c r="C89">
        <v>72</v>
      </c>
      <c r="D89" t="s">
        <v>167</v>
      </c>
      <c r="E89">
        <v>4.5</v>
      </c>
      <c r="F89">
        <v>5.89</v>
      </c>
      <c r="G89">
        <v>81</v>
      </c>
      <c r="H89">
        <v>89.9</v>
      </c>
      <c r="I89">
        <v>72.2</v>
      </c>
      <c r="K89">
        <v>81</v>
      </c>
      <c r="L89">
        <v>76</v>
      </c>
      <c r="M89">
        <v>29.96</v>
      </c>
      <c r="O89">
        <v>13.3423127392093</v>
      </c>
      <c r="Q89" t="s">
        <v>168</v>
      </c>
      <c r="R89">
        <v>80.3</v>
      </c>
      <c r="S89">
        <v>0.76</v>
      </c>
      <c r="T89">
        <v>13.7</v>
      </c>
    </row>
    <row r="90" spans="1:20" x14ac:dyDescent="0.25">
      <c r="A90" t="s">
        <v>209</v>
      </c>
      <c r="B90" t="s">
        <v>37</v>
      </c>
      <c r="C90">
        <v>94.75</v>
      </c>
      <c r="D90" t="s">
        <v>169</v>
      </c>
      <c r="E90">
        <v>6.3</v>
      </c>
      <c r="F90">
        <v>1.05</v>
      </c>
      <c r="G90">
        <v>75.400000000000006</v>
      </c>
      <c r="H90">
        <v>84.3</v>
      </c>
      <c r="I90">
        <v>66.5</v>
      </c>
      <c r="K90">
        <v>75</v>
      </c>
      <c r="L90">
        <v>74</v>
      </c>
      <c r="M90">
        <v>29.99</v>
      </c>
      <c r="O90">
        <v>12.397869427605899</v>
      </c>
      <c r="Q90" t="s">
        <v>170</v>
      </c>
      <c r="R90">
        <v>75.099999999999994</v>
      </c>
      <c r="S90">
        <v>0.5</v>
      </c>
      <c r="T90">
        <v>6</v>
      </c>
    </row>
    <row r="91" spans="1:20" x14ac:dyDescent="0.25">
      <c r="A91" t="s">
        <v>209</v>
      </c>
      <c r="B91" t="s">
        <v>38</v>
      </c>
      <c r="C91">
        <v>142.5</v>
      </c>
      <c r="D91" t="s">
        <v>171</v>
      </c>
      <c r="E91">
        <v>5.4</v>
      </c>
      <c r="F91">
        <v>5.52</v>
      </c>
      <c r="G91">
        <v>67.099999999999994</v>
      </c>
      <c r="H91">
        <v>77.900000000000006</v>
      </c>
      <c r="I91">
        <v>56.3</v>
      </c>
      <c r="K91">
        <v>69</v>
      </c>
      <c r="L91">
        <v>84</v>
      </c>
      <c r="M91">
        <v>30.02</v>
      </c>
      <c r="O91">
        <v>11.4055330970877</v>
      </c>
      <c r="Q91" t="s">
        <v>172</v>
      </c>
      <c r="R91">
        <v>68.7</v>
      </c>
      <c r="S91">
        <v>0.86</v>
      </c>
      <c r="T91">
        <v>5.2</v>
      </c>
    </row>
    <row r="92" spans="1:20" x14ac:dyDescent="0.25">
      <c r="A92" t="s">
        <v>209</v>
      </c>
      <c r="B92" t="s">
        <v>39</v>
      </c>
      <c r="C92">
        <v>10.5</v>
      </c>
      <c r="D92" t="s">
        <v>173</v>
      </c>
      <c r="E92">
        <v>5.4</v>
      </c>
      <c r="F92">
        <v>2.2799999999999998</v>
      </c>
      <c r="G92">
        <v>58.2</v>
      </c>
      <c r="H92">
        <v>69.099999999999994</v>
      </c>
      <c r="I92">
        <v>47.2</v>
      </c>
      <c r="K92">
        <v>60</v>
      </c>
      <c r="L92">
        <v>83</v>
      </c>
      <c r="M92">
        <v>30.15</v>
      </c>
      <c r="O92">
        <v>10.5323989657262</v>
      </c>
      <c r="Q92" t="s">
        <v>174</v>
      </c>
      <c r="R92">
        <v>59.6</v>
      </c>
      <c r="S92">
        <v>0.38</v>
      </c>
      <c r="T92">
        <v>5.2</v>
      </c>
    </row>
    <row r="93" spans="1:20" x14ac:dyDescent="0.25">
      <c r="A93" t="s">
        <v>209</v>
      </c>
      <c r="B93" t="s">
        <v>40</v>
      </c>
      <c r="C93">
        <v>3</v>
      </c>
      <c r="D93" t="s">
        <v>175</v>
      </c>
      <c r="E93">
        <v>5.4</v>
      </c>
      <c r="F93">
        <v>3.82</v>
      </c>
      <c r="G93">
        <v>46.1</v>
      </c>
      <c r="H93">
        <v>57.5</v>
      </c>
      <c r="I93">
        <v>34.799999999999997</v>
      </c>
      <c r="K93">
        <v>47</v>
      </c>
      <c r="L93">
        <v>87</v>
      </c>
      <c r="M93">
        <v>30.12</v>
      </c>
      <c r="O93">
        <v>10.066836316105199</v>
      </c>
      <c r="Q93" t="s">
        <v>176</v>
      </c>
      <c r="R93">
        <v>46.6</v>
      </c>
      <c r="S93">
        <v>4</v>
      </c>
      <c r="T93">
        <v>4.4000000000000004</v>
      </c>
    </row>
    <row r="94" spans="1:20" x14ac:dyDescent="0.25">
      <c r="A94" t="s">
        <v>209</v>
      </c>
      <c r="B94" t="s">
        <v>41</v>
      </c>
      <c r="C94">
        <v>0</v>
      </c>
      <c r="D94" t="s">
        <v>177</v>
      </c>
      <c r="E94">
        <v>6.5</v>
      </c>
      <c r="F94">
        <v>3.05</v>
      </c>
      <c r="G94">
        <v>45.8</v>
      </c>
      <c r="H94">
        <v>55.3</v>
      </c>
      <c r="I94">
        <v>36.4</v>
      </c>
      <c r="K94">
        <v>47</v>
      </c>
      <c r="L94">
        <v>77</v>
      </c>
      <c r="M94">
        <v>30.1</v>
      </c>
      <c r="O94">
        <v>10.2808051314365</v>
      </c>
      <c r="Q94" t="s">
        <v>178</v>
      </c>
      <c r="R94">
        <v>48.8</v>
      </c>
      <c r="S94">
        <v>0.06</v>
      </c>
      <c r="T94">
        <v>5.4</v>
      </c>
    </row>
    <row r="95" spans="1:20" x14ac:dyDescent="0.25">
      <c r="A95" t="s">
        <v>209</v>
      </c>
      <c r="B95" t="s">
        <v>42</v>
      </c>
      <c r="C95">
        <v>0</v>
      </c>
      <c r="D95" t="s">
        <v>179</v>
      </c>
      <c r="E95">
        <v>7.4</v>
      </c>
      <c r="F95">
        <v>3.77</v>
      </c>
      <c r="G95">
        <v>46.3</v>
      </c>
      <c r="H95">
        <v>57.3</v>
      </c>
      <c r="I95">
        <v>35.4</v>
      </c>
      <c r="K95">
        <v>50</v>
      </c>
      <c r="L95">
        <v>72</v>
      </c>
      <c r="M95">
        <v>30.05</v>
      </c>
      <c r="O95">
        <v>11.009760342986199</v>
      </c>
      <c r="Q95" t="s">
        <v>180</v>
      </c>
      <c r="R95">
        <v>49.5</v>
      </c>
      <c r="S95">
        <v>0.1</v>
      </c>
      <c r="T95">
        <v>6</v>
      </c>
    </row>
    <row r="96" spans="1:20" x14ac:dyDescent="0.25">
      <c r="A96" t="s">
        <v>209</v>
      </c>
      <c r="B96" t="s">
        <v>43</v>
      </c>
      <c r="C96">
        <v>0</v>
      </c>
      <c r="D96" t="s">
        <v>181</v>
      </c>
      <c r="E96">
        <v>6.9</v>
      </c>
      <c r="F96">
        <v>9.5399999999999991</v>
      </c>
      <c r="G96">
        <v>59.2</v>
      </c>
      <c r="H96">
        <v>70.900000000000006</v>
      </c>
      <c r="I96">
        <v>47.6</v>
      </c>
      <c r="K96">
        <v>60</v>
      </c>
      <c r="L96">
        <v>72</v>
      </c>
      <c r="M96">
        <v>30.11</v>
      </c>
      <c r="O96">
        <v>11.9580311045457</v>
      </c>
      <c r="Q96" t="s">
        <v>182</v>
      </c>
      <c r="R96">
        <v>60.6</v>
      </c>
      <c r="S96">
        <v>0.14000000000000001</v>
      </c>
      <c r="T96">
        <v>6</v>
      </c>
    </row>
    <row r="97" spans="1:20" x14ac:dyDescent="0.25">
      <c r="A97" t="s">
        <v>209</v>
      </c>
      <c r="B97" t="s">
        <v>44</v>
      </c>
      <c r="C97">
        <v>29</v>
      </c>
      <c r="D97" t="s">
        <v>183</v>
      </c>
      <c r="E97">
        <v>6</v>
      </c>
      <c r="F97">
        <v>4.79</v>
      </c>
      <c r="G97">
        <v>62.1</v>
      </c>
      <c r="H97">
        <v>74.2</v>
      </c>
      <c r="I97">
        <v>49.9</v>
      </c>
      <c r="K97">
        <v>62</v>
      </c>
      <c r="L97">
        <v>68</v>
      </c>
      <c r="M97">
        <v>30.01</v>
      </c>
      <c r="O97">
        <v>12.9554456305626</v>
      </c>
      <c r="Q97" t="s">
        <v>184</v>
      </c>
      <c r="R97">
        <v>63.2</v>
      </c>
      <c r="S97">
        <v>0.11</v>
      </c>
      <c r="T97">
        <v>32.9</v>
      </c>
    </row>
    <row r="98" spans="1:20" x14ac:dyDescent="0.25">
      <c r="A98" t="s">
        <v>209</v>
      </c>
      <c r="B98" t="s">
        <v>45</v>
      </c>
      <c r="C98">
        <v>137.75</v>
      </c>
      <c r="D98" t="s">
        <v>185</v>
      </c>
      <c r="E98">
        <v>6.5</v>
      </c>
      <c r="F98">
        <v>6.6</v>
      </c>
      <c r="G98">
        <v>70.099999999999994</v>
      </c>
      <c r="H98">
        <v>80.7</v>
      </c>
      <c r="I98">
        <v>59.6</v>
      </c>
      <c r="K98">
        <v>71</v>
      </c>
      <c r="L98">
        <v>70</v>
      </c>
      <c r="M98">
        <v>30.08</v>
      </c>
      <c r="O98">
        <v>13.799782104081499</v>
      </c>
      <c r="Q98" t="s">
        <v>186</v>
      </c>
      <c r="R98">
        <v>70.900000000000006</v>
      </c>
      <c r="S98">
        <v>0.08</v>
      </c>
      <c r="T98">
        <v>19.3</v>
      </c>
    </row>
    <row r="99" spans="1:20" x14ac:dyDescent="0.25">
      <c r="A99" t="s">
        <v>209</v>
      </c>
      <c r="B99" t="s">
        <v>46</v>
      </c>
      <c r="C99">
        <v>130</v>
      </c>
      <c r="D99" t="s">
        <v>187</v>
      </c>
      <c r="E99">
        <v>5.6</v>
      </c>
      <c r="F99">
        <v>8.4600000000000009</v>
      </c>
      <c r="G99">
        <v>77.5</v>
      </c>
      <c r="H99">
        <v>86.4</v>
      </c>
      <c r="I99">
        <v>68.599999999999994</v>
      </c>
      <c r="K99">
        <v>77</v>
      </c>
      <c r="L99">
        <v>75</v>
      </c>
      <c r="M99">
        <v>30</v>
      </c>
      <c r="O99">
        <v>14.2374700774181</v>
      </c>
      <c r="Q99" t="s">
        <v>188</v>
      </c>
      <c r="R99">
        <v>77.099999999999994</v>
      </c>
      <c r="S99">
        <v>0.16</v>
      </c>
      <c r="T99">
        <v>4.8</v>
      </c>
    </row>
    <row r="100" spans="1:20" x14ac:dyDescent="0.25">
      <c r="A100" t="s">
        <v>209</v>
      </c>
      <c r="B100" t="s">
        <v>47</v>
      </c>
      <c r="C100">
        <v>62</v>
      </c>
      <c r="D100" t="s">
        <v>189</v>
      </c>
      <c r="E100">
        <v>4.5</v>
      </c>
      <c r="F100">
        <v>8.66</v>
      </c>
      <c r="G100">
        <v>80.400000000000006</v>
      </c>
      <c r="H100">
        <v>89.1</v>
      </c>
      <c r="I100">
        <v>71.7</v>
      </c>
      <c r="K100">
        <v>78</v>
      </c>
      <c r="L100">
        <v>71</v>
      </c>
      <c r="M100">
        <v>30.03</v>
      </c>
      <c r="O100">
        <v>14.054065287138201</v>
      </c>
      <c r="Q100" t="s">
        <v>190</v>
      </c>
      <c r="R100">
        <v>78.5</v>
      </c>
      <c r="S100">
        <v>0.22</v>
      </c>
      <c r="T100">
        <v>14.5</v>
      </c>
    </row>
    <row r="101" spans="1:20" x14ac:dyDescent="0.25">
      <c r="A101" t="s">
        <v>209</v>
      </c>
      <c r="B101" t="s">
        <v>48</v>
      </c>
      <c r="C101">
        <v>92.25</v>
      </c>
      <c r="D101" t="s">
        <v>191</v>
      </c>
      <c r="E101">
        <v>4.5</v>
      </c>
      <c r="F101">
        <v>7.7</v>
      </c>
      <c r="G101">
        <v>80.7</v>
      </c>
      <c r="H101">
        <v>88.6</v>
      </c>
      <c r="I101">
        <v>72.8</v>
      </c>
      <c r="K101">
        <v>79</v>
      </c>
      <c r="L101">
        <v>82</v>
      </c>
      <c r="M101">
        <v>30</v>
      </c>
      <c r="O101">
        <v>13.3423127392093</v>
      </c>
      <c r="Q101" t="s">
        <v>192</v>
      </c>
      <c r="R101">
        <v>79.3</v>
      </c>
      <c r="S101">
        <v>0.14000000000000001</v>
      </c>
      <c r="T101">
        <v>4.5</v>
      </c>
    </row>
    <row r="102" spans="1:20" x14ac:dyDescent="0.25">
      <c r="A102" t="s">
        <v>209</v>
      </c>
      <c r="B102" t="s">
        <v>49</v>
      </c>
      <c r="C102">
        <v>120</v>
      </c>
      <c r="D102" t="s">
        <v>193</v>
      </c>
      <c r="E102">
        <v>3.4</v>
      </c>
      <c r="F102">
        <v>1.56</v>
      </c>
      <c r="G102">
        <v>75.099999999999994</v>
      </c>
      <c r="H102">
        <v>84.1</v>
      </c>
      <c r="I102">
        <v>66.2</v>
      </c>
      <c r="K102">
        <v>74</v>
      </c>
      <c r="L102">
        <v>84</v>
      </c>
      <c r="M102">
        <v>30</v>
      </c>
      <c r="O102">
        <v>12.397869427605899</v>
      </c>
      <c r="Q102" t="s">
        <v>194</v>
      </c>
      <c r="R102">
        <v>74</v>
      </c>
      <c r="S102">
        <v>0.19</v>
      </c>
      <c r="T102">
        <v>3.3</v>
      </c>
    </row>
    <row r="103" spans="1:20" x14ac:dyDescent="0.25">
      <c r="A103" t="s">
        <v>209</v>
      </c>
      <c r="B103" t="s">
        <v>50</v>
      </c>
      <c r="C103">
        <v>99.5</v>
      </c>
      <c r="D103" t="s">
        <v>195</v>
      </c>
      <c r="E103">
        <v>5.0999999999999996</v>
      </c>
      <c r="F103">
        <v>9.39</v>
      </c>
      <c r="G103">
        <v>68.3</v>
      </c>
      <c r="H103">
        <v>77.8</v>
      </c>
      <c r="I103">
        <v>58.7</v>
      </c>
      <c r="K103">
        <v>67</v>
      </c>
      <c r="L103">
        <v>83</v>
      </c>
      <c r="M103">
        <v>29.99</v>
      </c>
      <c r="O103">
        <v>11.4055330970877</v>
      </c>
      <c r="Q103" t="s">
        <v>196</v>
      </c>
      <c r="R103">
        <v>68.099999999999994</v>
      </c>
      <c r="S103">
        <v>0.15</v>
      </c>
      <c r="T103">
        <v>3.8</v>
      </c>
    </row>
    <row r="104" spans="1:20" x14ac:dyDescent="0.25">
      <c r="A104" t="s">
        <v>209</v>
      </c>
      <c r="B104" t="s">
        <v>51</v>
      </c>
      <c r="C104">
        <v>36.5</v>
      </c>
      <c r="D104" t="s">
        <v>197</v>
      </c>
      <c r="E104">
        <v>4.9000000000000004</v>
      </c>
      <c r="F104">
        <v>1.63</v>
      </c>
      <c r="G104">
        <v>52.3</v>
      </c>
      <c r="H104">
        <v>63.4</v>
      </c>
      <c r="I104">
        <v>41.1</v>
      </c>
      <c r="K104">
        <v>52</v>
      </c>
      <c r="L104">
        <v>75</v>
      </c>
      <c r="M104">
        <v>30.17</v>
      </c>
      <c r="O104">
        <v>10.5323989657262</v>
      </c>
      <c r="Q104" t="s">
        <v>198</v>
      </c>
      <c r="R104">
        <v>52.2</v>
      </c>
      <c r="S104">
        <v>0.05</v>
      </c>
      <c r="T104">
        <v>3.8</v>
      </c>
    </row>
    <row r="105" spans="1:20" x14ac:dyDescent="0.25">
      <c r="A105" t="s">
        <v>209</v>
      </c>
      <c r="B105" t="s">
        <v>52</v>
      </c>
      <c r="C105">
        <v>6.5</v>
      </c>
      <c r="D105" t="s">
        <v>199</v>
      </c>
      <c r="E105">
        <v>6.5</v>
      </c>
      <c r="F105">
        <v>5.88</v>
      </c>
      <c r="G105">
        <v>57.6</v>
      </c>
      <c r="H105">
        <v>67.3</v>
      </c>
      <c r="I105">
        <v>47.8</v>
      </c>
      <c r="K105">
        <v>57</v>
      </c>
      <c r="L105">
        <v>86</v>
      </c>
      <c r="M105">
        <v>30.08</v>
      </c>
      <c r="O105">
        <v>10.066836316105199</v>
      </c>
      <c r="Q105" t="s">
        <v>200</v>
      </c>
      <c r="R105">
        <v>56.8</v>
      </c>
      <c r="S105">
        <v>0.08</v>
      </c>
      <c r="T105">
        <v>4.2</v>
      </c>
    </row>
    <row r="106" spans="1:20" x14ac:dyDescent="0.25">
      <c r="A106" t="s">
        <v>209</v>
      </c>
      <c r="B106" t="s">
        <v>53</v>
      </c>
      <c r="C106">
        <v>0</v>
      </c>
      <c r="D106" t="s">
        <v>201</v>
      </c>
      <c r="E106">
        <v>7.4</v>
      </c>
      <c r="F106">
        <v>4.3499999999999996</v>
      </c>
      <c r="G106">
        <v>43.4</v>
      </c>
      <c r="H106">
        <v>54.5</v>
      </c>
      <c r="I106">
        <v>32.4</v>
      </c>
      <c r="K106">
        <v>45</v>
      </c>
      <c r="L106">
        <v>73</v>
      </c>
      <c r="M106">
        <v>30.11</v>
      </c>
      <c r="O106">
        <v>10.2808051314365</v>
      </c>
      <c r="Q106" t="s">
        <v>202</v>
      </c>
      <c r="R106">
        <v>45.1</v>
      </c>
      <c r="S106">
        <v>0.1</v>
      </c>
      <c r="T106">
        <v>6</v>
      </c>
    </row>
    <row r="107" spans="1:20" x14ac:dyDescent="0.25">
      <c r="A107" t="s">
        <v>209</v>
      </c>
      <c r="B107" t="s">
        <v>54</v>
      </c>
      <c r="C107">
        <v>0</v>
      </c>
      <c r="D107" t="s">
        <v>203</v>
      </c>
      <c r="E107">
        <v>6.9</v>
      </c>
      <c r="F107">
        <v>6.79</v>
      </c>
      <c r="G107">
        <v>50.2</v>
      </c>
      <c r="H107">
        <v>62</v>
      </c>
      <c r="I107">
        <v>38.5</v>
      </c>
      <c r="K107">
        <v>53</v>
      </c>
      <c r="L107">
        <v>72</v>
      </c>
      <c r="M107">
        <v>30.18</v>
      </c>
      <c r="O107">
        <v>11.009760342986199</v>
      </c>
      <c r="Q107" t="s">
        <v>204</v>
      </c>
      <c r="R107">
        <v>51.8</v>
      </c>
      <c r="S107">
        <v>0.19</v>
      </c>
      <c r="T107">
        <v>5.7</v>
      </c>
    </row>
    <row r="108" spans="1:20" x14ac:dyDescent="0.25">
      <c r="A108" t="s">
        <v>209</v>
      </c>
      <c r="B108" t="s">
        <v>55</v>
      </c>
      <c r="C108">
        <v>1.5</v>
      </c>
      <c r="D108" t="s">
        <v>205</v>
      </c>
      <c r="E108">
        <v>7.2</v>
      </c>
      <c r="F108">
        <v>10.98</v>
      </c>
      <c r="G108">
        <v>57.2</v>
      </c>
      <c r="H108">
        <v>69.3</v>
      </c>
      <c r="I108">
        <v>45.1</v>
      </c>
      <c r="K108">
        <v>58</v>
      </c>
      <c r="L108">
        <v>69</v>
      </c>
      <c r="M108">
        <v>30.03</v>
      </c>
      <c r="O108">
        <v>11.9580311045457</v>
      </c>
      <c r="Q108" t="s">
        <v>206</v>
      </c>
      <c r="R108">
        <v>58.4</v>
      </c>
      <c r="S108">
        <v>7.0000000000000007E-2</v>
      </c>
      <c r="T108">
        <v>5.6</v>
      </c>
    </row>
    <row r="109" spans="1:20" x14ac:dyDescent="0.25">
      <c r="A109" t="s">
        <v>209</v>
      </c>
      <c r="B109" t="s">
        <v>56</v>
      </c>
      <c r="C109">
        <v>60.25</v>
      </c>
      <c r="D109" t="s">
        <v>207</v>
      </c>
      <c r="E109">
        <v>7.2</v>
      </c>
      <c r="F109">
        <v>6.16</v>
      </c>
      <c r="G109">
        <v>63.3</v>
      </c>
      <c r="H109">
        <v>74.7</v>
      </c>
      <c r="I109">
        <v>51.9</v>
      </c>
      <c r="K109">
        <v>64</v>
      </c>
      <c r="L109">
        <v>71</v>
      </c>
      <c r="M109">
        <v>30.03</v>
      </c>
      <c r="O109">
        <v>12.9554456305626</v>
      </c>
      <c r="Q109" t="s">
        <v>208</v>
      </c>
      <c r="R109">
        <v>64</v>
      </c>
      <c r="S109">
        <v>0.13</v>
      </c>
      <c r="T109">
        <v>5.0999999999999996</v>
      </c>
    </row>
    <row r="110" spans="1:20" x14ac:dyDescent="0.25">
      <c r="A110" t="s">
        <v>210</v>
      </c>
      <c r="B110" t="s">
        <v>3</v>
      </c>
      <c r="C110">
        <v>438</v>
      </c>
      <c r="D110" t="s">
        <v>101</v>
      </c>
      <c r="E110">
        <v>3.6</v>
      </c>
      <c r="F110">
        <v>3.41</v>
      </c>
      <c r="G110">
        <v>82.2</v>
      </c>
      <c r="H110">
        <v>91.8</v>
      </c>
      <c r="I110">
        <v>72.5</v>
      </c>
      <c r="K110">
        <v>80</v>
      </c>
      <c r="L110">
        <v>84</v>
      </c>
      <c r="M110">
        <v>30.03</v>
      </c>
      <c r="O110">
        <v>14.1180810042174</v>
      </c>
      <c r="Q110" t="s">
        <v>102</v>
      </c>
      <c r="R110">
        <v>80.8</v>
      </c>
      <c r="S110">
        <v>0.03</v>
      </c>
      <c r="T110">
        <v>3.6</v>
      </c>
    </row>
    <row r="111" spans="1:20" x14ac:dyDescent="0.25">
      <c r="A111" t="s">
        <v>210</v>
      </c>
      <c r="B111" t="s">
        <v>4</v>
      </c>
      <c r="C111">
        <v>535.5</v>
      </c>
      <c r="D111" t="s">
        <v>103</v>
      </c>
      <c r="E111">
        <v>4</v>
      </c>
      <c r="F111">
        <v>6.47</v>
      </c>
      <c r="G111">
        <v>80</v>
      </c>
      <c r="H111">
        <v>88.2</v>
      </c>
      <c r="I111">
        <v>71.8</v>
      </c>
      <c r="K111">
        <v>78</v>
      </c>
      <c r="L111">
        <v>87</v>
      </c>
      <c r="M111">
        <v>30</v>
      </c>
      <c r="O111">
        <v>13.382578382960901</v>
      </c>
      <c r="Q111" t="s">
        <v>104</v>
      </c>
      <c r="R111">
        <v>78.5</v>
      </c>
      <c r="S111">
        <v>0.13</v>
      </c>
      <c r="T111">
        <v>4.0999999999999996</v>
      </c>
    </row>
    <row r="112" spans="1:20" x14ac:dyDescent="0.25">
      <c r="A112" t="s">
        <v>210</v>
      </c>
      <c r="B112" t="s">
        <v>5</v>
      </c>
      <c r="C112">
        <v>415</v>
      </c>
      <c r="D112" t="s">
        <v>105</v>
      </c>
      <c r="E112">
        <v>4.3</v>
      </c>
      <c r="F112">
        <v>1.63</v>
      </c>
      <c r="G112">
        <v>75.2</v>
      </c>
      <c r="H112">
        <v>86.4</v>
      </c>
      <c r="I112">
        <v>64</v>
      </c>
      <c r="K112">
        <v>73</v>
      </c>
      <c r="L112">
        <v>80</v>
      </c>
      <c r="M112">
        <v>29.98</v>
      </c>
      <c r="O112">
        <v>12.407609146692</v>
      </c>
      <c r="Q112" t="s">
        <v>106</v>
      </c>
      <c r="R112">
        <v>74.099999999999994</v>
      </c>
      <c r="S112">
        <v>0.05</v>
      </c>
      <c r="T112">
        <v>4.4000000000000004</v>
      </c>
    </row>
    <row r="113" spans="1:20" x14ac:dyDescent="0.25">
      <c r="A113" t="s">
        <v>210</v>
      </c>
      <c r="B113" t="s">
        <v>6</v>
      </c>
      <c r="C113">
        <v>116.5</v>
      </c>
      <c r="D113" t="s">
        <v>107</v>
      </c>
      <c r="E113">
        <v>5.4</v>
      </c>
      <c r="F113">
        <v>4.4800000000000004</v>
      </c>
      <c r="G113">
        <v>66.3</v>
      </c>
      <c r="H113">
        <v>77.7</v>
      </c>
      <c r="I113">
        <v>54.9</v>
      </c>
      <c r="K113">
        <v>66</v>
      </c>
      <c r="L113">
        <v>82</v>
      </c>
      <c r="M113">
        <v>30.06</v>
      </c>
      <c r="O113">
        <v>11.3834440971312</v>
      </c>
      <c r="Q113" t="s">
        <v>108</v>
      </c>
      <c r="R113">
        <v>65.5</v>
      </c>
      <c r="S113">
        <v>0.05</v>
      </c>
      <c r="T113">
        <v>5.4</v>
      </c>
    </row>
    <row r="114" spans="1:20" x14ac:dyDescent="0.25">
      <c r="A114" t="s">
        <v>210</v>
      </c>
      <c r="B114" t="s">
        <v>7</v>
      </c>
      <c r="C114">
        <v>0</v>
      </c>
      <c r="D114" t="s">
        <v>109</v>
      </c>
      <c r="E114">
        <v>6.5</v>
      </c>
      <c r="F114">
        <v>3.82</v>
      </c>
      <c r="G114">
        <v>56.8</v>
      </c>
      <c r="H114">
        <v>68.599999999999994</v>
      </c>
      <c r="I114">
        <v>45</v>
      </c>
      <c r="K114">
        <v>57</v>
      </c>
      <c r="L114">
        <v>72</v>
      </c>
      <c r="M114">
        <v>30.05</v>
      </c>
      <c r="O114">
        <v>11.9536956218379</v>
      </c>
      <c r="Q114" t="s">
        <v>110</v>
      </c>
      <c r="R114">
        <v>56.7</v>
      </c>
      <c r="S114">
        <v>0.06</v>
      </c>
      <c r="T114">
        <v>6.6</v>
      </c>
    </row>
    <row r="115" spans="1:20" x14ac:dyDescent="0.25">
      <c r="A115" t="s">
        <v>210</v>
      </c>
      <c r="B115" t="s">
        <v>8</v>
      </c>
      <c r="C115">
        <v>0</v>
      </c>
      <c r="D115" t="s">
        <v>111</v>
      </c>
      <c r="E115">
        <v>6.7</v>
      </c>
      <c r="F115">
        <v>8.0399999999999991</v>
      </c>
      <c r="G115">
        <v>61</v>
      </c>
      <c r="H115">
        <v>74.099999999999994</v>
      </c>
      <c r="I115">
        <v>47.9</v>
      </c>
      <c r="K115">
        <v>61</v>
      </c>
      <c r="L115">
        <v>72</v>
      </c>
      <c r="M115">
        <v>30.01</v>
      </c>
      <c r="O115">
        <v>12.983115446372199</v>
      </c>
      <c r="Q115" t="s">
        <v>112</v>
      </c>
      <c r="R115">
        <v>61.1</v>
      </c>
      <c r="S115">
        <v>0.12</v>
      </c>
      <c r="T115">
        <v>6.8</v>
      </c>
    </row>
    <row r="116" spans="1:20" x14ac:dyDescent="0.25">
      <c r="A116" t="s">
        <v>210</v>
      </c>
      <c r="B116" t="s">
        <v>9</v>
      </c>
      <c r="C116">
        <v>196</v>
      </c>
      <c r="D116" t="s">
        <v>113</v>
      </c>
      <c r="E116">
        <v>3.8</v>
      </c>
      <c r="F116">
        <v>4.87</v>
      </c>
      <c r="G116">
        <v>76.400000000000006</v>
      </c>
      <c r="H116">
        <v>88.2</v>
      </c>
      <c r="I116">
        <v>64.400000000000006</v>
      </c>
      <c r="K116">
        <v>75</v>
      </c>
      <c r="L116">
        <v>77</v>
      </c>
      <c r="M116">
        <v>29.98</v>
      </c>
      <c r="O116">
        <v>13.8552082268072</v>
      </c>
      <c r="Q116" t="s">
        <v>114</v>
      </c>
      <c r="R116">
        <v>75.099999999999994</v>
      </c>
      <c r="S116">
        <v>0.1</v>
      </c>
      <c r="T116">
        <v>3.7</v>
      </c>
    </row>
    <row r="117" spans="1:20" x14ac:dyDescent="0.25">
      <c r="A117" t="s">
        <v>210</v>
      </c>
      <c r="B117" t="s">
        <v>10</v>
      </c>
      <c r="C117">
        <v>340.5</v>
      </c>
      <c r="D117" t="s">
        <v>115</v>
      </c>
      <c r="E117">
        <v>4</v>
      </c>
      <c r="F117">
        <v>1.82</v>
      </c>
      <c r="G117">
        <v>82.3</v>
      </c>
      <c r="H117">
        <v>93.1</v>
      </c>
      <c r="I117">
        <v>71.5</v>
      </c>
      <c r="K117">
        <v>81</v>
      </c>
      <c r="L117">
        <v>73</v>
      </c>
      <c r="M117">
        <v>29.98</v>
      </c>
      <c r="O117">
        <v>14.3077681245872</v>
      </c>
      <c r="Q117" t="s">
        <v>116</v>
      </c>
      <c r="R117">
        <v>79.2</v>
      </c>
      <c r="S117">
        <v>0.09</v>
      </c>
      <c r="T117">
        <v>3.9</v>
      </c>
    </row>
    <row r="118" spans="1:20" x14ac:dyDescent="0.25">
      <c r="A118" t="s">
        <v>210</v>
      </c>
      <c r="B118" t="s">
        <v>11</v>
      </c>
      <c r="C118">
        <v>74</v>
      </c>
      <c r="D118" t="s">
        <v>117</v>
      </c>
      <c r="E118">
        <v>3.8</v>
      </c>
      <c r="F118">
        <v>11.81</v>
      </c>
      <c r="G118">
        <v>83.1</v>
      </c>
      <c r="H118">
        <v>92.8</v>
      </c>
      <c r="I118">
        <v>73.3</v>
      </c>
      <c r="K118">
        <v>81</v>
      </c>
      <c r="L118">
        <v>77</v>
      </c>
      <c r="M118">
        <v>30.01</v>
      </c>
      <c r="O118">
        <v>14.1180810042174</v>
      </c>
      <c r="Q118" t="s">
        <v>118</v>
      </c>
      <c r="R118">
        <v>81.400000000000006</v>
      </c>
      <c r="S118">
        <v>0.15</v>
      </c>
      <c r="T118">
        <v>3.8</v>
      </c>
    </row>
    <row r="119" spans="1:20" x14ac:dyDescent="0.25">
      <c r="A119" t="s">
        <v>210</v>
      </c>
      <c r="B119" t="s">
        <v>12</v>
      </c>
      <c r="C119">
        <v>153</v>
      </c>
      <c r="D119" t="s">
        <v>119</v>
      </c>
      <c r="E119">
        <v>4</v>
      </c>
      <c r="F119">
        <v>5.16</v>
      </c>
      <c r="G119">
        <v>82.3</v>
      </c>
      <c r="H119">
        <v>92.6</v>
      </c>
      <c r="I119">
        <v>72</v>
      </c>
      <c r="K119">
        <v>80</v>
      </c>
      <c r="L119">
        <v>76</v>
      </c>
      <c r="M119">
        <v>30.05</v>
      </c>
      <c r="O119">
        <v>13.382578382960901</v>
      </c>
      <c r="Q119" t="s">
        <v>120</v>
      </c>
      <c r="R119">
        <v>80.599999999999994</v>
      </c>
      <c r="S119">
        <v>0.1</v>
      </c>
      <c r="T119">
        <v>3.9</v>
      </c>
    </row>
    <row r="120" spans="1:20" x14ac:dyDescent="0.25">
      <c r="A120" t="s">
        <v>210</v>
      </c>
      <c r="B120" t="s">
        <v>13</v>
      </c>
      <c r="C120">
        <v>378</v>
      </c>
      <c r="D120" t="s">
        <v>121</v>
      </c>
      <c r="E120">
        <v>3.8</v>
      </c>
      <c r="F120">
        <v>4.13</v>
      </c>
      <c r="G120">
        <v>81.8</v>
      </c>
      <c r="H120">
        <v>91.2</v>
      </c>
      <c r="I120">
        <v>72.400000000000006</v>
      </c>
      <c r="K120">
        <v>80</v>
      </c>
      <c r="L120">
        <v>78</v>
      </c>
      <c r="M120">
        <v>30.02</v>
      </c>
      <c r="O120">
        <v>12.407609146692</v>
      </c>
      <c r="Q120" t="s">
        <v>122</v>
      </c>
      <c r="R120">
        <v>80</v>
      </c>
      <c r="S120">
        <v>0.08</v>
      </c>
      <c r="T120">
        <v>3.8</v>
      </c>
    </row>
    <row r="121" spans="1:20" x14ac:dyDescent="0.25">
      <c r="A121" t="s">
        <v>210</v>
      </c>
      <c r="B121" t="s">
        <v>14</v>
      </c>
      <c r="C121">
        <v>187</v>
      </c>
      <c r="D121" t="s">
        <v>123</v>
      </c>
      <c r="E121">
        <v>4.5</v>
      </c>
      <c r="F121">
        <v>1.0900000000000001</v>
      </c>
      <c r="G121">
        <v>69.400000000000006</v>
      </c>
      <c r="H121">
        <v>80.5</v>
      </c>
      <c r="I121">
        <v>58.4</v>
      </c>
      <c r="K121">
        <v>68</v>
      </c>
      <c r="L121">
        <v>75</v>
      </c>
      <c r="M121">
        <v>30.06</v>
      </c>
      <c r="O121">
        <v>11.3834440971312</v>
      </c>
      <c r="Q121" t="s">
        <v>124</v>
      </c>
      <c r="R121">
        <v>68.900000000000006</v>
      </c>
      <c r="S121">
        <v>0.02</v>
      </c>
      <c r="T121">
        <v>4.4000000000000004</v>
      </c>
    </row>
    <row r="122" spans="1:20" x14ac:dyDescent="0.25">
      <c r="A122" t="s">
        <v>210</v>
      </c>
      <c r="B122" t="s">
        <v>15</v>
      </c>
      <c r="C122">
        <v>357</v>
      </c>
      <c r="D122" t="s">
        <v>125</v>
      </c>
      <c r="E122">
        <v>5.0999999999999996</v>
      </c>
      <c r="F122">
        <v>6.61</v>
      </c>
      <c r="G122">
        <v>51</v>
      </c>
      <c r="H122">
        <v>61.2</v>
      </c>
      <c r="I122">
        <v>40.9</v>
      </c>
      <c r="K122">
        <v>51</v>
      </c>
      <c r="L122">
        <v>80</v>
      </c>
      <c r="M122">
        <v>30.1</v>
      </c>
      <c r="O122">
        <v>10.481662577863499</v>
      </c>
      <c r="Q122" t="s">
        <v>126</v>
      </c>
      <c r="R122">
        <v>50.9</v>
      </c>
      <c r="S122">
        <v>0.15</v>
      </c>
      <c r="T122">
        <v>5.2</v>
      </c>
    </row>
    <row r="123" spans="1:20" x14ac:dyDescent="0.25">
      <c r="A123" t="s">
        <v>210</v>
      </c>
      <c r="B123" t="s">
        <v>16</v>
      </c>
      <c r="C123">
        <v>0</v>
      </c>
      <c r="D123" t="s">
        <v>127</v>
      </c>
      <c r="E123">
        <v>5.6</v>
      </c>
      <c r="F123">
        <v>10.63</v>
      </c>
      <c r="G123">
        <v>50.1</v>
      </c>
      <c r="H123">
        <v>59</v>
      </c>
      <c r="I123">
        <v>41.1</v>
      </c>
      <c r="K123">
        <v>50</v>
      </c>
      <c r="L123">
        <v>79</v>
      </c>
      <c r="M123">
        <v>30.07</v>
      </c>
      <c r="O123">
        <v>10.0003112586523</v>
      </c>
      <c r="Q123" t="s">
        <v>128</v>
      </c>
      <c r="R123">
        <v>50.1</v>
      </c>
      <c r="S123">
        <v>0.25</v>
      </c>
      <c r="T123">
        <v>5.8</v>
      </c>
    </row>
    <row r="124" spans="1:20" x14ac:dyDescent="0.25">
      <c r="A124" t="s">
        <v>210</v>
      </c>
      <c r="B124" t="s">
        <v>17</v>
      </c>
      <c r="C124">
        <v>0</v>
      </c>
      <c r="D124" t="s">
        <v>129</v>
      </c>
      <c r="E124">
        <v>5.4</v>
      </c>
      <c r="F124">
        <v>5.17</v>
      </c>
      <c r="G124">
        <v>46.6</v>
      </c>
      <c r="H124">
        <v>56.7</v>
      </c>
      <c r="I124">
        <v>36.5</v>
      </c>
      <c r="K124">
        <v>47</v>
      </c>
      <c r="L124">
        <v>73</v>
      </c>
      <c r="M124">
        <v>30.14</v>
      </c>
      <c r="O124">
        <v>10.2215893729078</v>
      </c>
      <c r="Q124" t="s">
        <v>130</v>
      </c>
      <c r="R124">
        <v>46.5</v>
      </c>
      <c r="S124">
        <v>0.13</v>
      </c>
      <c r="T124">
        <v>5.4</v>
      </c>
    </row>
    <row r="125" spans="1:20" x14ac:dyDescent="0.25">
      <c r="A125" t="s">
        <v>210</v>
      </c>
      <c r="B125" t="s">
        <v>18</v>
      </c>
      <c r="C125">
        <v>0</v>
      </c>
      <c r="D125" t="s">
        <v>131</v>
      </c>
      <c r="E125">
        <v>6.5</v>
      </c>
      <c r="F125">
        <v>7.44</v>
      </c>
      <c r="G125">
        <v>57.1</v>
      </c>
      <c r="H125">
        <v>66.7</v>
      </c>
      <c r="I125">
        <v>47.4</v>
      </c>
      <c r="K125">
        <v>57</v>
      </c>
      <c r="L125">
        <v>75</v>
      </c>
      <c r="M125">
        <v>30.1</v>
      </c>
      <c r="O125">
        <v>10.974815292655</v>
      </c>
      <c r="Q125" t="s">
        <v>132</v>
      </c>
      <c r="R125">
        <v>56.5</v>
      </c>
      <c r="S125">
        <v>0.23</v>
      </c>
      <c r="T125">
        <v>6.4</v>
      </c>
    </row>
    <row r="126" spans="1:20" x14ac:dyDescent="0.25">
      <c r="A126" t="s">
        <v>210</v>
      </c>
      <c r="B126" t="s">
        <v>19</v>
      </c>
      <c r="C126">
        <v>0</v>
      </c>
      <c r="D126" t="s">
        <v>133</v>
      </c>
      <c r="E126">
        <v>6.5</v>
      </c>
      <c r="F126">
        <v>2.54</v>
      </c>
      <c r="G126">
        <v>56.2</v>
      </c>
      <c r="H126">
        <v>68.400000000000006</v>
      </c>
      <c r="I126">
        <v>44</v>
      </c>
      <c r="K126">
        <v>56</v>
      </c>
      <c r="L126">
        <v>61</v>
      </c>
      <c r="M126">
        <v>30.16</v>
      </c>
      <c r="O126">
        <v>11.9536956218379</v>
      </c>
      <c r="Q126" t="s">
        <v>134</v>
      </c>
      <c r="R126">
        <v>56.4</v>
      </c>
      <c r="S126">
        <v>7.0000000000000007E-2</v>
      </c>
      <c r="T126">
        <v>6.7</v>
      </c>
    </row>
    <row r="127" spans="1:20" x14ac:dyDescent="0.25">
      <c r="A127" t="s">
        <v>210</v>
      </c>
      <c r="B127" t="s">
        <v>20</v>
      </c>
      <c r="C127">
        <v>0</v>
      </c>
      <c r="D127" t="s">
        <v>135</v>
      </c>
      <c r="E127">
        <v>5.4</v>
      </c>
      <c r="F127">
        <v>6.21</v>
      </c>
      <c r="G127">
        <v>65.7</v>
      </c>
      <c r="H127">
        <v>78.8</v>
      </c>
      <c r="I127">
        <v>52.7</v>
      </c>
      <c r="K127">
        <v>65</v>
      </c>
      <c r="L127">
        <v>71</v>
      </c>
      <c r="M127">
        <v>29.97</v>
      </c>
      <c r="O127">
        <v>12.983115446372199</v>
      </c>
      <c r="Q127" t="s">
        <v>136</v>
      </c>
      <c r="R127">
        <v>64.599999999999994</v>
      </c>
      <c r="S127">
        <v>0.38</v>
      </c>
      <c r="T127">
        <v>107.3</v>
      </c>
    </row>
    <row r="128" spans="1:20" x14ac:dyDescent="0.25">
      <c r="A128" t="s">
        <v>210</v>
      </c>
      <c r="B128" t="s">
        <v>21</v>
      </c>
      <c r="C128">
        <v>232</v>
      </c>
      <c r="D128" t="s">
        <v>137</v>
      </c>
      <c r="E128">
        <v>4.3</v>
      </c>
      <c r="F128">
        <v>3.76</v>
      </c>
      <c r="G128">
        <v>77.099999999999994</v>
      </c>
      <c r="H128">
        <v>88.8</v>
      </c>
      <c r="I128">
        <v>65.400000000000006</v>
      </c>
      <c r="K128">
        <v>76</v>
      </c>
      <c r="L128">
        <v>70</v>
      </c>
      <c r="M128">
        <v>29.98</v>
      </c>
      <c r="O128">
        <v>13.8552082268072</v>
      </c>
      <c r="Q128" t="s">
        <v>138</v>
      </c>
      <c r="R128">
        <v>75.8</v>
      </c>
      <c r="S128">
        <v>0.26</v>
      </c>
      <c r="T128">
        <v>113.2</v>
      </c>
    </row>
    <row r="129" spans="1:20" x14ac:dyDescent="0.25">
      <c r="A129" t="s">
        <v>210</v>
      </c>
      <c r="B129" t="s">
        <v>22</v>
      </c>
      <c r="C129">
        <v>65</v>
      </c>
      <c r="D129" t="s">
        <v>139</v>
      </c>
      <c r="E129">
        <v>4.7</v>
      </c>
      <c r="F129">
        <v>5.6</v>
      </c>
      <c r="G129">
        <v>81</v>
      </c>
      <c r="H129">
        <v>92</v>
      </c>
      <c r="I129">
        <v>70</v>
      </c>
      <c r="K129">
        <v>80</v>
      </c>
      <c r="L129">
        <v>70</v>
      </c>
      <c r="M129">
        <v>29.96</v>
      </c>
      <c r="O129">
        <v>14.3077681245872</v>
      </c>
      <c r="Q129" t="s">
        <v>140</v>
      </c>
      <c r="R129">
        <v>79.599999999999994</v>
      </c>
      <c r="S129">
        <v>0.56000000000000005</v>
      </c>
      <c r="T129">
        <v>124.8</v>
      </c>
    </row>
    <row r="130" spans="1:20" x14ac:dyDescent="0.25">
      <c r="A130" t="s">
        <v>210</v>
      </c>
      <c r="B130" t="s">
        <v>23</v>
      </c>
      <c r="C130">
        <v>229</v>
      </c>
      <c r="D130" t="s">
        <v>141</v>
      </c>
      <c r="E130">
        <v>3.8</v>
      </c>
      <c r="F130">
        <v>2.48</v>
      </c>
      <c r="G130">
        <v>81.900000000000006</v>
      </c>
      <c r="H130">
        <v>92</v>
      </c>
      <c r="I130">
        <v>71.7</v>
      </c>
      <c r="K130">
        <v>80</v>
      </c>
      <c r="L130">
        <v>76</v>
      </c>
      <c r="M130">
        <v>30.02</v>
      </c>
      <c r="O130">
        <v>14.1180810042174</v>
      </c>
      <c r="Q130" t="s">
        <v>142</v>
      </c>
      <c r="R130">
        <v>80</v>
      </c>
      <c r="S130">
        <v>0.26</v>
      </c>
      <c r="T130">
        <v>106.6</v>
      </c>
    </row>
    <row r="131" spans="1:20" x14ac:dyDescent="0.25">
      <c r="A131" t="s">
        <v>210</v>
      </c>
      <c r="B131" t="s">
        <v>24</v>
      </c>
      <c r="C131">
        <v>567</v>
      </c>
      <c r="D131" t="s">
        <v>143</v>
      </c>
      <c r="E131">
        <v>3.4</v>
      </c>
      <c r="F131">
        <v>6.9</v>
      </c>
      <c r="G131">
        <v>82.3</v>
      </c>
      <c r="H131">
        <v>93.4</v>
      </c>
      <c r="I131">
        <v>71.2</v>
      </c>
      <c r="K131">
        <v>80</v>
      </c>
      <c r="L131">
        <v>78</v>
      </c>
      <c r="M131">
        <v>29.97</v>
      </c>
      <c r="O131">
        <v>13.382578382960901</v>
      </c>
      <c r="Q131" t="s">
        <v>144</v>
      </c>
      <c r="R131">
        <v>79.599999999999994</v>
      </c>
      <c r="S131">
        <v>0.51</v>
      </c>
      <c r="T131">
        <v>98.8</v>
      </c>
    </row>
    <row r="132" spans="1:20" x14ac:dyDescent="0.25">
      <c r="A132" t="s">
        <v>210</v>
      </c>
      <c r="B132" t="s">
        <v>25</v>
      </c>
      <c r="C132">
        <v>349</v>
      </c>
      <c r="D132" t="s">
        <v>145</v>
      </c>
      <c r="E132">
        <v>3.1</v>
      </c>
      <c r="F132">
        <v>0.01</v>
      </c>
      <c r="G132">
        <v>82.3</v>
      </c>
      <c r="H132">
        <v>95.5</v>
      </c>
      <c r="I132">
        <v>69</v>
      </c>
      <c r="K132">
        <v>81</v>
      </c>
      <c r="L132">
        <v>69</v>
      </c>
      <c r="M132">
        <v>30.04</v>
      </c>
      <c r="O132">
        <v>12.407609146692</v>
      </c>
      <c r="Q132" t="s">
        <v>146</v>
      </c>
      <c r="R132">
        <v>81.099999999999994</v>
      </c>
      <c r="S132">
        <v>0</v>
      </c>
      <c r="T132">
        <v>44.2</v>
      </c>
    </row>
    <row r="133" spans="1:20" x14ac:dyDescent="0.25">
      <c r="A133" t="s">
        <v>210</v>
      </c>
      <c r="B133" t="s">
        <v>26</v>
      </c>
      <c r="C133">
        <v>233</v>
      </c>
      <c r="D133" t="s">
        <v>147</v>
      </c>
      <c r="E133">
        <v>4.7</v>
      </c>
      <c r="F133">
        <v>13.28</v>
      </c>
      <c r="G133">
        <v>67.8</v>
      </c>
      <c r="H133">
        <v>78.3</v>
      </c>
      <c r="I133">
        <v>57.4</v>
      </c>
      <c r="K133">
        <v>67</v>
      </c>
      <c r="L133">
        <v>77</v>
      </c>
      <c r="M133">
        <v>30.01</v>
      </c>
      <c r="O133">
        <v>11.3834440971312</v>
      </c>
      <c r="Q133" t="s">
        <v>148</v>
      </c>
      <c r="R133">
        <v>67.400000000000006</v>
      </c>
      <c r="S133">
        <v>0.37</v>
      </c>
      <c r="T133">
        <v>4.5999999999999996</v>
      </c>
    </row>
    <row r="134" spans="1:20" x14ac:dyDescent="0.25">
      <c r="A134" t="s">
        <v>210</v>
      </c>
      <c r="B134" t="s">
        <v>27</v>
      </c>
      <c r="C134">
        <v>26</v>
      </c>
      <c r="D134" t="s">
        <v>149</v>
      </c>
      <c r="E134">
        <v>4.5</v>
      </c>
      <c r="F134">
        <v>2.81</v>
      </c>
      <c r="G134">
        <v>51.2</v>
      </c>
      <c r="H134">
        <v>64.5</v>
      </c>
      <c r="I134">
        <v>37.799999999999997</v>
      </c>
      <c r="K134">
        <v>51</v>
      </c>
      <c r="L134">
        <v>72</v>
      </c>
      <c r="M134">
        <v>30.13</v>
      </c>
      <c r="O134">
        <v>10.481662577863499</v>
      </c>
      <c r="Q134" t="s">
        <v>150</v>
      </c>
      <c r="R134">
        <v>50.2</v>
      </c>
      <c r="S134">
        <v>0.09</v>
      </c>
      <c r="T134">
        <v>4.4000000000000004</v>
      </c>
    </row>
    <row r="135" spans="1:20" x14ac:dyDescent="0.25">
      <c r="A135" t="s">
        <v>210</v>
      </c>
      <c r="B135" t="s">
        <v>28</v>
      </c>
      <c r="C135">
        <v>0</v>
      </c>
      <c r="D135" t="s">
        <v>151</v>
      </c>
      <c r="E135">
        <v>5.8</v>
      </c>
      <c r="F135">
        <v>5.43</v>
      </c>
      <c r="I135">
        <v>42.5</v>
      </c>
      <c r="K135">
        <v>53</v>
      </c>
      <c r="L135">
        <v>76</v>
      </c>
      <c r="M135">
        <v>30.09</v>
      </c>
      <c r="O135">
        <v>10.0003112586523</v>
      </c>
      <c r="Q135" t="s">
        <v>152</v>
      </c>
      <c r="R135">
        <v>52.2</v>
      </c>
      <c r="S135">
        <v>0.18</v>
      </c>
      <c r="T135">
        <v>6</v>
      </c>
    </row>
    <row r="136" spans="1:20" x14ac:dyDescent="0.25">
      <c r="A136" t="s">
        <v>210</v>
      </c>
      <c r="B136" t="s">
        <v>29</v>
      </c>
      <c r="C136">
        <v>0</v>
      </c>
      <c r="D136" t="s">
        <v>153</v>
      </c>
      <c r="E136">
        <v>5.6</v>
      </c>
      <c r="F136">
        <v>6.64</v>
      </c>
      <c r="G136">
        <v>51.1</v>
      </c>
      <c r="H136">
        <v>61.1</v>
      </c>
      <c r="I136">
        <v>41.1</v>
      </c>
      <c r="K136">
        <v>52</v>
      </c>
      <c r="L136">
        <v>72</v>
      </c>
      <c r="M136">
        <v>30.16</v>
      </c>
      <c r="O136">
        <v>10.2215893729078</v>
      </c>
      <c r="Q136" t="s">
        <v>154</v>
      </c>
      <c r="R136">
        <v>51</v>
      </c>
      <c r="S136">
        <v>0.2</v>
      </c>
      <c r="T136">
        <v>31.6</v>
      </c>
    </row>
    <row r="137" spans="1:20" x14ac:dyDescent="0.25">
      <c r="A137" t="s">
        <v>210</v>
      </c>
      <c r="B137" t="s">
        <v>30</v>
      </c>
      <c r="C137">
        <v>0</v>
      </c>
      <c r="D137" t="s">
        <v>155</v>
      </c>
      <c r="E137">
        <v>6.3</v>
      </c>
      <c r="F137">
        <v>15.49</v>
      </c>
      <c r="G137">
        <v>51.4</v>
      </c>
      <c r="H137">
        <v>62.1</v>
      </c>
      <c r="I137">
        <v>40.799999999999997</v>
      </c>
      <c r="K137">
        <v>52</v>
      </c>
      <c r="L137">
        <v>76</v>
      </c>
      <c r="M137">
        <v>30.09</v>
      </c>
      <c r="O137">
        <v>10.974815292655</v>
      </c>
      <c r="Q137" t="s">
        <v>156</v>
      </c>
      <c r="R137">
        <v>51.3</v>
      </c>
      <c r="S137">
        <v>0.45</v>
      </c>
      <c r="T137">
        <v>38.299999999999997</v>
      </c>
    </row>
    <row r="138" spans="1:20" x14ac:dyDescent="0.25">
      <c r="A138" t="s">
        <v>210</v>
      </c>
      <c r="B138" t="s">
        <v>31</v>
      </c>
      <c r="C138">
        <v>0</v>
      </c>
      <c r="D138" t="s">
        <v>157</v>
      </c>
      <c r="E138">
        <v>6.3</v>
      </c>
      <c r="F138">
        <v>7.08</v>
      </c>
      <c r="G138">
        <v>64.5</v>
      </c>
      <c r="H138">
        <v>74.7</v>
      </c>
      <c r="I138">
        <v>54.2</v>
      </c>
      <c r="K138">
        <v>64</v>
      </c>
      <c r="L138">
        <v>76</v>
      </c>
      <c r="M138">
        <v>30.11</v>
      </c>
      <c r="O138">
        <v>11.9536956218379</v>
      </c>
      <c r="Q138" t="s">
        <v>158</v>
      </c>
      <c r="R138">
        <v>64.3</v>
      </c>
      <c r="S138">
        <v>0.22</v>
      </c>
      <c r="T138">
        <v>6.2</v>
      </c>
    </row>
    <row r="139" spans="1:20" x14ac:dyDescent="0.25">
      <c r="A139" t="s">
        <v>210</v>
      </c>
      <c r="B139" t="s">
        <v>32</v>
      </c>
      <c r="C139">
        <v>63</v>
      </c>
      <c r="D139" t="s">
        <v>159</v>
      </c>
      <c r="E139">
        <v>4.9000000000000004</v>
      </c>
      <c r="F139">
        <v>8.16</v>
      </c>
      <c r="G139">
        <v>62.6</v>
      </c>
      <c r="H139">
        <v>74.3</v>
      </c>
      <c r="I139">
        <v>50.9</v>
      </c>
      <c r="K139">
        <v>63</v>
      </c>
      <c r="L139">
        <v>68</v>
      </c>
      <c r="M139">
        <v>29.96</v>
      </c>
      <c r="O139">
        <v>12.983115446372199</v>
      </c>
      <c r="Q139" t="s">
        <v>160</v>
      </c>
      <c r="R139">
        <v>62.6</v>
      </c>
      <c r="S139">
        <v>0.3</v>
      </c>
      <c r="T139">
        <v>5.2</v>
      </c>
    </row>
    <row r="140" spans="1:20" x14ac:dyDescent="0.25">
      <c r="A140" t="s">
        <v>210</v>
      </c>
      <c r="B140" t="s">
        <v>33</v>
      </c>
      <c r="C140">
        <v>22.75</v>
      </c>
      <c r="D140" t="s">
        <v>161</v>
      </c>
      <c r="E140">
        <v>4.9000000000000004</v>
      </c>
      <c r="F140">
        <v>3.13</v>
      </c>
      <c r="G140">
        <v>70.599999999999994</v>
      </c>
      <c r="H140">
        <v>82.4</v>
      </c>
      <c r="I140">
        <v>58.8</v>
      </c>
      <c r="K140">
        <v>70</v>
      </c>
      <c r="L140">
        <v>69</v>
      </c>
      <c r="M140">
        <v>30.01</v>
      </c>
      <c r="O140">
        <v>13.8552082268072</v>
      </c>
      <c r="Q140" t="s">
        <v>162</v>
      </c>
      <c r="R140">
        <v>70.2</v>
      </c>
      <c r="S140">
        <v>0.09</v>
      </c>
      <c r="T140">
        <v>4.9000000000000004</v>
      </c>
    </row>
    <row r="141" spans="1:20" x14ac:dyDescent="0.25">
      <c r="A141" t="s">
        <v>210</v>
      </c>
      <c r="B141" t="s">
        <v>34</v>
      </c>
      <c r="C141">
        <v>75.5</v>
      </c>
      <c r="D141" t="s">
        <v>163</v>
      </c>
      <c r="E141">
        <v>4.9000000000000004</v>
      </c>
      <c r="F141">
        <v>5.17</v>
      </c>
      <c r="G141">
        <v>78.599999999999994</v>
      </c>
      <c r="H141">
        <v>88.8</v>
      </c>
      <c r="I141">
        <v>68.3</v>
      </c>
      <c r="K141">
        <v>78</v>
      </c>
      <c r="L141">
        <v>77</v>
      </c>
      <c r="M141">
        <v>30.01</v>
      </c>
      <c r="O141">
        <v>14.3077681245872</v>
      </c>
      <c r="Q141" t="s">
        <v>164</v>
      </c>
      <c r="R141">
        <v>77.7</v>
      </c>
      <c r="S141">
        <v>0.18</v>
      </c>
      <c r="T141">
        <v>4.9000000000000004</v>
      </c>
    </row>
    <row r="142" spans="1:20" x14ac:dyDescent="0.25">
      <c r="A142" t="s">
        <v>210</v>
      </c>
      <c r="B142" t="s">
        <v>35</v>
      </c>
      <c r="C142">
        <v>51.25</v>
      </c>
      <c r="D142" t="s">
        <v>165</v>
      </c>
      <c r="E142">
        <v>3.8</v>
      </c>
      <c r="F142">
        <v>4.6900000000000004</v>
      </c>
      <c r="G142">
        <v>83</v>
      </c>
      <c r="H142">
        <v>92.7</v>
      </c>
      <c r="I142">
        <v>73.400000000000006</v>
      </c>
      <c r="K142">
        <v>81</v>
      </c>
      <c r="L142">
        <v>81</v>
      </c>
      <c r="M142">
        <v>29.99</v>
      </c>
      <c r="O142">
        <v>14.1180810042174</v>
      </c>
      <c r="Q142" t="s">
        <v>166</v>
      </c>
      <c r="R142">
        <v>79.900000000000006</v>
      </c>
      <c r="S142">
        <v>0.2</v>
      </c>
      <c r="T142">
        <v>94.7</v>
      </c>
    </row>
    <row r="143" spans="1:20" x14ac:dyDescent="0.25">
      <c r="A143" t="s">
        <v>210</v>
      </c>
      <c r="B143" t="s">
        <v>36</v>
      </c>
      <c r="C143">
        <v>34.166666666666664</v>
      </c>
      <c r="D143" t="s">
        <v>167</v>
      </c>
      <c r="E143">
        <v>4</v>
      </c>
      <c r="F143">
        <v>4.6100000000000003</v>
      </c>
      <c r="G143">
        <v>82</v>
      </c>
      <c r="H143">
        <v>91.9</v>
      </c>
      <c r="I143">
        <v>72.2</v>
      </c>
      <c r="K143">
        <v>80</v>
      </c>
      <c r="L143">
        <v>79</v>
      </c>
      <c r="M143">
        <v>29.96</v>
      </c>
      <c r="O143">
        <v>13.382578382960901</v>
      </c>
      <c r="Q143" t="s">
        <v>168</v>
      </c>
      <c r="R143">
        <v>73.7</v>
      </c>
      <c r="S143">
        <v>0.15</v>
      </c>
      <c r="T143">
        <v>4.0999999999999996</v>
      </c>
    </row>
    <row r="144" spans="1:20" x14ac:dyDescent="0.25">
      <c r="A144" t="s">
        <v>210</v>
      </c>
      <c r="B144" t="s">
        <v>37</v>
      </c>
      <c r="C144">
        <v>133</v>
      </c>
      <c r="D144" t="s">
        <v>169</v>
      </c>
      <c r="E144">
        <v>5.8</v>
      </c>
      <c r="F144">
        <v>0.85</v>
      </c>
      <c r="G144">
        <v>76.8</v>
      </c>
      <c r="H144">
        <v>86.6</v>
      </c>
      <c r="I144">
        <v>67</v>
      </c>
      <c r="K144">
        <v>75</v>
      </c>
      <c r="L144">
        <v>76</v>
      </c>
      <c r="M144">
        <v>30</v>
      </c>
      <c r="O144">
        <v>12.407609146692</v>
      </c>
      <c r="Q144" t="s">
        <v>170</v>
      </c>
      <c r="R144">
        <v>75.8</v>
      </c>
      <c r="S144">
        <v>0.02</v>
      </c>
      <c r="T144">
        <v>5.7</v>
      </c>
    </row>
    <row r="145" spans="1:20" x14ac:dyDescent="0.25">
      <c r="A145" t="s">
        <v>210</v>
      </c>
      <c r="B145" t="s">
        <v>38</v>
      </c>
      <c r="C145">
        <v>43.75</v>
      </c>
      <c r="D145" t="s">
        <v>171</v>
      </c>
      <c r="E145">
        <v>4.7</v>
      </c>
      <c r="F145">
        <v>4.33</v>
      </c>
      <c r="G145">
        <v>68.099999999999994</v>
      </c>
      <c r="H145">
        <v>79.900000000000006</v>
      </c>
      <c r="I145">
        <v>56.2</v>
      </c>
      <c r="K145">
        <v>68</v>
      </c>
      <c r="L145">
        <v>78</v>
      </c>
      <c r="M145">
        <v>30.03</v>
      </c>
      <c r="O145">
        <v>11.3834440971312</v>
      </c>
      <c r="Q145" t="s">
        <v>172</v>
      </c>
      <c r="R145">
        <v>67.3</v>
      </c>
      <c r="S145">
        <v>0.13</v>
      </c>
      <c r="T145">
        <v>4.5999999999999996</v>
      </c>
    </row>
    <row r="146" spans="1:20" x14ac:dyDescent="0.25">
      <c r="A146" t="s">
        <v>210</v>
      </c>
      <c r="B146" t="s">
        <v>39</v>
      </c>
      <c r="C146">
        <v>41.5</v>
      </c>
      <c r="D146" t="s">
        <v>173</v>
      </c>
      <c r="E146">
        <v>4.3</v>
      </c>
      <c r="F146">
        <v>1.49</v>
      </c>
      <c r="G146">
        <v>58</v>
      </c>
      <c r="H146">
        <v>70.599999999999994</v>
      </c>
      <c r="I146">
        <v>45.3</v>
      </c>
      <c r="K146">
        <v>58</v>
      </c>
      <c r="L146">
        <v>77</v>
      </c>
      <c r="M146">
        <v>30.17</v>
      </c>
      <c r="O146">
        <v>10.481662577863499</v>
      </c>
      <c r="Q146" t="s">
        <v>174</v>
      </c>
      <c r="R146">
        <v>57.9</v>
      </c>
      <c r="S146">
        <v>0.05</v>
      </c>
      <c r="T146">
        <v>4.0999999999999996</v>
      </c>
    </row>
    <row r="147" spans="1:20" x14ac:dyDescent="0.25">
      <c r="A147" t="s">
        <v>210</v>
      </c>
      <c r="B147" t="s">
        <v>40</v>
      </c>
      <c r="C147">
        <v>2.5</v>
      </c>
      <c r="D147" t="s">
        <v>175</v>
      </c>
      <c r="E147">
        <v>4.3</v>
      </c>
      <c r="F147">
        <v>3.91</v>
      </c>
      <c r="G147">
        <v>46.7</v>
      </c>
      <c r="H147">
        <v>59.7</v>
      </c>
      <c r="I147">
        <v>33.799999999999997</v>
      </c>
      <c r="K147">
        <v>46</v>
      </c>
      <c r="L147">
        <v>80</v>
      </c>
      <c r="M147">
        <v>30.13</v>
      </c>
      <c r="O147">
        <v>10.0003112586523</v>
      </c>
      <c r="Q147" t="s">
        <v>176</v>
      </c>
      <c r="R147">
        <v>46.4</v>
      </c>
      <c r="S147">
        <v>0.13</v>
      </c>
      <c r="T147">
        <v>4.2</v>
      </c>
    </row>
    <row r="148" spans="1:20" x14ac:dyDescent="0.25">
      <c r="A148" t="s">
        <v>210</v>
      </c>
      <c r="B148" t="s">
        <v>41</v>
      </c>
      <c r="C148">
        <v>0</v>
      </c>
      <c r="D148" t="s">
        <v>177</v>
      </c>
      <c r="E148">
        <v>5.4</v>
      </c>
      <c r="F148">
        <v>3.74</v>
      </c>
      <c r="G148">
        <v>46.5</v>
      </c>
      <c r="H148">
        <v>56.3</v>
      </c>
      <c r="I148">
        <v>36.6</v>
      </c>
      <c r="K148">
        <v>46</v>
      </c>
      <c r="L148">
        <v>78</v>
      </c>
      <c r="M148">
        <v>30.1</v>
      </c>
      <c r="O148">
        <v>10.2215893729078</v>
      </c>
      <c r="Q148" t="s">
        <v>178</v>
      </c>
      <c r="R148">
        <v>47.4</v>
      </c>
      <c r="S148">
        <v>0.14000000000000001</v>
      </c>
      <c r="T148">
        <v>5.4</v>
      </c>
    </row>
    <row r="149" spans="1:20" x14ac:dyDescent="0.25">
      <c r="A149" t="s">
        <v>210</v>
      </c>
      <c r="B149" t="s">
        <v>42</v>
      </c>
      <c r="C149">
        <v>0</v>
      </c>
      <c r="D149" t="s">
        <v>179</v>
      </c>
      <c r="E149">
        <v>6.5</v>
      </c>
      <c r="F149">
        <v>4.42</v>
      </c>
      <c r="G149">
        <v>46.6</v>
      </c>
      <c r="H149">
        <v>57.8</v>
      </c>
      <c r="I149">
        <v>35.4</v>
      </c>
      <c r="K149">
        <v>47</v>
      </c>
      <c r="L149">
        <v>76</v>
      </c>
      <c r="M149">
        <v>30.1</v>
      </c>
      <c r="O149">
        <v>10.974815292655</v>
      </c>
      <c r="Q149" t="s">
        <v>180</v>
      </c>
      <c r="R149">
        <v>46.3</v>
      </c>
      <c r="S149">
        <v>0.16</v>
      </c>
      <c r="T149">
        <v>6.6</v>
      </c>
    </row>
    <row r="150" spans="1:20" x14ac:dyDescent="0.25">
      <c r="A150" t="s">
        <v>210</v>
      </c>
      <c r="B150" t="s">
        <v>43</v>
      </c>
      <c r="C150">
        <v>0.25</v>
      </c>
      <c r="D150" t="s">
        <v>181</v>
      </c>
      <c r="E150">
        <v>6</v>
      </c>
      <c r="F150">
        <v>8.4499999999999993</v>
      </c>
      <c r="G150">
        <v>60</v>
      </c>
      <c r="H150">
        <v>72.2</v>
      </c>
      <c r="I150">
        <v>47.7</v>
      </c>
      <c r="K150">
        <v>61</v>
      </c>
      <c r="L150">
        <v>74</v>
      </c>
      <c r="M150">
        <v>30.1</v>
      </c>
      <c r="O150">
        <v>11.9536956218379</v>
      </c>
      <c r="Q150" t="s">
        <v>182</v>
      </c>
      <c r="R150">
        <v>60.1</v>
      </c>
      <c r="S150">
        <v>0.27</v>
      </c>
      <c r="T150">
        <v>6.2</v>
      </c>
    </row>
    <row r="151" spans="1:20" x14ac:dyDescent="0.25">
      <c r="A151" t="s">
        <v>210</v>
      </c>
      <c r="B151" t="s">
        <v>44</v>
      </c>
      <c r="C151">
        <v>17.5</v>
      </c>
      <c r="D151" t="s">
        <v>183</v>
      </c>
      <c r="E151">
        <v>5.0999999999999996</v>
      </c>
      <c r="F151">
        <v>3.23</v>
      </c>
      <c r="G151">
        <v>63</v>
      </c>
      <c r="H151">
        <v>76</v>
      </c>
      <c r="I151">
        <v>49.9</v>
      </c>
      <c r="K151">
        <v>63</v>
      </c>
      <c r="L151">
        <v>67</v>
      </c>
      <c r="M151">
        <v>30.02</v>
      </c>
      <c r="O151">
        <v>12.983115446372199</v>
      </c>
      <c r="Q151" t="s">
        <v>184</v>
      </c>
      <c r="R151">
        <v>63</v>
      </c>
      <c r="S151">
        <v>0.1</v>
      </c>
      <c r="T151">
        <v>27.8</v>
      </c>
    </row>
    <row r="152" spans="1:20" x14ac:dyDescent="0.25">
      <c r="A152" t="s">
        <v>210</v>
      </c>
      <c r="B152" t="s">
        <v>45</v>
      </c>
      <c r="C152">
        <v>31</v>
      </c>
      <c r="D152" t="s">
        <v>185</v>
      </c>
      <c r="E152">
        <v>5.6</v>
      </c>
      <c r="F152">
        <v>4.6500000000000004</v>
      </c>
      <c r="G152">
        <v>71.3</v>
      </c>
      <c r="H152">
        <v>82.6</v>
      </c>
      <c r="I152">
        <v>59.9</v>
      </c>
      <c r="K152">
        <v>71</v>
      </c>
      <c r="L152">
        <v>73</v>
      </c>
      <c r="M152">
        <v>30.08</v>
      </c>
      <c r="O152">
        <v>13.8552082268072</v>
      </c>
      <c r="Q152" t="s">
        <v>186</v>
      </c>
      <c r="R152">
        <v>70.599999999999994</v>
      </c>
      <c r="S152">
        <v>0.12</v>
      </c>
      <c r="T152">
        <v>14.5</v>
      </c>
    </row>
    <row r="153" spans="1:20" x14ac:dyDescent="0.25">
      <c r="A153" t="s">
        <v>210</v>
      </c>
      <c r="B153" t="s">
        <v>46</v>
      </c>
      <c r="C153">
        <v>46</v>
      </c>
      <c r="D153" t="s">
        <v>187</v>
      </c>
      <c r="E153">
        <v>4.7</v>
      </c>
      <c r="F153">
        <v>16.440000000000001</v>
      </c>
      <c r="G153">
        <v>78.599999999999994</v>
      </c>
      <c r="H153">
        <v>88</v>
      </c>
      <c r="I153">
        <v>69.2</v>
      </c>
      <c r="K153">
        <v>77</v>
      </c>
      <c r="L153">
        <v>82</v>
      </c>
      <c r="M153">
        <v>30</v>
      </c>
      <c r="O153">
        <v>14.3077681245872</v>
      </c>
      <c r="Q153" t="s">
        <v>188</v>
      </c>
      <c r="R153">
        <v>77.7</v>
      </c>
      <c r="S153">
        <v>0.46</v>
      </c>
      <c r="T153">
        <v>4.5999999999999996</v>
      </c>
    </row>
    <row r="154" spans="1:20" x14ac:dyDescent="0.25">
      <c r="A154" t="s">
        <v>210</v>
      </c>
      <c r="B154" t="s">
        <v>47</v>
      </c>
      <c r="C154">
        <v>35</v>
      </c>
      <c r="D154" t="s">
        <v>189</v>
      </c>
      <c r="E154">
        <v>3.4</v>
      </c>
      <c r="F154">
        <v>8.36</v>
      </c>
      <c r="G154">
        <v>81.099999999999994</v>
      </c>
      <c r="H154">
        <v>90</v>
      </c>
      <c r="I154">
        <v>72.2</v>
      </c>
      <c r="K154">
        <v>79</v>
      </c>
      <c r="L154">
        <v>86</v>
      </c>
      <c r="M154">
        <v>30.04</v>
      </c>
      <c r="O154">
        <v>14.1180810042174</v>
      </c>
      <c r="Q154" t="s">
        <v>190</v>
      </c>
      <c r="R154">
        <v>79.400000000000006</v>
      </c>
      <c r="S154">
        <v>0.3</v>
      </c>
      <c r="T154">
        <v>17.8</v>
      </c>
    </row>
    <row r="155" spans="1:20" x14ac:dyDescent="0.25">
      <c r="A155" t="s">
        <v>210</v>
      </c>
      <c r="B155" t="s">
        <v>48</v>
      </c>
      <c r="C155">
        <v>7.5</v>
      </c>
      <c r="D155" t="s">
        <v>191</v>
      </c>
      <c r="E155">
        <v>3.8</v>
      </c>
      <c r="F155">
        <v>6.6</v>
      </c>
      <c r="G155">
        <v>81.5</v>
      </c>
      <c r="H155">
        <v>90.2</v>
      </c>
      <c r="I155">
        <v>72.8</v>
      </c>
      <c r="K155">
        <v>80</v>
      </c>
      <c r="L155">
        <v>85</v>
      </c>
      <c r="M155">
        <v>30.01</v>
      </c>
      <c r="O155">
        <v>13.382578382960901</v>
      </c>
      <c r="Q155" t="s">
        <v>192</v>
      </c>
      <c r="R155">
        <v>80</v>
      </c>
      <c r="S155">
        <v>0.21</v>
      </c>
      <c r="T155">
        <v>3.6</v>
      </c>
    </row>
    <row r="156" spans="1:20" x14ac:dyDescent="0.25">
      <c r="A156" t="s">
        <v>210</v>
      </c>
      <c r="B156" t="s">
        <v>49</v>
      </c>
      <c r="C156">
        <v>16.75</v>
      </c>
      <c r="D156" t="s">
        <v>193</v>
      </c>
      <c r="E156">
        <v>3.4</v>
      </c>
      <c r="F156">
        <v>3.02</v>
      </c>
      <c r="G156">
        <v>75.7</v>
      </c>
      <c r="H156">
        <v>85.5</v>
      </c>
      <c r="I156">
        <v>66</v>
      </c>
      <c r="K156">
        <v>75</v>
      </c>
      <c r="L156">
        <v>84</v>
      </c>
      <c r="M156">
        <v>30.01</v>
      </c>
      <c r="O156">
        <v>12.407609146692</v>
      </c>
      <c r="Q156" t="s">
        <v>194</v>
      </c>
      <c r="R156">
        <v>74.599999999999994</v>
      </c>
      <c r="S156">
        <v>0.08</v>
      </c>
      <c r="T156">
        <v>3.2</v>
      </c>
    </row>
    <row r="157" spans="1:20" x14ac:dyDescent="0.25">
      <c r="A157" t="s">
        <v>210</v>
      </c>
      <c r="B157" t="s">
        <v>50</v>
      </c>
      <c r="C157">
        <v>59.25</v>
      </c>
      <c r="D157" t="s">
        <v>195</v>
      </c>
      <c r="E157">
        <v>4</v>
      </c>
      <c r="F157">
        <v>3.13</v>
      </c>
      <c r="G157">
        <v>68.400000000000006</v>
      </c>
      <c r="H157">
        <v>78.7</v>
      </c>
      <c r="I157">
        <v>58.1</v>
      </c>
      <c r="K157">
        <v>67</v>
      </c>
      <c r="L157">
        <v>84</v>
      </c>
      <c r="M157">
        <v>30</v>
      </c>
      <c r="O157">
        <v>11.3834440971312</v>
      </c>
      <c r="Q157" t="s">
        <v>196</v>
      </c>
      <c r="R157">
        <v>67.7</v>
      </c>
      <c r="S157">
        <v>0.1</v>
      </c>
      <c r="T157">
        <v>3.9</v>
      </c>
    </row>
    <row r="158" spans="1:20" x14ac:dyDescent="0.25">
      <c r="A158" t="s">
        <v>210</v>
      </c>
      <c r="B158" t="s">
        <v>51</v>
      </c>
      <c r="C158">
        <v>13.75</v>
      </c>
      <c r="D158" t="s">
        <v>197</v>
      </c>
      <c r="E158">
        <v>4</v>
      </c>
      <c r="F158">
        <v>1.59</v>
      </c>
      <c r="G158">
        <v>52.2</v>
      </c>
      <c r="H158">
        <v>65.7</v>
      </c>
      <c r="I158">
        <v>38.700000000000003</v>
      </c>
      <c r="K158">
        <v>52</v>
      </c>
      <c r="L158">
        <v>77</v>
      </c>
      <c r="M158">
        <v>30.2</v>
      </c>
      <c r="O158">
        <v>10.481662577863499</v>
      </c>
      <c r="Q158" t="s">
        <v>198</v>
      </c>
      <c r="R158">
        <v>51.5</v>
      </c>
      <c r="S158">
        <v>0.05</v>
      </c>
      <c r="T158">
        <v>3.9</v>
      </c>
    </row>
    <row r="159" spans="1:20" x14ac:dyDescent="0.25">
      <c r="A159" t="s">
        <v>210</v>
      </c>
      <c r="B159" t="s">
        <v>52</v>
      </c>
      <c r="C159">
        <v>0.25</v>
      </c>
      <c r="D159" t="s">
        <v>199</v>
      </c>
      <c r="E159">
        <v>5.0999999999999996</v>
      </c>
      <c r="F159">
        <v>4.4400000000000004</v>
      </c>
      <c r="G159">
        <v>57.3</v>
      </c>
      <c r="H159">
        <v>68.900000000000006</v>
      </c>
      <c r="I159">
        <v>45.8</v>
      </c>
      <c r="K159">
        <v>58</v>
      </c>
      <c r="L159">
        <v>83</v>
      </c>
      <c r="M159">
        <v>30.07</v>
      </c>
      <c r="O159">
        <v>10.0003112586523</v>
      </c>
      <c r="Q159" t="s">
        <v>200</v>
      </c>
      <c r="R159">
        <v>57.2</v>
      </c>
      <c r="S159">
        <v>0.14000000000000001</v>
      </c>
      <c r="T159">
        <v>5</v>
      </c>
    </row>
    <row r="160" spans="1:20" x14ac:dyDescent="0.25">
      <c r="A160" t="s">
        <v>210</v>
      </c>
      <c r="B160" t="s">
        <v>53</v>
      </c>
      <c r="C160">
        <v>0</v>
      </c>
      <c r="D160" t="s">
        <v>201</v>
      </c>
      <c r="E160">
        <v>6.3</v>
      </c>
      <c r="F160">
        <v>4.72</v>
      </c>
      <c r="G160">
        <v>44.5</v>
      </c>
      <c r="H160">
        <v>56.7</v>
      </c>
      <c r="I160">
        <v>32.4</v>
      </c>
      <c r="K160">
        <v>44</v>
      </c>
      <c r="L160">
        <v>68</v>
      </c>
      <c r="M160">
        <v>30.14</v>
      </c>
      <c r="O160">
        <v>10.2215893729078</v>
      </c>
      <c r="Q160" t="s">
        <v>202</v>
      </c>
      <c r="R160">
        <v>44</v>
      </c>
      <c r="S160">
        <v>0.15</v>
      </c>
      <c r="T160">
        <v>6.3</v>
      </c>
    </row>
    <row r="161" spans="1:20" x14ac:dyDescent="0.25">
      <c r="A161" t="s">
        <v>210</v>
      </c>
      <c r="B161" t="s">
        <v>54</v>
      </c>
      <c r="C161">
        <v>0</v>
      </c>
      <c r="D161" t="s">
        <v>203</v>
      </c>
      <c r="E161">
        <v>6</v>
      </c>
      <c r="F161">
        <v>6.57</v>
      </c>
      <c r="G161">
        <v>50.4</v>
      </c>
      <c r="H161">
        <v>63.4</v>
      </c>
      <c r="I161">
        <v>37.4</v>
      </c>
      <c r="K161">
        <v>50</v>
      </c>
      <c r="L161">
        <v>70</v>
      </c>
      <c r="M161">
        <v>30.2</v>
      </c>
      <c r="O161">
        <v>10.974815292655</v>
      </c>
      <c r="Q161" t="s">
        <v>204</v>
      </c>
      <c r="R161">
        <v>49.7</v>
      </c>
      <c r="S161">
        <v>0.23</v>
      </c>
      <c r="T161">
        <v>6</v>
      </c>
    </row>
    <row r="162" spans="1:20" x14ac:dyDescent="0.25">
      <c r="A162" t="s">
        <v>210</v>
      </c>
      <c r="B162" t="s">
        <v>55</v>
      </c>
      <c r="C162">
        <v>1.5</v>
      </c>
      <c r="D162" t="s">
        <v>205</v>
      </c>
      <c r="E162">
        <v>5.8</v>
      </c>
      <c r="F162">
        <v>7.78</v>
      </c>
      <c r="G162">
        <v>57.4</v>
      </c>
      <c r="H162">
        <v>71.099999999999994</v>
      </c>
      <c r="I162">
        <v>43.6</v>
      </c>
      <c r="K162">
        <v>58</v>
      </c>
      <c r="L162">
        <v>65</v>
      </c>
      <c r="M162">
        <v>30.04</v>
      </c>
      <c r="O162">
        <v>11.9536956218379</v>
      </c>
      <c r="Q162" t="s">
        <v>206</v>
      </c>
      <c r="R162">
        <v>57.5</v>
      </c>
      <c r="S162">
        <v>0.22</v>
      </c>
      <c r="T162">
        <v>5.7</v>
      </c>
    </row>
    <row r="163" spans="1:20" x14ac:dyDescent="0.25">
      <c r="A163" t="s">
        <v>210</v>
      </c>
      <c r="B163" t="s">
        <v>56</v>
      </c>
      <c r="C163">
        <v>4</v>
      </c>
      <c r="D163" t="s">
        <v>207</v>
      </c>
      <c r="E163">
        <v>6</v>
      </c>
      <c r="F163">
        <v>5</v>
      </c>
      <c r="G163">
        <v>64</v>
      </c>
      <c r="H163">
        <v>76.7</v>
      </c>
      <c r="I163">
        <v>51.3</v>
      </c>
      <c r="K163">
        <v>65</v>
      </c>
      <c r="L163">
        <v>68</v>
      </c>
      <c r="M163">
        <v>30.03</v>
      </c>
      <c r="O163">
        <v>12.983115446372199</v>
      </c>
      <c r="Q163" t="s">
        <v>208</v>
      </c>
      <c r="R163">
        <v>64.2</v>
      </c>
      <c r="S163">
        <v>0.17</v>
      </c>
      <c r="T163">
        <v>6</v>
      </c>
    </row>
    <row r="164" spans="1:20" x14ac:dyDescent="0.25">
      <c r="A164" t="s">
        <v>211</v>
      </c>
      <c r="B164" t="s">
        <v>4</v>
      </c>
      <c r="C164">
        <v>300.5</v>
      </c>
      <c r="D164" t="s">
        <v>103</v>
      </c>
      <c r="E164">
        <v>4.5</v>
      </c>
      <c r="F164">
        <v>7.61</v>
      </c>
      <c r="G164">
        <v>79.599999999999994</v>
      </c>
      <c r="H164">
        <v>87.6</v>
      </c>
      <c r="I164">
        <v>71.7</v>
      </c>
      <c r="K164">
        <v>78</v>
      </c>
      <c r="L164">
        <v>77</v>
      </c>
      <c r="M164">
        <v>30.03</v>
      </c>
      <c r="O164">
        <v>13.390644309879701</v>
      </c>
      <c r="Q164" t="s">
        <v>104</v>
      </c>
      <c r="R164">
        <v>78.5</v>
      </c>
      <c r="S164">
        <v>0.11</v>
      </c>
      <c r="T164">
        <v>4.5999999999999996</v>
      </c>
    </row>
    <row r="165" spans="1:20" x14ac:dyDescent="0.25">
      <c r="A165" t="s">
        <v>211</v>
      </c>
      <c r="B165" t="s">
        <v>5</v>
      </c>
      <c r="C165">
        <v>316.5</v>
      </c>
      <c r="D165" t="s">
        <v>105</v>
      </c>
      <c r="E165">
        <v>4.9000000000000004</v>
      </c>
      <c r="F165">
        <v>2.48</v>
      </c>
      <c r="G165">
        <v>73.900000000000006</v>
      </c>
      <c r="H165">
        <v>84.2</v>
      </c>
      <c r="I165">
        <v>63.6</v>
      </c>
      <c r="K165">
        <v>73</v>
      </c>
      <c r="L165">
        <v>72</v>
      </c>
      <c r="M165">
        <v>30.01</v>
      </c>
      <c r="O165">
        <v>12.409561608222401</v>
      </c>
      <c r="Q165" t="s">
        <v>106</v>
      </c>
      <c r="R165">
        <v>73.099999999999994</v>
      </c>
      <c r="S165">
        <v>0.1</v>
      </c>
      <c r="T165">
        <v>5</v>
      </c>
    </row>
    <row r="166" spans="1:20" x14ac:dyDescent="0.25">
      <c r="A166" t="s">
        <v>211</v>
      </c>
      <c r="B166" t="s">
        <v>6</v>
      </c>
      <c r="C166">
        <v>144.5</v>
      </c>
      <c r="D166" t="s">
        <v>107</v>
      </c>
      <c r="E166">
        <v>6</v>
      </c>
      <c r="F166">
        <v>5.56</v>
      </c>
      <c r="G166">
        <v>66.400000000000006</v>
      </c>
      <c r="H166">
        <v>76.7</v>
      </c>
      <c r="I166">
        <v>56.2</v>
      </c>
      <c r="K166">
        <v>66</v>
      </c>
      <c r="L166">
        <v>72</v>
      </c>
      <c r="M166">
        <v>30.08</v>
      </c>
      <c r="O166">
        <v>11.3790263150175</v>
      </c>
      <c r="Q166" t="s">
        <v>108</v>
      </c>
      <c r="R166">
        <v>65.8</v>
      </c>
      <c r="S166">
        <v>0.11</v>
      </c>
      <c r="T166">
        <v>6.2</v>
      </c>
    </row>
    <row r="167" spans="1:20" x14ac:dyDescent="0.25">
      <c r="A167" t="s">
        <v>211</v>
      </c>
      <c r="B167" t="s">
        <v>7</v>
      </c>
      <c r="C167">
        <v>0</v>
      </c>
      <c r="D167" t="s">
        <v>109</v>
      </c>
      <c r="E167">
        <v>8.1</v>
      </c>
      <c r="F167">
        <v>4.13</v>
      </c>
      <c r="G167">
        <v>55.3</v>
      </c>
      <c r="H167">
        <v>66.8</v>
      </c>
      <c r="I167">
        <v>43.8</v>
      </c>
      <c r="K167">
        <v>56</v>
      </c>
      <c r="L167">
        <v>66</v>
      </c>
      <c r="M167">
        <v>30.06</v>
      </c>
      <c r="O167">
        <v>11.9528312544715</v>
      </c>
      <c r="Q167" t="s">
        <v>110</v>
      </c>
      <c r="R167">
        <v>55.2</v>
      </c>
      <c r="S167">
        <v>0.08</v>
      </c>
      <c r="T167">
        <v>8</v>
      </c>
    </row>
    <row r="168" spans="1:20" x14ac:dyDescent="0.25">
      <c r="A168" t="s">
        <v>211</v>
      </c>
      <c r="B168" t="s">
        <v>8</v>
      </c>
      <c r="C168">
        <v>15</v>
      </c>
      <c r="D168" t="s">
        <v>111</v>
      </c>
      <c r="E168">
        <v>7.8</v>
      </c>
      <c r="F168">
        <v>8.25</v>
      </c>
      <c r="G168">
        <v>60.2</v>
      </c>
      <c r="H168">
        <v>72.599999999999994</v>
      </c>
      <c r="I168">
        <v>47.7</v>
      </c>
      <c r="K168">
        <v>60</v>
      </c>
      <c r="L168">
        <v>67</v>
      </c>
      <c r="M168">
        <v>30.03</v>
      </c>
      <c r="O168">
        <v>12.9886575952358</v>
      </c>
      <c r="Q168" t="s">
        <v>112</v>
      </c>
      <c r="R168">
        <v>59.9</v>
      </c>
      <c r="S168">
        <v>0.19</v>
      </c>
      <c r="T168">
        <v>8.1</v>
      </c>
    </row>
    <row r="169" spans="1:20" x14ac:dyDescent="0.25">
      <c r="A169" t="s">
        <v>211</v>
      </c>
      <c r="B169" t="s">
        <v>9</v>
      </c>
      <c r="C169">
        <v>211.5</v>
      </c>
      <c r="D169" t="s">
        <v>113</v>
      </c>
      <c r="E169">
        <v>4.7</v>
      </c>
      <c r="F169">
        <v>6.98</v>
      </c>
      <c r="G169">
        <v>75.5</v>
      </c>
      <c r="H169">
        <v>85.8</v>
      </c>
      <c r="I169">
        <v>65.099999999999994</v>
      </c>
      <c r="K169">
        <v>75</v>
      </c>
      <c r="L169">
        <v>73</v>
      </c>
      <c r="M169">
        <v>30</v>
      </c>
      <c r="O169">
        <v>13.8663151630111</v>
      </c>
      <c r="Q169" t="s">
        <v>114</v>
      </c>
      <c r="R169">
        <v>74.900000000000006</v>
      </c>
      <c r="S169">
        <v>0.17</v>
      </c>
      <c r="T169">
        <v>4.5999999999999996</v>
      </c>
    </row>
    <row r="170" spans="1:20" x14ac:dyDescent="0.25">
      <c r="A170" t="s">
        <v>211</v>
      </c>
      <c r="B170" t="s">
        <v>10</v>
      </c>
      <c r="C170">
        <v>187.5</v>
      </c>
      <c r="D170" t="s">
        <v>115</v>
      </c>
      <c r="E170">
        <v>4.9000000000000004</v>
      </c>
      <c r="F170">
        <v>5.77</v>
      </c>
      <c r="G170">
        <v>79.7</v>
      </c>
      <c r="H170">
        <v>89.9</v>
      </c>
      <c r="I170">
        <v>69.599999999999994</v>
      </c>
      <c r="K170">
        <v>79</v>
      </c>
      <c r="L170">
        <v>75</v>
      </c>
      <c r="M170">
        <v>30</v>
      </c>
      <c r="O170">
        <v>14.321862814106399</v>
      </c>
      <c r="Q170" t="s">
        <v>116</v>
      </c>
      <c r="R170">
        <v>78.7</v>
      </c>
      <c r="S170">
        <v>0.16</v>
      </c>
      <c r="T170">
        <v>4.7</v>
      </c>
    </row>
    <row r="171" spans="1:20" x14ac:dyDescent="0.25">
      <c r="A171" t="s">
        <v>211</v>
      </c>
      <c r="B171" t="s">
        <v>11</v>
      </c>
      <c r="C171">
        <v>141</v>
      </c>
      <c r="D171" t="s">
        <v>117</v>
      </c>
      <c r="E171">
        <v>4.5</v>
      </c>
      <c r="F171">
        <v>1.81</v>
      </c>
      <c r="G171">
        <v>81.7</v>
      </c>
      <c r="H171">
        <v>91.1</v>
      </c>
      <c r="I171">
        <v>72.3</v>
      </c>
      <c r="K171">
        <v>81</v>
      </c>
      <c r="L171">
        <v>73</v>
      </c>
      <c r="M171">
        <v>30.03</v>
      </c>
      <c r="O171">
        <v>14.130912950626399</v>
      </c>
      <c r="Q171" t="s">
        <v>118</v>
      </c>
      <c r="R171">
        <v>80.7</v>
      </c>
      <c r="S171">
        <v>0.04</v>
      </c>
      <c r="T171">
        <v>4.5</v>
      </c>
    </row>
    <row r="172" spans="1:20" x14ac:dyDescent="0.25">
      <c r="A172" t="s">
        <v>211</v>
      </c>
      <c r="B172" t="s">
        <v>12</v>
      </c>
      <c r="C172">
        <v>160.25</v>
      </c>
      <c r="D172" t="s">
        <v>119</v>
      </c>
      <c r="E172">
        <v>4.9000000000000004</v>
      </c>
      <c r="F172">
        <v>2.3199999999999998</v>
      </c>
      <c r="G172">
        <v>81.2</v>
      </c>
      <c r="H172">
        <v>90.7</v>
      </c>
      <c r="I172">
        <v>71.8</v>
      </c>
      <c r="K172">
        <v>80</v>
      </c>
      <c r="L172">
        <v>73</v>
      </c>
      <c r="M172">
        <v>30.08</v>
      </c>
      <c r="O172">
        <v>13.390644309879701</v>
      </c>
      <c r="Q172" t="s">
        <v>120</v>
      </c>
      <c r="R172">
        <v>80.099999999999994</v>
      </c>
      <c r="S172">
        <v>0.04</v>
      </c>
      <c r="T172">
        <v>4.8</v>
      </c>
    </row>
    <row r="173" spans="1:20" x14ac:dyDescent="0.25">
      <c r="A173" t="s">
        <v>211</v>
      </c>
      <c r="B173" t="s">
        <v>13</v>
      </c>
      <c r="C173">
        <v>83</v>
      </c>
      <c r="D173" t="s">
        <v>121</v>
      </c>
      <c r="E173">
        <v>4.5</v>
      </c>
      <c r="F173">
        <v>4.3099999999999996</v>
      </c>
      <c r="G173">
        <v>81.400000000000006</v>
      </c>
      <c r="H173">
        <v>90.8</v>
      </c>
      <c r="I173">
        <v>71.900000000000006</v>
      </c>
      <c r="K173">
        <v>79</v>
      </c>
      <c r="L173">
        <v>74</v>
      </c>
      <c r="M173">
        <v>30.04</v>
      </c>
      <c r="O173">
        <v>12.409561608222401</v>
      </c>
      <c r="Q173" t="s">
        <v>122</v>
      </c>
      <c r="R173">
        <v>80.099999999999994</v>
      </c>
      <c r="S173">
        <v>0.08</v>
      </c>
      <c r="T173">
        <v>4.5</v>
      </c>
    </row>
    <row r="174" spans="1:20" x14ac:dyDescent="0.25">
      <c r="A174" t="s">
        <v>211</v>
      </c>
      <c r="B174" t="s">
        <v>14</v>
      </c>
      <c r="C174">
        <v>84</v>
      </c>
      <c r="D174" t="s">
        <v>123</v>
      </c>
      <c r="E174">
        <v>5.0999999999999996</v>
      </c>
      <c r="F174">
        <v>1.04</v>
      </c>
      <c r="G174">
        <v>67.8</v>
      </c>
      <c r="H174">
        <v>78.099999999999994</v>
      </c>
      <c r="I174">
        <v>57.6</v>
      </c>
      <c r="K174">
        <v>67</v>
      </c>
      <c r="L174">
        <v>73</v>
      </c>
      <c r="M174">
        <v>30.08</v>
      </c>
      <c r="O174">
        <v>11.3790263150175</v>
      </c>
      <c r="Q174" t="s">
        <v>124</v>
      </c>
      <c r="R174">
        <v>67.400000000000006</v>
      </c>
      <c r="S174">
        <v>0.03</v>
      </c>
      <c r="T174">
        <v>5</v>
      </c>
    </row>
    <row r="175" spans="1:20" x14ac:dyDescent="0.25">
      <c r="A175" t="s">
        <v>211</v>
      </c>
      <c r="B175" t="s">
        <v>15</v>
      </c>
      <c r="C175">
        <v>45.5</v>
      </c>
      <c r="D175" t="s">
        <v>125</v>
      </c>
      <c r="E175">
        <v>6</v>
      </c>
      <c r="F175">
        <v>5.64</v>
      </c>
      <c r="G175">
        <v>49.6</v>
      </c>
      <c r="H175">
        <v>59.5</v>
      </c>
      <c r="I175">
        <v>39.700000000000003</v>
      </c>
      <c r="K175">
        <v>50</v>
      </c>
      <c r="L175">
        <v>80</v>
      </c>
      <c r="M175">
        <v>30.11</v>
      </c>
      <c r="O175">
        <v>10.4715049228037</v>
      </c>
      <c r="Q175" t="s">
        <v>126</v>
      </c>
      <c r="R175">
        <v>49.5</v>
      </c>
      <c r="S175">
        <v>0.17</v>
      </c>
      <c r="T175">
        <v>5.9</v>
      </c>
    </row>
    <row r="176" spans="1:20" x14ac:dyDescent="0.25">
      <c r="A176" t="s">
        <v>211</v>
      </c>
      <c r="B176" t="s">
        <v>16</v>
      </c>
      <c r="C176">
        <v>0</v>
      </c>
      <c r="D176" t="s">
        <v>127</v>
      </c>
      <c r="E176">
        <v>6.3</v>
      </c>
      <c r="F176">
        <v>11.35</v>
      </c>
      <c r="G176">
        <v>48.3</v>
      </c>
      <c r="H176">
        <v>56.5</v>
      </c>
      <c r="I176">
        <v>40.1</v>
      </c>
      <c r="K176">
        <v>48</v>
      </c>
      <c r="L176">
        <v>81</v>
      </c>
      <c r="M176">
        <v>30.1</v>
      </c>
      <c r="O176">
        <v>9.9869844190033206</v>
      </c>
      <c r="Q176" t="s">
        <v>128</v>
      </c>
      <c r="R176">
        <v>48.7</v>
      </c>
      <c r="S176">
        <v>0.27</v>
      </c>
      <c r="T176">
        <v>6.3</v>
      </c>
    </row>
    <row r="177" spans="1:20" x14ac:dyDescent="0.25">
      <c r="A177" t="s">
        <v>211</v>
      </c>
      <c r="B177" t="s">
        <v>17</v>
      </c>
      <c r="C177">
        <v>0</v>
      </c>
      <c r="D177" t="s">
        <v>129</v>
      </c>
      <c r="E177">
        <v>6.7</v>
      </c>
      <c r="F177">
        <v>6.02</v>
      </c>
      <c r="G177">
        <v>45</v>
      </c>
      <c r="H177">
        <v>54.5</v>
      </c>
      <c r="I177">
        <v>35.6</v>
      </c>
      <c r="K177">
        <v>46</v>
      </c>
      <c r="L177">
        <v>75</v>
      </c>
      <c r="M177">
        <v>30.15</v>
      </c>
      <c r="O177">
        <v>10.209730293505899</v>
      </c>
      <c r="Q177" t="s">
        <v>130</v>
      </c>
      <c r="R177">
        <v>44.9</v>
      </c>
      <c r="S177">
        <v>0.16</v>
      </c>
      <c r="T177">
        <v>6.6</v>
      </c>
    </row>
    <row r="178" spans="1:20" x14ac:dyDescent="0.25">
      <c r="A178" t="s">
        <v>211</v>
      </c>
      <c r="B178" t="s">
        <v>18</v>
      </c>
      <c r="C178">
        <v>0</v>
      </c>
      <c r="D178" t="s">
        <v>131</v>
      </c>
      <c r="E178">
        <v>7.4</v>
      </c>
      <c r="F178">
        <v>6.61</v>
      </c>
      <c r="G178">
        <v>55.7</v>
      </c>
      <c r="H178">
        <v>64.5</v>
      </c>
      <c r="I178">
        <v>46.8</v>
      </c>
      <c r="K178">
        <v>56</v>
      </c>
      <c r="L178">
        <v>76</v>
      </c>
      <c r="M178">
        <v>30.12</v>
      </c>
      <c r="O178">
        <v>10.967822998868201</v>
      </c>
      <c r="Q178" t="s">
        <v>132</v>
      </c>
      <c r="R178">
        <v>55.2</v>
      </c>
      <c r="S178">
        <v>0.24</v>
      </c>
      <c r="T178">
        <v>7.3</v>
      </c>
    </row>
    <row r="179" spans="1:20" x14ac:dyDescent="0.25">
      <c r="A179" t="s">
        <v>211</v>
      </c>
      <c r="B179" t="s">
        <v>19</v>
      </c>
      <c r="C179">
        <v>0</v>
      </c>
      <c r="D179" t="s">
        <v>133</v>
      </c>
      <c r="E179">
        <v>7.6</v>
      </c>
      <c r="F179">
        <v>2.85</v>
      </c>
      <c r="G179">
        <v>54.5</v>
      </c>
      <c r="H179">
        <v>65.599999999999994</v>
      </c>
      <c r="I179">
        <v>43.4</v>
      </c>
      <c r="K179">
        <v>54</v>
      </c>
      <c r="L179">
        <v>61</v>
      </c>
      <c r="M179">
        <v>30.16</v>
      </c>
      <c r="O179">
        <v>11.9528312544715</v>
      </c>
      <c r="Q179" t="s">
        <v>134</v>
      </c>
      <c r="R179">
        <v>54.9</v>
      </c>
      <c r="S179">
        <v>0.09</v>
      </c>
      <c r="T179">
        <v>7.6</v>
      </c>
    </row>
    <row r="180" spans="1:20" x14ac:dyDescent="0.25">
      <c r="A180" t="s">
        <v>211</v>
      </c>
      <c r="B180" t="s">
        <v>20</v>
      </c>
      <c r="C180">
        <v>0.25</v>
      </c>
      <c r="D180" t="s">
        <v>135</v>
      </c>
      <c r="E180">
        <v>6.5</v>
      </c>
      <c r="F180">
        <v>4.37</v>
      </c>
      <c r="G180">
        <v>64.7</v>
      </c>
      <c r="H180">
        <v>76.900000000000006</v>
      </c>
      <c r="I180">
        <v>52.6</v>
      </c>
      <c r="K180">
        <v>65</v>
      </c>
      <c r="L180">
        <v>68</v>
      </c>
      <c r="M180">
        <v>29.99</v>
      </c>
      <c r="O180">
        <v>12.9886575952358</v>
      </c>
      <c r="Q180" t="s">
        <v>136</v>
      </c>
      <c r="R180">
        <v>64.099999999999994</v>
      </c>
      <c r="S180">
        <v>0.3</v>
      </c>
      <c r="T180">
        <v>117.5</v>
      </c>
    </row>
    <row r="181" spans="1:20" x14ac:dyDescent="0.25">
      <c r="A181" t="s">
        <v>211</v>
      </c>
      <c r="B181" t="s">
        <v>21</v>
      </c>
      <c r="C181">
        <v>85</v>
      </c>
      <c r="D181" t="s">
        <v>137</v>
      </c>
      <c r="E181">
        <v>5.4</v>
      </c>
      <c r="F181">
        <v>4.3499999999999996</v>
      </c>
      <c r="G181">
        <v>75.3</v>
      </c>
      <c r="H181">
        <v>86</v>
      </c>
      <c r="I181">
        <v>64.5</v>
      </c>
      <c r="K181">
        <v>75</v>
      </c>
      <c r="L181">
        <v>68</v>
      </c>
      <c r="M181">
        <v>29.99</v>
      </c>
      <c r="O181">
        <v>13.8663151630111</v>
      </c>
      <c r="Q181" t="s">
        <v>138</v>
      </c>
      <c r="R181">
        <v>74.5</v>
      </c>
      <c r="S181">
        <v>0.24</v>
      </c>
      <c r="T181">
        <v>144.6</v>
      </c>
    </row>
    <row r="182" spans="1:20" x14ac:dyDescent="0.25">
      <c r="A182" t="s">
        <v>211</v>
      </c>
      <c r="B182" t="s">
        <v>22</v>
      </c>
      <c r="C182">
        <v>96.25</v>
      </c>
      <c r="D182" t="s">
        <v>139</v>
      </c>
      <c r="E182">
        <v>6</v>
      </c>
      <c r="F182">
        <v>4.75</v>
      </c>
      <c r="G182">
        <v>78.599999999999994</v>
      </c>
      <c r="H182">
        <v>88.1</v>
      </c>
      <c r="I182">
        <v>69.099999999999994</v>
      </c>
      <c r="K182">
        <v>78</v>
      </c>
      <c r="L182">
        <v>71</v>
      </c>
      <c r="M182">
        <v>29.98</v>
      </c>
      <c r="O182">
        <v>14.321862814106399</v>
      </c>
      <c r="Q182" t="s">
        <v>140</v>
      </c>
      <c r="R182">
        <v>77.7</v>
      </c>
      <c r="S182">
        <v>0.25</v>
      </c>
      <c r="T182">
        <v>145.69999999999999</v>
      </c>
    </row>
    <row r="183" spans="1:20" x14ac:dyDescent="0.25">
      <c r="A183" t="s">
        <v>211</v>
      </c>
      <c r="B183" t="s">
        <v>23</v>
      </c>
      <c r="C183">
        <v>127.66666666666667</v>
      </c>
      <c r="D183" t="s">
        <v>141</v>
      </c>
      <c r="E183">
        <v>4.9000000000000004</v>
      </c>
      <c r="F183">
        <v>2.75</v>
      </c>
      <c r="G183">
        <v>82.1</v>
      </c>
      <c r="H183">
        <v>91.7</v>
      </c>
      <c r="I183">
        <v>72.5</v>
      </c>
      <c r="K183">
        <v>81</v>
      </c>
      <c r="L183">
        <v>67</v>
      </c>
      <c r="M183">
        <v>30.04</v>
      </c>
      <c r="O183">
        <v>14.130912950626399</v>
      </c>
      <c r="Q183" t="s">
        <v>142</v>
      </c>
      <c r="R183">
        <v>81.400000000000006</v>
      </c>
      <c r="S183">
        <v>0.3</v>
      </c>
      <c r="T183">
        <v>136</v>
      </c>
    </row>
    <row r="184" spans="1:20" x14ac:dyDescent="0.25">
      <c r="A184" t="s">
        <v>211</v>
      </c>
      <c r="B184" t="s">
        <v>24</v>
      </c>
      <c r="C184">
        <v>212</v>
      </c>
      <c r="D184" t="s">
        <v>143</v>
      </c>
      <c r="E184">
        <v>4.3</v>
      </c>
      <c r="F184">
        <v>4.8099999999999996</v>
      </c>
      <c r="G184">
        <v>82.1</v>
      </c>
      <c r="H184">
        <v>93.1</v>
      </c>
      <c r="I184">
        <v>71.099999999999994</v>
      </c>
      <c r="K184">
        <v>81</v>
      </c>
      <c r="L184">
        <v>70</v>
      </c>
      <c r="M184">
        <v>29.99</v>
      </c>
      <c r="O184">
        <v>13.390644309879701</v>
      </c>
      <c r="Q184" t="s">
        <v>144</v>
      </c>
      <c r="R184">
        <v>80.3</v>
      </c>
      <c r="S184">
        <v>0.28000000000000003</v>
      </c>
      <c r="T184">
        <v>120.6</v>
      </c>
    </row>
    <row r="185" spans="1:20" x14ac:dyDescent="0.25">
      <c r="A185" t="s">
        <v>211</v>
      </c>
      <c r="B185" t="s">
        <v>25</v>
      </c>
      <c r="C185">
        <v>11.75</v>
      </c>
      <c r="D185" t="s">
        <v>145</v>
      </c>
      <c r="E185">
        <v>3.8</v>
      </c>
      <c r="F185">
        <v>0.56000000000000005</v>
      </c>
      <c r="G185">
        <v>82.1</v>
      </c>
      <c r="H185">
        <v>94.5</v>
      </c>
      <c r="I185">
        <v>69.8</v>
      </c>
      <c r="K185">
        <v>82</v>
      </c>
      <c r="L185">
        <v>59</v>
      </c>
      <c r="M185">
        <v>30.06</v>
      </c>
      <c r="O185">
        <v>12.409561608222401</v>
      </c>
      <c r="Q185" t="s">
        <v>146</v>
      </c>
      <c r="R185">
        <v>81.8</v>
      </c>
      <c r="S185">
        <v>0.02</v>
      </c>
      <c r="T185">
        <v>50</v>
      </c>
    </row>
    <row r="186" spans="1:20" x14ac:dyDescent="0.25">
      <c r="A186" t="s">
        <v>211</v>
      </c>
      <c r="B186" t="s">
        <v>26</v>
      </c>
      <c r="C186">
        <v>8</v>
      </c>
      <c r="D186" t="s">
        <v>147</v>
      </c>
      <c r="E186">
        <v>5.4</v>
      </c>
      <c r="F186">
        <v>7.86</v>
      </c>
      <c r="G186">
        <v>67.5</v>
      </c>
      <c r="H186">
        <v>77.5</v>
      </c>
      <c r="I186">
        <v>57.6</v>
      </c>
      <c r="K186">
        <v>67</v>
      </c>
      <c r="L186">
        <v>73</v>
      </c>
      <c r="M186">
        <v>30.03</v>
      </c>
      <c r="O186">
        <v>11.3790263150175</v>
      </c>
      <c r="Q186" t="s">
        <v>148</v>
      </c>
      <c r="R186">
        <v>67.7</v>
      </c>
      <c r="S186">
        <v>0.17</v>
      </c>
      <c r="T186">
        <v>5.3</v>
      </c>
    </row>
    <row r="187" spans="1:20" x14ac:dyDescent="0.25">
      <c r="A187" t="s">
        <v>211</v>
      </c>
      <c r="B187" t="s">
        <v>27</v>
      </c>
      <c r="C187">
        <v>0</v>
      </c>
      <c r="D187" t="s">
        <v>149</v>
      </c>
      <c r="E187">
        <v>5.4</v>
      </c>
      <c r="F187">
        <v>2.5499999999999998</v>
      </c>
      <c r="G187">
        <v>50.8</v>
      </c>
      <c r="H187">
        <v>63.4</v>
      </c>
      <c r="I187">
        <v>38.200000000000003</v>
      </c>
      <c r="K187">
        <v>51</v>
      </c>
      <c r="L187">
        <v>67</v>
      </c>
      <c r="M187">
        <v>30.14</v>
      </c>
      <c r="O187">
        <v>10.4715049228037</v>
      </c>
      <c r="Q187" t="s">
        <v>150</v>
      </c>
      <c r="R187">
        <v>50.4</v>
      </c>
      <c r="S187">
        <v>7.0000000000000007E-2</v>
      </c>
      <c r="T187">
        <v>5.3</v>
      </c>
    </row>
    <row r="188" spans="1:20" x14ac:dyDescent="0.25">
      <c r="A188" t="s">
        <v>60</v>
      </c>
      <c r="B188" t="s">
        <v>28</v>
      </c>
      <c r="C188">
        <v>0</v>
      </c>
      <c r="D188" t="s">
        <v>151</v>
      </c>
      <c r="E188">
        <v>7.2</v>
      </c>
      <c r="F188">
        <v>5.09</v>
      </c>
      <c r="G188">
        <v>51.6</v>
      </c>
      <c r="H188">
        <v>60.9</v>
      </c>
      <c r="I188">
        <v>42.3</v>
      </c>
      <c r="K188">
        <v>52</v>
      </c>
      <c r="L188">
        <v>73</v>
      </c>
      <c r="M188">
        <v>30.1</v>
      </c>
      <c r="O188">
        <v>9.9869844190033206</v>
      </c>
      <c r="Q188" t="s">
        <v>152</v>
      </c>
      <c r="R188">
        <v>51.3</v>
      </c>
      <c r="S188">
        <v>0.16</v>
      </c>
      <c r="T188">
        <v>7.2</v>
      </c>
    </row>
    <row r="189" spans="1:20" x14ac:dyDescent="0.25">
      <c r="A189" t="s">
        <v>60</v>
      </c>
      <c r="B189" t="s">
        <v>29</v>
      </c>
      <c r="C189">
        <v>0</v>
      </c>
      <c r="D189" t="s">
        <v>153</v>
      </c>
      <c r="E189">
        <v>6.9</v>
      </c>
      <c r="F189">
        <v>7.83</v>
      </c>
      <c r="G189">
        <v>49.9</v>
      </c>
      <c r="H189">
        <v>59.4</v>
      </c>
      <c r="I189">
        <v>40.4</v>
      </c>
      <c r="K189">
        <v>51</v>
      </c>
      <c r="L189">
        <v>70</v>
      </c>
      <c r="M189">
        <v>30.17</v>
      </c>
      <c r="O189">
        <v>10.209730293505899</v>
      </c>
      <c r="Q189" t="s">
        <v>154</v>
      </c>
      <c r="R189">
        <v>50.1</v>
      </c>
      <c r="S189">
        <v>0.26</v>
      </c>
      <c r="T189">
        <v>35.799999999999997</v>
      </c>
    </row>
    <row r="190" spans="1:20" x14ac:dyDescent="0.25">
      <c r="A190" t="s">
        <v>60</v>
      </c>
      <c r="B190" t="s">
        <v>30</v>
      </c>
      <c r="C190">
        <v>0</v>
      </c>
      <c r="D190" t="s">
        <v>155</v>
      </c>
      <c r="E190">
        <v>7.4</v>
      </c>
      <c r="F190">
        <v>13.26</v>
      </c>
      <c r="G190">
        <v>50.3</v>
      </c>
      <c r="H190">
        <v>60.3</v>
      </c>
      <c r="I190">
        <v>40.299999999999997</v>
      </c>
      <c r="K190">
        <v>51</v>
      </c>
      <c r="L190">
        <v>73</v>
      </c>
      <c r="M190">
        <v>30.11</v>
      </c>
      <c r="O190">
        <v>10.967822998868201</v>
      </c>
      <c r="Q190" t="s">
        <v>156</v>
      </c>
      <c r="R190">
        <v>50.2</v>
      </c>
      <c r="S190">
        <v>0.41</v>
      </c>
      <c r="T190">
        <v>41.3</v>
      </c>
    </row>
    <row r="191" spans="1:20" x14ac:dyDescent="0.25">
      <c r="A191" t="s">
        <v>60</v>
      </c>
      <c r="B191" t="s">
        <v>31</v>
      </c>
      <c r="C191">
        <v>0</v>
      </c>
      <c r="D191" t="s">
        <v>157</v>
      </c>
      <c r="E191">
        <v>7.4</v>
      </c>
      <c r="F191">
        <v>9.19</v>
      </c>
      <c r="G191">
        <v>63</v>
      </c>
      <c r="H191">
        <v>71.900000000000006</v>
      </c>
      <c r="I191">
        <v>54</v>
      </c>
      <c r="K191">
        <v>63</v>
      </c>
      <c r="L191">
        <v>74</v>
      </c>
      <c r="M191">
        <v>30.13</v>
      </c>
      <c r="O191">
        <v>11.9528312544715</v>
      </c>
      <c r="Q191" t="s">
        <v>158</v>
      </c>
      <c r="R191">
        <v>63</v>
      </c>
      <c r="S191">
        <v>0.25</v>
      </c>
      <c r="T191">
        <v>7.5</v>
      </c>
    </row>
    <row r="192" spans="1:20" x14ac:dyDescent="0.25">
      <c r="A192" t="s">
        <v>60</v>
      </c>
      <c r="B192" t="s">
        <v>32</v>
      </c>
      <c r="C192">
        <v>12.666666666666666</v>
      </c>
      <c r="D192" t="s">
        <v>159</v>
      </c>
      <c r="E192">
        <v>6.9</v>
      </c>
      <c r="F192">
        <v>8.4600000000000009</v>
      </c>
      <c r="G192">
        <v>61.4</v>
      </c>
      <c r="H192">
        <v>72.900000000000006</v>
      </c>
      <c r="I192">
        <v>49.9</v>
      </c>
      <c r="K192">
        <v>62</v>
      </c>
      <c r="L192">
        <v>66</v>
      </c>
      <c r="M192">
        <v>29.97</v>
      </c>
      <c r="O192">
        <v>12.9886575952358</v>
      </c>
      <c r="Q192" t="s">
        <v>160</v>
      </c>
      <c r="R192">
        <v>61.3</v>
      </c>
      <c r="S192">
        <v>0.21</v>
      </c>
      <c r="T192">
        <v>6.9</v>
      </c>
    </row>
    <row r="193" spans="1:20" x14ac:dyDescent="0.25">
      <c r="A193" t="s">
        <v>60</v>
      </c>
      <c r="B193" t="s">
        <v>33</v>
      </c>
      <c r="C193">
        <v>84.75</v>
      </c>
      <c r="D193" t="s">
        <v>161</v>
      </c>
      <c r="E193">
        <v>6</v>
      </c>
      <c r="F193">
        <v>6.39</v>
      </c>
      <c r="G193">
        <v>69.400000000000006</v>
      </c>
      <c r="H193">
        <v>80.8</v>
      </c>
      <c r="I193">
        <v>58.1</v>
      </c>
      <c r="K193">
        <v>70</v>
      </c>
      <c r="L193">
        <v>66</v>
      </c>
      <c r="M193">
        <v>30.03</v>
      </c>
      <c r="O193">
        <v>13.8663151630111</v>
      </c>
      <c r="Q193" t="s">
        <v>162</v>
      </c>
      <c r="R193">
        <v>69.400000000000006</v>
      </c>
      <c r="S193">
        <v>0.21</v>
      </c>
      <c r="T193">
        <v>6</v>
      </c>
    </row>
    <row r="194" spans="1:20" x14ac:dyDescent="0.25">
      <c r="A194" t="s">
        <v>60</v>
      </c>
      <c r="B194" t="s">
        <v>34</v>
      </c>
      <c r="C194">
        <v>166.75</v>
      </c>
      <c r="D194" t="s">
        <v>163</v>
      </c>
      <c r="E194">
        <v>6</v>
      </c>
      <c r="F194">
        <v>4.04</v>
      </c>
      <c r="G194">
        <v>78</v>
      </c>
      <c r="H194">
        <v>87.7</v>
      </c>
      <c r="I194">
        <v>68.3</v>
      </c>
      <c r="K194">
        <v>77</v>
      </c>
      <c r="L194">
        <v>70</v>
      </c>
      <c r="M194">
        <v>30.03</v>
      </c>
      <c r="O194">
        <v>14.321862814106399</v>
      </c>
      <c r="Q194" t="s">
        <v>164</v>
      </c>
      <c r="R194">
        <v>77.400000000000006</v>
      </c>
      <c r="S194">
        <v>0.14000000000000001</v>
      </c>
      <c r="T194">
        <v>6.2</v>
      </c>
    </row>
    <row r="195" spans="1:20" x14ac:dyDescent="0.25">
      <c r="A195" t="s">
        <v>60</v>
      </c>
      <c r="B195" t="s">
        <v>35</v>
      </c>
      <c r="C195">
        <v>129.5</v>
      </c>
      <c r="D195" t="s">
        <v>165</v>
      </c>
      <c r="E195">
        <v>4.5</v>
      </c>
      <c r="F195">
        <v>5.39</v>
      </c>
      <c r="G195">
        <v>82.1</v>
      </c>
      <c r="H195">
        <v>91.1</v>
      </c>
      <c r="I195">
        <v>73.099999999999994</v>
      </c>
      <c r="K195">
        <v>81</v>
      </c>
      <c r="L195">
        <v>74</v>
      </c>
      <c r="M195">
        <v>30.01</v>
      </c>
      <c r="O195">
        <v>14.130912950626399</v>
      </c>
      <c r="Q195" t="s">
        <v>166</v>
      </c>
      <c r="R195">
        <v>80.2</v>
      </c>
      <c r="S195">
        <v>0.25</v>
      </c>
      <c r="T195">
        <v>111.7</v>
      </c>
    </row>
    <row r="196" spans="1:20" x14ac:dyDescent="0.25">
      <c r="A196" t="s">
        <v>60</v>
      </c>
      <c r="B196" t="s">
        <v>36</v>
      </c>
      <c r="C196">
        <v>79.666666666666671</v>
      </c>
      <c r="D196" t="s">
        <v>167</v>
      </c>
      <c r="E196">
        <v>4.5</v>
      </c>
      <c r="F196">
        <v>5.89</v>
      </c>
      <c r="G196">
        <v>81</v>
      </c>
      <c r="H196">
        <v>89.9</v>
      </c>
      <c r="I196">
        <v>72.2</v>
      </c>
      <c r="K196">
        <v>80</v>
      </c>
      <c r="L196">
        <v>74</v>
      </c>
      <c r="M196">
        <v>29.98</v>
      </c>
      <c r="O196">
        <v>13.390644309879701</v>
      </c>
      <c r="Q196" t="s">
        <v>168</v>
      </c>
      <c r="R196">
        <v>79.8</v>
      </c>
      <c r="S196">
        <v>0.19</v>
      </c>
      <c r="T196">
        <v>18.100000000000001</v>
      </c>
    </row>
    <row r="197" spans="1:20" x14ac:dyDescent="0.25">
      <c r="A197" t="s">
        <v>60</v>
      </c>
      <c r="B197" t="s">
        <v>37</v>
      </c>
      <c r="C197">
        <v>98.75</v>
      </c>
      <c r="D197" t="s">
        <v>169</v>
      </c>
      <c r="E197">
        <v>6.3</v>
      </c>
      <c r="F197">
        <v>1.05</v>
      </c>
      <c r="G197">
        <v>75.400000000000006</v>
      </c>
      <c r="H197">
        <v>84.3</v>
      </c>
      <c r="I197">
        <v>66.5</v>
      </c>
      <c r="K197">
        <v>75</v>
      </c>
      <c r="L197">
        <v>71</v>
      </c>
      <c r="M197">
        <v>30.03</v>
      </c>
      <c r="O197">
        <v>12.409561608222401</v>
      </c>
      <c r="Q197" t="s">
        <v>170</v>
      </c>
      <c r="R197">
        <v>74.8</v>
      </c>
      <c r="S197">
        <v>0.04</v>
      </c>
      <c r="T197">
        <v>6.4</v>
      </c>
    </row>
    <row r="198" spans="1:20" x14ac:dyDescent="0.25">
      <c r="A198" t="s">
        <v>60</v>
      </c>
      <c r="B198" t="s">
        <v>38</v>
      </c>
      <c r="C198">
        <v>11.25</v>
      </c>
      <c r="D198" t="s">
        <v>171</v>
      </c>
      <c r="E198">
        <v>5.4</v>
      </c>
      <c r="F198">
        <v>5.52</v>
      </c>
      <c r="G198">
        <v>67.099999999999994</v>
      </c>
      <c r="H198">
        <v>77.900000000000006</v>
      </c>
      <c r="I198">
        <v>56.3</v>
      </c>
      <c r="K198">
        <v>67</v>
      </c>
      <c r="L198">
        <v>73</v>
      </c>
      <c r="M198">
        <v>30.05</v>
      </c>
      <c r="O198">
        <v>11.3790263150175</v>
      </c>
      <c r="Q198" t="s">
        <v>172</v>
      </c>
      <c r="R198">
        <v>67</v>
      </c>
      <c r="S198">
        <v>0.17</v>
      </c>
      <c r="T198">
        <v>5.3</v>
      </c>
    </row>
    <row r="199" spans="1:20" x14ac:dyDescent="0.25">
      <c r="A199" t="s">
        <v>60</v>
      </c>
      <c r="B199" t="s">
        <v>39</v>
      </c>
      <c r="C199">
        <v>0.25</v>
      </c>
      <c r="D199" t="s">
        <v>173</v>
      </c>
      <c r="E199">
        <v>5.4</v>
      </c>
      <c r="F199">
        <v>2.2799999999999998</v>
      </c>
      <c r="G199">
        <v>58.2</v>
      </c>
      <c r="H199">
        <v>69.099999999999994</v>
      </c>
      <c r="I199">
        <v>47.2</v>
      </c>
      <c r="K199">
        <v>58</v>
      </c>
      <c r="L199">
        <v>69</v>
      </c>
      <c r="M199">
        <v>30.19</v>
      </c>
      <c r="O199">
        <v>10.4715049228037</v>
      </c>
      <c r="Q199" t="s">
        <v>174</v>
      </c>
      <c r="R199">
        <v>58.1</v>
      </c>
      <c r="S199">
        <v>0.08</v>
      </c>
      <c r="T199">
        <v>5.4</v>
      </c>
    </row>
    <row r="200" spans="1:20" x14ac:dyDescent="0.25">
      <c r="A200" t="s">
        <v>60</v>
      </c>
      <c r="B200" t="s">
        <v>40</v>
      </c>
      <c r="C200">
        <v>0</v>
      </c>
      <c r="D200" t="s">
        <v>175</v>
      </c>
      <c r="E200">
        <v>5.4</v>
      </c>
      <c r="F200">
        <v>3.82</v>
      </c>
      <c r="G200">
        <v>46.1</v>
      </c>
      <c r="H200">
        <v>57.5</v>
      </c>
      <c r="I200">
        <v>34.799999999999997</v>
      </c>
      <c r="K200">
        <v>47</v>
      </c>
      <c r="L200">
        <v>71</v>
      </c>
      <c r="M200">
        <v>30.13</v>
      </c>
      <c r="O200">
        <v>9.9869844190033206</v>
      </c>
      <c r="Q200" t="s">
        <v>176</v>
      </c>
      <c r="R200">
        <v>45.8</v>
      </c>
      <c r="S200">
        <v>0.12</v>
      </c>
      <c r="T200">
        <v>5.4</v>
      </c>
    </row>
    <row r="201" spans="1:20" x14ac:dyDescent="0.25">
      <c r="A201" t="s">
        <v>60</v>
      </c>
      <c r="B201" t="s">
        <v>41</v>
      </c>
      <c r="C201">
        <v>0</v>
      </c>
      <c r="D201" t="s">
        <v>177</v>
      </c>
      <c r="E201">
        <v>6.5</v>
      </c>
      <c r="F201">
        <v>3.05</v>
      </c>
      <c r="G201">
        <v>45.8</v>
      </c>
      <c r="H201">
        <v>55.3</v>
      </c>
      <c r="I201">
        <v>36.4</v>
      </c>
      <c r="K201">
        <v>46</v>
      </c>
      <c r="L201">
        <v>70</v>
      </c>
      <c r="M201">
        <v>30.11</v>
      </c>
      <c r="O201">
        <v>10.209730293505899</v>
      </c>
      <c r="Q201" t="s">
        <v>178</v>
      </c>
      <c r="R201">
        <v>47.3</v>
      </c>
      <c r="S201">
        <v>0.1</v>
      </c>
      <c r="T201">
        <v>6.8</v>
      </c>
    </row>
    <row r="202" spans="1:20" x14ac:dyDescent="0.25">
      <c r="A202" t="s">
        <v>60</v>
      </c>
      <c r="B202" t="s">
        <v>42</v>
      </c>
      <c r="C202">
        <v>0</v>
      </c>
      <c r="D202" t="s">
        <v>179</v>
      </c>
      <c r="E202">
        <v>7.4</v>
      </c>
      <c r="F202">
        <v>3.77</v>
      </c>
      <c r="G202">
        <v>46.3</v>
      </c>
      <c r="H202">
        <v>57.3</v>
      </c>
      <c r="I202">
        <v>35.4</v>
      </c>
      <c r="K202">
        <v>46</v>
      </c>
      <c r="L202">
        <v>70</v>
      </c>
      <c r="M202">
        <v>30.1</v>
      </c>
      <c r="O202">
        <v>10.967822998868201</v>
      </c>
      <c r="Q202" t="s">
        <v>180</v>
      </c>
      <c r="R202">
        <v>46.3</v>
      </c>
      <c r="S202">
        <v>0.14000000000000001</v>
      </c>
      <c r="T202">
        <v>7.4</v>
      </c>
    </row>
    <row r="203" spans="1:20" x14ac:dyDescent="0.25">
      <c r="A203" t="s">
        <v>60</v>
      </c>
      <c r="B203" t="s">
        <v>43</v>
      </c>
      <c r="C203">
        <v>0</v>
      </c>
      <c r="D203" t="s">
        <v>181</v>
      </c>
      <c r="E203">
        <v>6.9</v>
      </c>
      <c r="F203">
        <v>9.5399999999999991</v>
      </c>
      <c r="G203">
        <v>59.2</v>
      </c>
      <c r="H203">
        <v>70.900000000000006</v>
      </c>
      <c r="I203">
        <v>47.6</v>
      </c>
      <c r="K203">
        <v>60</v>
      </c>
      <c r="L203">
        <v>66</v>
      </c>
      <c r="M203">
        <v>30.12</v>
      </c>
      <c r="O203">
        <v>11.9528312544715</v>
      </c>
      <c r="Q203" t="s">
        <v>182</v>
      </c>
      <c r="R203">
        <v>59.7</v>
      </c>
      <c r="S203">
        <v>0.28999999999999998</v>
      </c>
      <c r="T203">
        <v>7</v>
      </c>
    </row>
    <row r="204" spans="1:20" x14ac:dyDescent="0.25">
      <c r="A204" t="s">
        <v>60</v>
      </c>
      <c r="B204" t="s">
        <v>44</v>
      </c>
      <c r="C204">
        <v>9.75</v>
      </c>
      <c r="D204" t="s">
        <v>183</v>
      </c>
      <c r="E204">
        <v>6</v>
      </c>
      <c r="F204">
        <v>4.79</v>
      </c>
      <c r="G204">
        <v>62.1</v>
      </c>
      <c r="H204">
        <v>74.2</v>
      </c>
      <c r="I204">
        <v>49.9</v>
      </c>
      <c r="K204">
        <v>62</v>
      </c>
      <c r="L204">
        <v>59</v>
      </c>
      <c r="M204">
        <v>30.03</v>
      </c>
      <c r="O204">
        <v>12.9886575952358</v>
      </c>
      <c r="Q204" t="s">
        <v>184</v>
      </c>
      <c r="R204">
        <v>62.2</v>
      </c>
      <c r="S204">
        <v>0.17</v>
      </c>
      <c r="T204">
        <v>34.299999999999997</v>
      </c>
    </row>
    <row r="205" spans="1:20" x14ac:dyDescent="0.25">
      <c r="A205" t="s">
        <v>60</v>
      </c>
      <c r="B205" t="s">
        <v>45</v>
      </c>
      <c r="C205">
        <v>35</v>
      </c>
      <c r="D205" t="s">
        <v>185</v>
      </c>
      <c r="E205">
        <v>6.5</v>
      </c>
      <c r="F205">
        <v>6.6</v>
      </c>
      <c r="G205">
        <v>70.099999999999994</v>
      </c>
      <c r="H205">
        <v>80.7</v>
      </c>
      <c r="I205">
        <v>59.6</v>
      </c>
      <c r="K205">
        <v>70</v>
      </c>
      <c r="L205">
        <v>65</v>
      </c>
      <c r="M205">
        <v>30.1</v>
      </c>
      <c r="O205">
        <v>13.8663151630111</v>
      </c>
      <c r="Q205" t="s">
        <v>186</v>
      </c>
      <c r="R205">
        <v>69.7</v>
      </c>
      <c r="S205">
        <v>0.15</v>
      </c>
      <c r="T205">
        <v>16.7</v>
      </c>
    </row>
    <row r="206" spans="1:20" x14ac:dyDescent="0.25">
      <c r="A206" t="s">
        <v>60</v>
      </c>
      <c r="B206" t="s">
        <v>46</v>
      </c>
      <c r="C206">
        <v>57.75</v>
      </c>
      <c r="D206" t="s">
        <v>187</v>
      </c>
      <c r="E206">
        <v>5.6</v>
      </c>
      <c r="F206">
        <v>8.4600000000000009</v>
      </c>
      <c r="G206">
        <v>77.5</v>
      </c>
      <c r="H206">
        <v>86.4</v>
      </c>
      <c r="I206">
        <v>68.599999999999994</v>
      </c>
      <c r="K206">
        <v>77</v>
      </c>
      <c r="L206">
        <v>74</v>
      </c>
      <c r="M206">
        <v>30.03</v>
      </c>
      <c r="O206">
        <v>14.321862814106399</v>
      </c>
      <c r="Q206" t="s">
        <v>188</v>
      </c>
      <c r="R206">
        <v>77</v>
      </c>
      <c r="S206">
        <v>0.25</v>
      </c>
      <c r="T206">
        <v>5.6</v>
      </c>
    </row>
    <row r="207" spans="1:20" x14ac:dyDescent="0.25">
      <c r="A207" t="s">
        <v>60</v>
      </c>
      <c r="B207" t="s">
        <v>47</v>
      </c>
      <c r="C207">
        <v>32.5</v>
      </c>
      <c r="D207" t="s">
        <v>189</v>
      </c>
      <c r="E207">
        <v>4.5</v>
      </c>
      <c r="F207">
        <v>8.66</v>
      </c>
      <c r="G207">
        <v>80.400000000000006</v>
      </c>
      <c r="H207">
        <v>89.1</v>
      </c>
      <c r="I207">
        <v>71.7</v>
      </c>
      <c r="K207">
        <v>78</v>
      </c>
      <c r="L207">
        <v>78</v>
      </c>
      <c r="M207">
        <v>30.06</v>
      </c>
      <c r="O207">
        <v>14.130912950626399</v>
      </c>
      <c r="Q207" t="s">
        <v>190</v>
      </c>
      <c r="R207">
        <v>78.7</v>
      </c>
      <c r="S207">
        <v>0.28999999999999998</v>
      </c>
      <c r="T207">
        <v>21.3</v>
      </c>
    </row>
    <row r="208" spans="1:20" x14ac:dyDescent="0.25">
      <c r="A208" t="s">
        <v>60</v>
      </c>
      <c r="B208" t="s">
        <v>48</v>
      </c>
      <c r="C208">
        <v>23</v>
      </c>
      <c r="D208" t="s">
        <v>191</v>
      </c>
      <c r="E208">
        <v>4.5</v>
      </c>
      <c r="F208">
        <v>7.7</v>
      </c>
      <c r="G208">
        <v>80.7</v>
      </c>
      <c r="H208">
        <v>88.6</v>
      </c>
      <c r="I208">
        <v>72.8</v>
      </c>
      <c r="K208">
        <v>79</v>
      </c>
      <c r="L208">
        <v>77</v>
      </c>
      <c r="M208">
        <v>30.04</v>
      </c>
      <c r="O208">
        <v>13.390644309879701</v>
      </c>
      <c r="Q208" t="s">
        <v>192</v>
      </c>
      <c r="R208">
        <v>79.3</v>
      </c>
      <c r="S208">
        <v>0.16</v>
      </c>
      <c r="T208">
        <v>4.3</v>
      </c>
    </row>
    <row r="209" spans="1:20" x14ac:dyDescent="0.25">
      <c r="A209" t="s">
        <v>60</v>
      </c>
      <c r="B209" t="s">
        <v>49</v>
      </c>
      <c r="C209">
        <v>66</v>
      </c>
      <c r="D209" t="s">
        <v>193</v>
      </c>
      <c r="E209">
        <v>3.4</v>
      </c>
      <c r="F209">
        <v>1.56</v>
      </c>
      <c r="G209">
        <v>75.099999999999994</v>
      </c>
      <c r="H209">
        <v>84.1</v>
      </c>
      <c r="I209">
        <v>66.2</v>
      </c>
      <c r="K209">
        <v>74</v>
      </c>
      <c r="L209">
        <v>76</v>
      </c>
      <c r="M209">
        <v>30.04</v>
      </c>
      <c r="O209">
        <v>12.409561608222401</v>
      </c>
      <c r="Q209" t="s">
        <v>194</v>
      </c>
      <c r="R209">
        <v>74.2</v>
      </c>
      <c r="S209">
        <v>0.06</v>
      </c>
      <c r="T209">
        <v>3.6</v>
      </c>
    </row>
    <row r="210" spans="1:20" x14ac:dyDescent="0.25">
      <c r="A210" t="s">
        <v>60</v>
      </c>
      <c r="B210" t="s">
        <v>50</v>
      </c>
      <c r="C210">
        <v>90.75</v>
      </c>
      <c r="D210" t="s">
        <v>195</v>
      </c>
      <c r="E210">
        <v>5.0999999999999996</v>
      </c>
      <c r="F210">
        <v>9.39</v>
      </c>
      <c r="G210">
        <v>68.3</v>
      </c>
      <c r="H210">
        <v>77.8</v>
      </c>
      <c r="I210">
        <v>58.7</v>
      </c>
      <c r="K210">
        <v>67</v>
      </c>
      <c r="L210">
        <v>78</v>
      </c>
      <c r="M210">
        <v>30</v>
      </c>
      <c r="O210">
        <v>11.3790263150175</v>
      </c>
      <c r="Q210" t="s">
        <v>196</v>
      </c>
      <c r="R210">
        <v>67.3</v>
      </c>
      <c r="S210">
        <v>0.24</v>
      </c>
      <c r="T210">
        <v>5.2</v>
      </c>
    </row>
    <row r="211" spans="1:20" x14ac:dyDescent="0.25">
      <c r="A211" t="s">
        <v>60</v>
      </c>
      <c r="B211" t="s">
        <v>51</v>
      </c>
      <c r="C211">
        <v>16.5</v>
      </c>
      <c r="D211" t="s">
        <v>197</v>
      </c>
      <c r="E211">
        <v>4.9000000000000004</v>
      </c>
      <c r="F211">
        <v>1.63</v>
      </c>
      <c r="G211">
        <v>52.3</v>
      </c>
      <c r="H211">
        <v>63.4</v>
      </c>
      <c r="I211">
        <v>41.1</v>
      </c>
      <c r="K211">
        <v>52</v>
      </c>
      <c r="L211">
        <v>70</v>
      </c>
      <c r="M211">
        <v>30.17</v>
      </c>
      <c r="O211">
        <v>10.4715049228037</v>
      </c>
      <c r="Q211" t="s">
        <v>198</v>
      </c>
      <c r="R211">
        <v>51.6</v>
      </c>
      <c r="S211">
        <v>0</v>
      </c>
      <c r="T211">
        <v>4.9000000000000004</v>
      </c>
    </row>
    <row r="212" spans="1:20" x14ac:dyDescent="0.25">
      <c r="A212" t="s">
        <v>60</v>
      </c>
      <c r="B212" t="s">
        <v>52</v>
      </c>
      <c r="C212">
        <v>0</v>
      </c>
      <c r="D212" t="s">
        <v>199</v>
      </c>
      <c r="E212">
        <v>6.5</v>
      </c>
      <c r="F212">
        <v>5.88</v>
      </c>
      <c r="G212">
        <v>57.6</v>
      </c>
      <c r="H212">
        <v>67.3</v>
      </c>
      <c r="I212">
        <v>47.8</v>
      </c>
      <c r="K212">
        <v>58</v>
      </c>
      <c r="L212">
        <v>81</v>
      </c>
      <c r="M212">
        <v>30.07</v>
      </c>
      <c r="O212">
        <v>9.9869844190033206</v>
      </c>
      <c r="Q212" t="s">
        <v>200</v>
      </c>
      <c r="R212">
        <v>57.1</v>
      </c>
      <c r="S212">
        <v>0</v>
      </c>
      <c r="T212">
        <v>6.4</v>
      </c>
    </row>
    <row r="213" spans="1:20" x14ac:dyDescent="0.25">
      <c r="A213" t="s">
        <v>60</v>
      </c>
      <c r="B213" t="s">
        <v>53</v>
      </c>
      <c r="C213">
        <v>0</v>
      </c>
      <c r="D213" t="s">
        <v>201</v>
      </c>
      <c r="E213">
        <v>7.4</v>
      </c>
      <c r="F213">
        <v>4.3499999999999996</v>
      </c>
      <c r="G213">
        <v>43.4</v>
      </c>
      <c r="H213">
        <v>54.5</v>
      </c>
      <c r="I213">
        <v>32.4</v>
      </c>
      <c r="K213">
        <v>44</v>
      </c>
      <c r="L213">
        <v>69</v>
      </c>
      <c r="M213">
        <v>30.15</v>
      </c>
      <c r="O213">
        <v>10.209730293505899</v>
      </c>
      <c r="Q213" t="s">
        <v>202</v>
      </c>
      <c r="R213">
        <v>43.8</v>
      </c>
      <c r="S213">
        <v>0.03</v>
      </c>
      <c r="T213">
        <v>7.8</v>
      </c>
    </row>
    <row r="214" spans="1:20" x14ac:dyDescent="0.25">
      <c r="A214" t="s">
        <v>60</v>
      </c>
      <c r="B214" t="s">
        <v>54</v>
      </c>
      <c r="C214">
        <v>0</v>
      </c>
      <c r="D214" t="s">
        <v>203</v>
      </c>
      <c r="E214">
        <v>6.9</v>
      </c>
      <c r="F214">
        <v>6.79</v>
      </c>
      <c r="G214">
        <v>50.2</v>
      </c>
      <c r="H214">
        <v>62</v>
      </c>
      <c r="I214">
        <v>38.5</v>
      </c>
      <c r="K214">
        <v>50</v>
      </c>
      <c r="L214">
        <v>66</v>
      </c>
      <c r="M214">
        <v>30.21</v>
      </c>
      <c r="O214">
        <v>10.967822998868201</v>
      </c>
      <c r="Q214" t="s">
        <v>204</v>
      </c>
      <c r="R214">
        <v>49.7</v>
      </c>
      <c r="S214">
        <v>0.24</v>
      </c>
      <c r="T214">
        <v>7.1</v>
      </c>
    </row>
    <row r="215" spans="1:20" x14ac:dyDescent="0.25">
      <c r="A215" t="s">
        <v>60</v>
      </c>
      <c r="B215" t="s">
        <v>55</v>
      </c>
      <c r="C215">
        <v>1.5</v>
      </c>
      <c r="D215" t="s">
        <v>205</v>
      </c>
      <c r="E215">
        <v>7.2</v>
      </c>
      <c r="F215">
        <v>10.98</v>
      </c>
      <c r="G215">
        <v>57.2</v>
      </c>
      <c r="H215">
        <v>69.3</v>
      </c>
      <c r="I215">
        <v>45.1</v>
      </c>
      <c r="K215">
        <v>57</v>
      </c>
      <c r="L215">
        <v>61</v>
      </c>
      <c r="M215">
        <v>30.05</v>
      </c>
      <c r="O215">
        <v>11.9528312544715</v>
      </c>
      <c r="Q215" t="s">
        <v>206</v>
      </c>
      <c r="R215">
        <v>57.4</v>
      </c>
      <c r="S215">
        <v>0.33</v>
      </c>
      <c r="T215">
        <v>7.2</v>
      </c>
    </row>
    <row r="216" spans="1:20" x14ac:dyDescent="0.25">
      <c r="A216" t="s">
        <v>60</v>
      </c>
      <c r="B216" t="s">
        <v>56</v>
      </c>
      <c r="C216">
        <v>27</v>
      </c>
      <c r="D216" t="s">
        <v>207</v>
      </c>
      <c r="E216">
        <v>7.2</v>
      </c>
      <c r="F216">
        <v>6.16</v>
      </c>
      <c r="G216">
        <v>63.3</v>
      </c>
      <c r="H216">
        <v>74.7</v>
      </c>
      <c r="I216">
        <v>51.9</v>
      </c>
      <c r="K216">
        <v>64</v>
      </c>
      <c r="L216">
        <v>62</v>
      </c>
      <c r="M216">
        <v>30.05</v>
      </c>
      <c r="O216">
        <v>12.9886575952358</v>
      </c>
      <c r="Q216" t="s">
        <v>208</v>
      </c>
      <c r="R216">
        <v>63.6</v>
      </c>
      <c r="S216">
        <v>0.19</v>
      </c>
      <c r="T216">
        <v>7.1</v>
      </c>
    </row>
  </sheetData>
  <mergeCells count="4">
    <mergeCell ref="J1:J16"/>
    <mergeCell ref="N1:N13"/>
    <mergeCell ref="P1:P9"/>
    <mergeCell ref="U1:U9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 for whole model</vt:lpstr>
      <vt:lpstr>Summary data</vt:lpstr>
      <vt:lpstr>Heatmap data</vt:lpstr>
      <vt:lpstr>Original data collection</vt:lpstr>
      <vt:lpstr>Original environmental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Wang</dc:creator>
  <cp:lastModifiedBy>yifan wang</cp:lastModifiedBy>
  <dcterms:created xsi:type="dcterms:W3CDTF">2015-06-05T18:17:20Z</dcterms:created>
  <dcterms:modified xsi:type="dcterms:W3CDTF">2023-04-04T03:15:44Z</dcterms:modified>
</cp:coreProperties>
</file>