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3b0223584f4faa2/XJTLU/XJLWP_TEACHING/ACC102_2024/valuation model/"/>
    </mc:Choice>
  </mc:AlternateContent>
  <xr:revisionPtr revIDLastSave="3" documentId="8_{527C53CD-1D02-4A2C-A325-10818DCDADAA}" xr6:coauthVersionLast="47" xr6:coauthVersionMax="47" xr10:uidLastSave="{9D7334E7-FC9C-40CA-B954-1BD24F6B421F}"/>
  <bookViews>
    <workbookView xWindow="-90" yWindow="-90" windowWidth="19380" windowHeight="10260" tabRatio="826" activeTab="1" xr2:uid="{FA84969C-D92A-4D73-A521-0E0FD25D822E}"/>
  </bookViews>
  <sheets>
    <sheet name="Sheet1" sheetId="20" r:id="rId1"/>
    <sheet name="bs" sheetId="17" r:id="rId2"/>
    <sheet name="is" sheetId="18" r:id="rId3"/>
    <sheet name="cf" sheetId="19" r:id="rId4"/>
    <sheet name="ROE" sheetId="5" r:id="rId5"/>
    <sheet name="Profitability" sheetId="9" r:id="rId6"/>
    <sheet name="Reference1" sheetId="7" r:id="rId7"/>
    <sheet name="Reference2" sheetId="10" r:id="rId8"/>
    <sheet name="Solvency_liquidity" sheetId="12" r:id="rId9"/>
    <sheet name="Operation efficiency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12" l="1"/>
  <c r="C12" i="12"/>
  <c r="D12" i="12"/>
  <c r="E12" i="12"/>
  <c r="F12" i="12"/>
  <c r="B13" i="12"/>
  <c r="C13" i="12"/>
  <c r="D13" i="12"/>
  <c r="E13" i="12"/>
  <c r="F13" i="12"/>
  <c r="C11" i="12"/>
  <c r="D11" i="12"/>
  <c r="E11" i="12"/>
  <c r="F11" i="12"/>
  <c r="B11" i="12"/>
  <c r="B8" i="12"/>
  <c r="C8" i="12"/>
  <c r="D8" i="12"/>
  <c r="E8" i="12"/>
  <c r="F8" i="12"/>
  <c r="B9" i="12"/>
  <c r="C9" i="12"/>
  <c r="D9" i="12"/>
  <c r="E9" i="12"/>
  <c r="F9" i="12"/>
  <c r="C7" i="12"/>
  <c r="D7" i="12"/>
  <c r="E7" i="12"/>
  <c r="F7" i="12"/>
  <c r="B7" i="12"/>
  <c r="B4" i="12"/>
  <c r="C4" i="12"/>
  <c r="D4" i="12"/>
  <c r="E4" i="12"/>
  <c r="F4" i="12"/>
  <c r="B5" i="12"/>
  <c r="C5" i="12"/>
  <c r="D5" i="12"/>
  <c r="E5" i="12"/>
  <c r="F5" i="12"/>
  <c r="C3" i="12"/>
  <c r="D3" i="12"/>
  <c r="E3" i="12"/>
  <c r="F3" i="12"/>
  <c r="B3" i="12"/>
  <c r="F13" i="13"/>
  <c r="F17" i="13" s="1"/>
  <c r="F12" i="13"/>
  <c r="F16" i="13" s="1"/>
  <c r="F11" i="13"/>
  <c r="F15" i="13" s="1"/>
  <c r="F5" i="13"/>
  <c r="F9" i="13" s="1"/>
  <c r="F4" i="13"/>
  <c r="F8" i="13" s="1"/>
  <c r="F3" i="13"/>
  <c r="F7" i="13" s="1"/>
  <c r="F13" i="9"/>
  <c r="F12" i="9"/>
  <c r="F11" i="9"/>
  <c r="F9" i="9"/>
  <c r="F8" i="9"/>
  <c r="F7" i="9"/>
  <c r="F5" i="9"/>
  <c r="F4" i="9"/>
  <c r="F3" i="9"/>
  <c r="F17" i="5"/>
  <c r="F16" i="5"/>
  <c r="F15" i="5"/>
  <c r="F13" i="5"/>
  <c r="F12" i="5"/>
  <c r="F11" i="5"/>
  <c r="F9" i="5"/>
  <c r="F8" i="5"/>
  <c r="F7" i="5"/>
  <c r="F5" i="5"/>
  <c r="F4" i="5"/>
  <c r="F3" i="5"/>
  <c r="B12" i="13"/>
  <c r="B16" i="13" s="1"/>
  <c r="C12" i="13"/>
  <c r="C16" i="13" s="1"/>
  <c r="D12" i="13"/>
  <c r="D16" i="13" s="1"/>
  <c r="E12" i="13"/>
  <c r="E16" i="13" s="1"/>
  <c r="B13" i="13"/>
  <c r="B17" i="13" s="1"/>
  <c r="C13" i="13"/>
  <c r="C17" i="13" s="1"/>
  <c r="D13" i="13"/>
  <c r="D17" i="13" s="1"/>
  <c r="E13" i="13"/>
  <c r="E17" i="13" s="1"/>
  <c r="C11" i="13"/>
  <c r="C15" i="13" s="1"/>
  <c r="D11" i="13"/>
  <c r="D15" i="13" s="1"/>
  <c r="E11" i="13"/>
  <c r="E15" i="13" s="1"/>
  <c r="B11" i="13"/>
  <c r="B15" i="13" s="1"/>
  <c r="B4" i="13"/>
  <c r="C4" i="13"/>
  <c r="C8" i="13" s="1"/>
  <c r="D4" i="13"/>
  <c r="D8" i="13" s="1"/>
  <c r="E4" i="13"/>
  <c r="E8" i="13" s="1"/>
  <c r="B5" i="13"/>
  <c r="B9" i="13" s="1"/>
  <c r="C5" i="13"/>
  <c r="C9" i="13" s="1"/>
  <c r="D5" i="13"/>
  <c r="D9" i="13" s="1"/>
  <c r="E5" i="13"/>
  <c r="E9" i="13" s="1"/>
  <c r="C3" i="13"/>
  <c r="C7" i="13" s="1"/>
  <c r="D3" i="13"/>
  <c r="D7" i="13" s="1"/>
  <c r="E3" i="13"/>
  <c r="E7" i="13" s="1"/>
  <c r="B3" i="13"/>
  <c r="B7" i="13" s="1"/>
  <c r="B12" i="9"/>
  <c r="C12" i="9"/>
  <c r="D12" i="9"/>
  <c r="E12" i="9"/>
  <c r="B13" i="9"/>
  <c r="C13" i="9"/>
  <c r="D13" i="9"/>
  <c r="E13" i="9"/>
  <c r="C11" i="9"/>
  <c r="D11" i="9"/>
  <c r="E11" i="9"/>
  <c r="B11" i="9"/>
  <c r="B8" i="9"/>
  <c r="C8" i="9"/>
  <c r="D8" i="9"/>
  <c r="E8" i="9"/>
  <c r="B9" i="9"/>
  <c r="C9" i="9"/>
  <c r="D9" i="9"/>
  <c r="E9" i="9"/>
  <c r="C7" i="9"/>
  <c r="D7" i="9"/>
  <c r="E7" i="9"/>
  <c r="B7" i="9"/>
  <c r="B4" i="9"/>
  <c r="C4" i="9"/>
  <c r="D4" i="9"/>
  <c r="E4" i="9"/>
  <c r="B5" i="9"/>
  <c r="C5" i="9"/>
  <c r="D5" i="9"/>
  <c r="E5" i="9"/>
  <c r="C3" i="9"/>
  <c r="D3" i="9"/>
  <c r="E3" i="9"/>
  <c r="B3" i="9"/>
  <c r="B12" i="5"/>
  <c r="C12" i="5"/>
  <c r="D12" i="5"/>
  <c r="E12" i="5"/>
  <c r="B13" i="5"/>
  <c r="C13" i="5"/>
  <c r="D13" i="5"/>
  <c r="E13" i="5"/>
  <c r="C11" i="5"/>
  <c r="D11" i="5"/>
  <c r="E11" i="5"/>
  <c r="B11" i="5"/>
  <c r="B8" i="5"/>
  <c r="C8" i="5"/>
  <c r="D8" i="5"/>
  <c r="E8" i="5"/>
  <c r="B9" i="5"/>
  <c r="C9" i="5"/>
  <c r="D9" i="5"/>
  <c r="E9" i="5"/>
  <c r="C7" i="5"/>
  <c r="D7" i="5"/>
  <c r="E7" i="5"/>
  <c r="B7" i="5"/>
  <c r="B4" i="5"/>
  <c r="C4" i="5"/>
  <c r="D4" i="5"/>
  <c r="E4" i="5"/>
  <c r="B5" i="5"/>
  <c r="C5" i="5"/>
  <c r="D5" i="5"/>
  <c r="E5" i="5"/>
  <c r="C3" i="5"/>
  <c r="D3" i="5"/>
  <c r="E3" i="5"/>
  <c r="B3" i="5"/>
  <c r="B16" i="5"/>
  <c r="C16" i="5"/>
  <c r="D16" i="5"/>
  <c r="E16" i="5"/>
  <c r="B17" i="5"/>
  <c r="C17" i="5"/>
  <c r="D17" i="5"/>
  <c r="E17" i="5"/>
  <c r="C15" i="5"/>
  <c r="D15" i="5"/>
  <c r="E15" i="5"/>
  <c r="B15" i="5"/>
  <c r="B8" i="13"/>
</calcChain>
</file>

<file path=xl/sharedStrings.xml><?xml version="1.0" encoding="utf-8"?>
<sst xmlns="http://schemas.openxmlformats.org/spreadsheetml/2006/main" count="350" uniqueCount="97">
  <si>
    <t>Wuliangye</t>
  </si>
  <si>
    <t xml:space="preserve">    Net Sales</t>
  </si>
  <si>
    <t xml:space="preserve"> - Cost of goods sold (Cost of sales)</t>
  </si>
  <si>
    <t xml:space="preserve"> = Gross Profit</t>
  </si>
  <si>
    <t xml:space="preserve"> - Selling, administrative, R&amp;D expenses</t>
  </si>
  <si>
    <t xml:space="preserve"> + Investment income</t>
  </si>
  <si>
    <t xml:space="preserve"> + Gains on changes in fair value of financial assets</t>
  </si>
  <si>
    <t xml:space="preserve"> - Asset impairment losses</t>
  </si>
  <si>
    <t xml:space="preserve"> +/(-) Gains/(Loss) on disposal of assets</t>
  </si>
  <si>
    <t xml:space="preserve"> +/(-) Other income/(expense)</t>
  </si>
  <si>
    <t xml:space="preserve"> = EBIT (Earnings before interest expense and taxes)</t>
  </si>
  <si>
    <t xml:space="preserve"> -/(+) Net Financial expense/(income)</t>
  </si>
  <si>
    <t xml:space="preserve"> = Total Profit</t>
  </si>
  <si>
    <t xml:space="preserve"> - Income tax expenses</t>
  </si>
  <si>
    <t xml:space="preserve"> = Net profit</t>
  </si>
  <si>
    <t xml:space="preserve"> = Main business Profit</t>
  </si>
  <si>
    <t>Gross Margin</t>
  </si>
  <si>
    <t>Profit Margin</t>
  </si>
  <si>
    <t>Main Business Profit Margin</t>
  </si>
  <si>
    <t xml:space="preserve">    Non-interest bearing liabilitites</t>
  </si>
  <si>
    <t xml:space="preserve"> + Interest-bearing liabililites (Total debt)</t>
  </si>
  <si>
    <t xml:space="preserve"> = Total liabilities</t>
  </si>
  <si>
    <t xml:space="preserve"> - Deferred income</t>
  </si>
  <si>
    <t xml:space="preserve"> = Total liabilities - Adjustment</t>
  </si>
  <si>
    <t xml:space="preserve"> = Interest-bearing liabilities (Total debt)</t>
  </si>
  <si>
    <t>Total liabilities (adjusted)/Total assets</t>
  </si>
  <si>
    <t>Total debt/Total assets</t>
  </si>
  <si>
    <t>Current ratio</t>
  </si>
  <si>
    <t>Account receivables  turnover ratio</t>
  </si>
  <si>
    <t>Days Sales Outstanding (DSO)</t>
  </si>
  <si>
    <t>Inventory turnover ratio</t>
  </si>
  <si>
    <t>Days sales of inventory</t>
  </si>
  <si>
    <t>stkcd</t>
  </si>
  <si>
    <t>Total assets</t>
  </si>
  <si>
    <t>Total liabilities</t>
  </si>
  <si>
    <t>Advances from customers</t>
  </si>
  <si>
    <t>Contract liabilities</t>
  </si>
  <si>
    <t>Deferred income-current liabilities</t>
  </si>
  <si>
    <t>Deferred income-Noncurrent liabilities</t>
  </si>
  <si>
    <t>long-term debts</t>
  </si>
  <si>
    <t>long-term bonds payables</t>
  </si>
  <si>
    <t>short-term borrowings</t>
  </si>
  <si>
    <t>Non-current liabilities within one year</t>
  </si>
  <si>
    <t>current assets</t>
  </si>
  <si>
    <t>current liabilities</t>
  </si>
  <si>
    <t>Account receivable</t>
  </si>
  <si>
    <t>Inventory</t>
  </si>
  <si>
    <t>year</t>
  </si>
  <si>
    <t>600519</t>
  </si>
  <si>
    <t>Net sales/Revenue</t>
  </si>
  <si>
    <t>Cost of goods sold</t>
  </si>
  <si>
    <t>Selling expense</t>
  </si>
  <si>
    <t>Administrative expense</t>
  </si>
  <si>
    <t>R&amp;D expense</t>
  </si>
  <si>
    <t>Net profit</t>
  </si>
  <si>
    <t>Net Cash Flow From Operating Activities</t>
  </si>
  <si>
    <t>000858</t>
  </si>
  <si>
    <t>000568</t>
  </si>
  <si>
    <t>Profit/Sales</t>
    <phoneticPr fontId="9" type="noConversion"/>
  </si>
  <si>
    <t>Sales/Avearge Total assets</t>
    <phoneticPr fontId="9" type="noConversion"/>
  </si>
  <si>
    <t>Average Total assets /Average Total equity</t>
    <phoneticPr fontId="9" type="noConversion"/>
  </si>
  <si>
    <t>ROE (Average Equity)</t>
    <phoneticPr fontId="9" type="noConversion"/>
  </si>
  <si>
    <t>Total equity</t>
  </si>
  <si>
    <t>Tax And Additional Fees Of Operations</t>
  </si>
  <si>
    <t>contract assets</t>
  </si>
  <si>
    <t>N</t>
    <phoneticPr fontId="9" type="noConversion"/>
  </si>
  <si>
    <t>N-1</t>
    <phoneticPr fontId="9" type="noConversion"/>
  </si>
  <si>
    <t>N-2</t>
    <phoneticPr fontId="9" type="noConversion"/>
  </si>
  <si>
    <t>N-3</t>
    <phoneticPr fontId="9" type="noConversion"/>
  </si>
  <si>
    <t>N-4</t>
    <phoneticPr fontId="9" type="noConversion"/>
  </si>
  <si>
    <t>N-5</t>
    <phoneticPr fontId="9" type="noConversion"/>
  </si>
  <si>
    <t xml:space="preserve"> - Advances from customers/Contract liabilities</t>
    <phoneticPr fontId="9" type="noConversion"/>
  </si>
  <si>
    <t xml:space="preserve">    Long-term debt+ Short-term debt</t>
    <phoneticPr fontId="9" type="noConversion"/>
  </si>
  <si>
    <t>Moutai</t>
    <phoneticPr fontId="9" type="noConversion"/>
  </si>
  <si>
    <t>Wuliangye</t>
    <phoneticPr fontId="9" type="noConversion"/>
  </si>
  <si>
    <t>Luzhoulaojiao</t>
    <phoneticPr fontId="9" type="noConversion"/>
  </si>
  <si>
    <t>White liquor industry</t>
    <phoneticPr fontId="9" type="noConversion"/>
  </si>
  <si>
    <t>Household appliance industry</t>
    <phoneticPr fontId="9" type="noConversion"/>
  </si>
  <si>
    <t>Haier</t>
    <phoneticPr fontId="9" type="noConversion"/>
  </si>
  <si>
    <t>Gree</t>
    <phoneticPr fontId="9" type="noConversion"/>
  </si>
  <si>
    <t>Midea</t>
    <phoneticPr fontId="9" type="noConversion"/>
  </si>
  <si>
    <t>000651</t>
    <phoneticPr fontId="9" type="noConversion"/>
  </si>
  <si>
    <t>000333</t>
    <phoneticPr fontId="9" type="noConversion"/>
  </si>
  <si>
    <t>New energy car industry in China</t>
    <phoneticPr fontId="9" type="noConversion"/>
  </si>
  <si>
    <t>002594</t>
    <phoneticPr fontId="9" type="noConversion"/>
  </si>
  <si>
    <t>BYD</t>
    <phoneticPr fontId="9" type="noConversion"/>
  </si>
  <si>
    <t>New energy car industry in U.S. stock market</t>
    <phoneticPr fontId="9" type="noConversion"/>
  </si>
  <si>
    <t>Tesla</t>
    <phoneticPr fontId="9" type="noConversion"/>
  </si>
  <si>
    <t>TSLA</t>
    <phoneticPr fontId="9" type="noConversion"/>
  </si>
  <si>
    <t>NIO</t>
    <phoneticPr fontId="9" type="noConversion"/>
  </si>
  <si>
    <t>Li Auto</t>
    <phoneticPr fontId="9" type="noConversion"/>
  </si>
  <si>
    <t>LI</t>
    <phoneticPr fontId="9" type="noConversion"/>
  </si>
  <si>
    <t>Luzhou Laojiao</t>
    <phoneticPr fontId="9" type="noConversion"/>
  </si>
  <si>
    <t>600104</t>
    <phoneticPr fontId="9" type="noConversion"/>
  </si>
  <si>
    <t>Shangqi</t>
    <phoneticPr fontId="9" type="noConversion"/>
  </si>
  <si>
    <t>601238</t>
    <phoneticPr fontId="9" type="noConversion"/>
  </si>
  <si>
    <t>Guangqi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</si>
</sst>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0.0%"/>
    <numFmt numFmtId="177" formatCode="_ * #,##0_ ;_ * \-#,##0_ ;_ * &quot;-&quot;??_ ;_ @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sz val="14"/>
      <color rgb="FFFF0000"/>
      <name val="Times New Roman"/>
      <family val="1"/>
    </font>
    <font>
      <sz val="16"/>
      <color rgb="FF000000"/>
      <name val="Times New Roman"/>
      <family val="1"/>
    </font>
    <font>
      <sz val="16"/>
      <color theme="1"/>
      <name val="等线"/>
      <family val="2"/>
      <charset val="134"/>
      <scheme val="minor"/>
    </font>
    <font>
      <b/>
      <sz val="16"/>
      <color rgb="FF000000"/>
      <name val="Times New Roman"/>
      <family val="1"/>
    </font>
    <font>
      <sz val="16"/>
      <color rgb="FF0070C0"/>
      <name val="Times New Roman"/>
      <family val="1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name val="宋体"/>
      <family val="3"/>
      <charset val="134"/>
    </font>
    <font>
      <sz val="11"/>
      <color theme="1"/>
      <name val="Times New Roman"/>
      <family val="1"/>
    </font>
    <font>
      <b/>
      <sz val="18"/>
      <color rgb="FF0070C0"/>
      <name val="Times New Roman"/>
      <family val="1"/>
    </font>
    <font>
      <b/>
      <sz val="18"/>
      <color theme="1"/>
      <name val="Times New Roman"/>
      <family val="1"/>
    </font>
    <font>
      <sz val="18"/>
      <name val="Times New Roman"/>
      <family val="1"/>
    </font>
    <font>
      <sz val="1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E9EB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2" fillId="3" borderId="2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4" fillId="3" borderId="2" xfId="0" applyFont="1" applyFill="1" applyBorder="1" applyAlignment="1">
      <alignment horizontal="left" vertical="center" wrapText="1" readingOrder="1"/>
    </xf>
    <xf numFmtId="49" fontId="2" fillId="3" borderId="2" xfId="0" applyNumberFormat="1" applyFont="1" applyFill="1" applyBorder="1" applyAlignment="1">
      <alignment horizontal="left" vertical="center" wrapText="1" readingOrder="1"/>
    </xf>
    <xf numFmtId="0" fontId="5" fillId="3" borderId="2" xfId="0" applyFont="1" applyFill="1" applyBorder="1" applyAlignment="1">
      <alignment horizontal="left" vertical="center" wrapText="1" readingOrder="1"/>
    </xf>
    <xf numFmtId="0" fontId="6" fillId="0" borderId="0" xfId="0" applyFont="1"/>
    <xf numFmtId="0" fontId="7" fillId="3" borderId="2" xfId="0" applyFont="1" applyFill="1" applyBorder="1" applyAlignment="1">
      <alignment horizontal="left" vertical="center" wrapText="1" readingOrder="1"/>
    </xf>
    <xf numFmtId="0" fontId="8" fillId="3" borderId="2" xfId="0" applyFont="1" applyFill="1" applyBorder="1" applyAlignment="1">
      <alignment horizontal="left" vertical="center" wrapText="1" readingOrder="1"/>
    </xf>
    <xf numFmtId="0" fontId="10" fillId="0" borderId="1" xfId="0" applyFont="1" applyBorder="1" applyAlignment="1">
      <alignment horizontal="center" vertical="top"/>
    </xf>
    <xf numFmtId="0" fontId="11" fillId="0" borderId="1" xfId="0" applyFont="1" applyBorder="1"/>
    <xf numFmtId="0" fontId="12" fillId="0" borderId="1" xfId="0" applyFont="1" applyBorder="1" applyAlignment="1">
      <alignment horizontal="center" vertical="top"/>
    </xf>
    <xf numFmtId="49" fontId="12" fillId="0" borderId="1" xfId="0" applyNumberFormat="1" applyFont="1" applyBorder="1" applyAlignment="1">
      <alignment horizontal="center" vertical="top"/>
    </xf>
    <xf numFmtId="0" fontId="13" fillId="0" borderId="1" xfId="0" applyFont="1" applyBorder="1" applyAlignment="1">
      <alignment horizontal="center" vertical="top"/>
    </xf>
    <xf numFmtId="0" fontId="10" fillId="0" borderId="0" xfId="0" applyFont="1" applyAlignment="1">
      <alignment horizontal="center" vertical="top"/>
    </xf>
    <xf numFmtId="0" fontId="14" fillId="0" borderId="0" xfId="0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horizontal="right"/>
    </xf>
    <xf numFmtId="0" fontId="15" fillId="2" borderId="1" xfId="0" applyFont="1" applyFill="1" applyBorder="1" applyAlignment="1">
      <alignment vertical="center"/>
    </xf>
    <xf numFmtId="0" fontId="16" fillId="2" borderId="1" xfId="0" applyFont="1" applyFill="1" applyBorder="1" applyAlignment="1">
      <alignment horizontal="right" vertical="center"/>
    </xf>
    <xf numFmtId="0" fontId="17" fillId="2" borderId="1" xfId="0" applyFont="1" applyFill="1" applyBorder="1" applyAlignment="1">
      <alignment vertical="center"/>
    </xf>
    <xf numFmtId="176" fontId="18" fillId="0" borderId="1" xfId="2" applyNumberFormat="1" applyFont="1" applyBorder="1" applyAlignment="1">
      <alignment vertical="center"/>
    </xf>
    <xf numFmtId="0" fontId="15" fillId="2" borderId="1" xfId="0" applyFont="1" applyFill="1" applyBorder="1" applyAlignment="1">
      <alignment vertical="center" wrapText="1"/>
    </xf>
    <xf numFmtId="2" fontId="18" fillId="0" borderId="1" xfId="2" applyNumberFormat="1" applyFont="1" applyBorder="1" applyAlignment="1">
      <alignment vertical="center"/>
    </xf>
    <xf numFmtId="0" fontId="16" fillId="2" borderId="1" xfId="0" applyFont="1" applyFill="1" applyBorder="1"/>
    <xf numFmtId="176" fontId="18" fillId="0" borderId="1" xfId="2" applyNumberFormat="1" applyFont="1" applyBorder="1"/>
    <xf numFmtId="0" fontId="16" fillId="2" borderId="1" xfId="0" applyFont="1" applyFill="1" applyBorder="1" applyAlignment="1">
      <alignment vertical="center"/>
    </xf>
    <xf numFmtId="0" fontId="18" fillId="0" borderId="0" xfId="0" applyFont="1"/>
    <xf numFmtId="176" fontId="18" fillId="0" borderId="1" xfId="2" applyNumberFormat="1" applyFont="1" applyBorder="1" applyAlignment="1">
      <alignment horizontal="right" vertical="center"/>
    </xf>
    <xf numFmtId="43" fontId="18" fillId="0" borderId="1" xfId="1" applyFont="1" applyBorder="1" applyAlignment="1">
      <alignment horizontal="right" vertical="center"/>
    </xf>
    <xf numFmtId="0" fontId="16" fillId="2" borderId="1" xfId="0" applyFont="1" applyFill="1" applyBorder="1" applyAlignment="1">
      <alignment vertical="top"/>
    </xf>
    <xf numFmtId="0" fontId="16" fillId="2" borderId="1" xfId="0" applyFont="1" applyFill="1" applyBorder="1" applyAlignment="1">
      <alignment horizontal="right" vertical="top"/>
    </xf>
    <xf numFmtId="177" fontId="18" fillId="0" borderId="1" xfId="1" applyNumberFormat="1" applyFont="1" applyBorder="1" applyAlignment="1">
      <alignment horizontal="right" vertical="top"/>
    </xf>
    <xf numFmtId="1" fontId="18" fillId="0" borderId="1" xfId="1" applyNumberFormat="1" applyFont="1" applyBorder="1" applyAlignment="1">
      <alignment horizontal="right" vertical="top"/>
    </xf>
    <xf numFmtId="2" fontId="18" fillId="0" borderId="1" xfId="1" applyNumberFormat="1" applyFont="1" applyBorder="1" applyAlignment="1">
      <alignment horizontal="right" vertical="top"/>
    </xf>
    <xf numFmtId="0" fontId="1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99CC"/>
      <color rgb="FF0066CC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161E6-74DC-41ED-8A5F-46AF38E4B46B}">
  <dimension ref="A1:K4"/>
  <sheetViews>
    <sheetView workbookViewId="0">
      <selection activeCell="J1" sqref="J1:K4"/>
    </sheetView>
  </sheetViews>
  <sheetFormatPr defaultRowHeight="14.25" x14ac:dyDescent="0.65"/>
  <cols>
    <col min="1" max="1" width="14.390625" customWidth="1"/>
    <col min="2" max="2" width="17.5625" customWidth="1"/>
    <col min="4" max="4" width="14.82421875" customWidth="1"/>
    <col min="5" max="5" width="19" customWidth="1"/>
    <col min="7" max="8" width="22.73828125" customWidth="1"/>
    <col min="10" max="10" width="24.34765625" customWidth="1"/>
    <col min="11" max="11" width="31" customWidth="1"/>
  </cols>
  <sheetData>
    <row r="1" spans="1:11" ht="20.5" x14ac:dyDescent="0.9">
      <c r="A1" s="35" t="s">
        <v>76</v>
      </c>
      <c r="B1" s="35"/>
      <c r="C1" s="10"/>
      <c r="D1" s="35" t="s">
        <v>77</v>
      </c>
      <c r="E1" s="35"/>
      <c r="F1" s="10"/>
      <c r="G1" s="35" t="s">
        <v>83</v>
      </c>
      <c r="H1" s="35"/>
      <c r="I1" s="10"/>
      <c r="J1" s="35" t="s">
        <v>86</v>
      </c>
      <c r="K1" s="35"/>
    </row>
    <row r="2" spans="1:11" ht="20.5" x14ac:dyDescent="0.9">
      <c r="A2" s="11" t="s">
        <v>57</v>
      </c>
      <c r="B2" s="10" t="s">
        <v>75</v>
      </c>
      <c r="C2" s="10"/>
      <c r="D2" s="12" t="s">
        <v>82</v>
      </c>
      <c r="E2" s="10" t="s">
        <v>80</v>
      </c>
      <c r="F2" s="10"/>
      <c r="G2" s="12" t="s">
        <v>84</v>
      </c>
      <c r="H2" s="10" t="s">
        <v>85</v>
      </c>
      <c r="I2" s="10"/>
      <c r="J2" s="12" t="s">
        <v>90</v>
      </c>
      <c r="K2" s="10" t="s">
        <v>91</v>
      </c>
    </row>
    <row r="3" spans="1:11" ht="20.5" x14ac:dyDescent="0.9">
      <c r="A3" s="11" t="s">
        <v>56</v>
      </c>
      <c r="B3" s="10" t="s">
        <v>74</v>
      </c>
      <c r="C3" s="10"/>
      <c r="D3" s="12" t="s">
        <v>81</v>
      </c>
      <c r="E3" s="10" t="s">
        <v>79</v>
      </c>
      <c r="F3" s="10"/>
      <c r="G3" s="12" t="s">
        <v>93</v>
      </c>
      <c r="H3" s="10" t="s">
        <v>94</v>
      </c>
      <c r="I3" s="10"/>
      <c r="J3" s="12" t="s">
        <v>89</v>
      </c>
      <c r="K3" s="10" t="s">
        <v>89</v>
      </c>
    </row>
    <row r="4" spans="1:11" ht="20.5" x14ac:dyDescent="0.9">
      <c r="A4" s="11" t="s">
        <v>48</v>
      </c>
      <c r="B4" s="10" t="s">
        <v>73</v>
      </c>
      <c r="C4" s="10"/>
      <c r="D4" s="12">
        <v>600690</v>
      </c>
      <c r="E4" s="10" t="s">
        <v>78</v>
      </c>
      <c r="F4" s="10"/>
      <c r="G4" s="12" t="s">
        <v>95</v>
      </c>
      <c r="H4" s="10" t="s">
        <v>96</v>
      </c>
      <c r="I4" s="10"/>
      <c r="J4" s="12" t="s">
        <v>87</v>
      </c>
      <c r="K4" s="10" t="s">
        <v>88</v>
      </c>
    </row>
  </sheetData>
  <mergeCells count="4">
    <mergeCell ref="A1:B1"/>
    <mergeCell ref="D1:E1"/>
    <mergeCell ref="G1:H1"/>
    <mergeCell ref="J1:K1"/>
  </mergeCells>
  <phoneticPr fontId="9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0F18E-1B49-4087-B8B0-BA4FAED2C410}">
  <dimension ref="A1:F17"/>
  <sheetViews>
    <sheetView topLeftCell="A10" zoomScale="70" zoomScaleNormal="70" workbookViewId="0">
      <selection activeCell="B1" sqref="B1:F1"/>
    </sheetView>
  </sheetViews>
  <sheetFormatPr defaultColWidth="8.6484375" defaultRowHeight="14.5" x14ac:dyDescent="0.7"/>
  <cols>
    <col min="1" max="1" width="49.171875" style="15" customWidth="1"/>
    <col min="2" max="6" width="20.34765625" style="17" customWidth="1"/>
    <col min="7" max="16384" width="8.6484375" style="15"/>
  </cols>
  <sheetData>
    <row r="1" spans="1:6" ht="41.25" customHeight="1" x14ac:dyDescent="0.7">
      <c r="B1" s="19">
        <v>2018</v>
      </c>
      <c r="C1" s="19">
        <v>2019</v>
      </c>
      <c r="D1" s="19">
        <v>2020</v>
      </c>
      <c r="E1" s="19">
        <v>2021</v>
      </c>
      <c r="F1" s="19">
        <v>2022</v>
      </c>
    </row>
    <row r="2" spans="1:6" ht="30" customHeight="1" x14ac:dyDescent="0.7">
      <c r="A2" s="30" t="s">
        <v>28</v>
      </c>
      <c r="B2" s="31" t="s">
        <v>69</v>
      </c>
      <c r="C2" s="31" t="s">
        <v>68</v>
      </c>
      <c r="D2" s="31" t="s">
        <v>67</v>
      </c>
      <c r="E2" s="31" t="s">
        <v>66</v>
      </c>
      <c r="F2" s="31" t="s">
        <v>65</v>
      </c>
    </row>
    <row r="3" spans="1:6" ht="30" customHeight="1" x14ac:dyDescent="0.7">
      <c r="A3" s="20" t="s">
        <v>92</v>
      </c>
      <c r="B3" s="32" t="e">
        <f>is!C5/((bs!CB5+bs!CC5)/2)</f>
        <v>#DIV/0!</v>
      </c>
      <c r="C3" s="32" t="e">
        <f>is!D5/((bs!CC5+bs!CD5)/2)</f>
        <v>#DIV/0!</v>
      </c>
      <c r="D3" s="32" t="e">
        <f>is!E5/((bs!CD5+bs!CE5)/2)</f>
        <v>#DIV/0!</v>
      </c>
      <c r="E3" s="32" t="e">
        <f>is!F5/((bs!CE5+bs!CF5)/2)</f>
        <v>#DIV/0!</v>
      </c>
      <c r="F3" s="32" t="e">
        <f>is!G5/((bs!CF5+bs!CG5)/2)</f>
        <v>#DIV/0!</v>
      </c>
    </row>
    <row r="4" spans="1:6" ht="30" customHeight="1" x14ac:dyDescent="0.7">
      <c r="A4" s="20" t="s">
        <v>0</v>
      </c>
      <c r="B4" s="33" t="e">
        <f>is!C6/((bs!CB6+bs!CC6)/2)</f>
        <v>#DIV/0!</v>
      </c>
      <c r="C4" s="33" t="e">
        <f>is!D6/((bs!CC6+bs!CD6)/2)</f>
        <v>#DIV/0!</v>
      </c>
      <c r="D4" s="33" t="e">
        <f>is!E6/((bs!CD6+bs!CE6)/2)</f>
        <v>#DIV/0!</v>
      </c>
      <c r="E4" s="33" t="e">
        <f>is!F6/((bs!CE6+bs!CF6)/2)</f>
        <v>#DIV/0!</v>
      </c>
      <c r="F4" s="33" t="e">
        <f>is!G6/((bs!CF6+bs!CG6)/2)</f>
        <v>#DIV/0!</v>
      </c>
    </row>
    <row r="5" spans="1:6" ht="30" customHeight="1" x14ac:dyDescent="0.7">
      <c r="A5" s="20" t="s">
        <v>73</v>
      </c>
      <c r="B5" s="33" t="e">
        <f>is!C7/((bs!CB7+bs!CC7)/2)</f>
        <v>#DIV/0!</v>
      </c>
      <c r="C5" s="33" t="e">
        <f>is!D7/((bs!CC7+bs!CD7)/2)</f>
        <v>#DIV/0!</v>
      </c>
      <c r="D5" s="33" t="e">
        <f>is!E7/((bs!CD7+bs!CE7)/2)</f>
        <v>#DIV/0!</v>
      </c>
      <c r="E5" s="33" t="e">
        <f>is!F7/((bs!CE7+bs!CF7)/2)</f>
        <v>#DIV/0!</v>
      </c>
      <c r="F5" s="33" t="e">
        <f>is!G7/((bs!CF7+bs!CG7)/2)</f>
        <v>#DIV/0!</v>
      </c>
    </row>
    <row r="6" spans="1:6" ht="30" customHeight="1" x14ac:dyDescent="0.7">
      <c r="A6" s="30" t="s">
        <v>29</v>
      </c>
      <c r="B6" s="31" t="s">
        <v>69</v>
      </c>
      <c r="C6" s="31" t="s">
        <v>68</v>
      </c>
      <c r="D6" s="31" t="s">
        <v>67</v>
      </c>
      <c r="E6" s="31" t="s">
        <v>66</v>
      </c>
      <c r="F6" s="31" t="s">
        <v>65</v>
      </c>
    </row>
    <row r="7" spans="1:6" ht="30" customHeight="1" x14ac:dyDescent="0.7">
      <c r="A7" s="20" t="s">
        <v>92</v>
      </c>
      <c r="B7" s="34" t="e">
        <f t="shared" ref="B7:F9" si="0">365/B3</f>
        <v>#DIV/0!</v>
      </c>
      <c r="C7" s="34" t="e">
        <f t="shared" si="0"/>
        <v>#DIV/0!</v>
      </c>
      <c r="D7" s="34" t="e">
        <f t="shared" si="0"/>
        <v>#DIV/0!</v>
      </c>
      <c r="E7" s="34" t="e">
        <f t="shared" si="0"/>
        <v>#DIV/0!</v>
      </c>
      <c r="F7" s="34" t="e">
        <f t="shared" si="0"/>
        <v>#DIV/0!</v>
      </c>
    </row>
    <row r="8" spans="1:6" ht="30" customHeight="1" x14ac:dyDescent="0.7">
      <c r="A8" s="20" t="s">
        <v>0</v>
      </c>
      <c r="B8" s="34" t="e">
        <f t="shared" si="0"/>
        <v>#DIV/0!</v>
      </c>
      <c r="C8" s="34" t="e">
        <f t="shared" si="0"/>
        <v>#DIV/0!</v>
      </c>
      <c r="D8" s="34" t="e">
        <f t="shared" si="0"/>
        <v>#DIV/0!</v>
      </c>
      <c r="E8" s="34" t="e">
        <f t="shared" si="0"/>
        <v>#DIV/0!</v>
      </c>
      <c r="F8" s="34" t="e">
        <f t="shared" si="0"/>
        <v>#DIV/0!</v>
      </c>
    </row>
    <row r="9" spans="1:6" ht="30" customHeight="1" x14ac:dyDescent="0.7">
      <c r="A9" s="20" t="s">
        <v>73</v>
      </c>
      <c r="B9" s="34" t="e">
        <f t="shared" si="0"/>
        <v>#DIV/0!</v>
      </c>
      <c r="C9" s="34" t="e">
        <f t="shared" si="0"/>
        <v>#DIV/0!</v>
      </c>
      <c r="D9" s="34" t="e">
        <f t="shared" si="0"/>
        <v>#DIV/0!</v>
      </c>
      <c r="E9" s="34" t="e">
        <f t="shared" si="0"/>
        <v>#DIV/0!</v>
      </c>
      <c r="F9" s="34" t="e">
        <f t="shared" si="0"/>
        <v>#DIV/0!</v>
      </c>
    </row>
    <row r="10" spans="1:6" ht="30" customHeight="1" x14ac:dyDescent="0.7">
      <c r="A10" s="30" t="s">
        <v>30</v>
      </c>
      <c r="B10" s="31" t="s">
        <v>69</v>
      </c>
      <c r="C10" s="31" t="s">
        <v>68</v>
      </c>
      <c r="D10" s="31" t="s">
        <v>67</v>
      </c>
      <c r="E10" s="31" t="s">
        <v>66</v>
      </c>
      <c r="F10" s="31" t="s">
        <v>65</v>
      </c>
    </row>
    <row r="11" spans="1:6" ht="30" customHeight="1" x14ac:dyDescent="0.7">
      <c r="A11" s="20" t="s">
        <v>92</v>
      </c>
      <c r="B11" s="34" t="e">
        <f>is!I5/((bs!CH5+bs!CN5+bs!CI5+bs!CO5)/2)</f>
        <v>#DIV/0!</v>
      </c>
      <c r="C11" s="34" t="e">
        <f>is!J5/((bs!CI5+bs!CO5+bs!CJ5+bs!CP5)/2)</f>
        <v>#DIV/0!</v>
      </c>
      <c r="D11" s="34" t="e">
        <f>is!K5/((bs!CJ5+bs!CP5+bs!CK5+bs!CQ5)/2)</f>
        <v>#DIV/0!</v>
      </c>
      <c r="E11" s="34" t="e">
        <f>is!L5/((bs!CK5+bs!CQ5+bs!CL5+bs!CR5)/2)</f>
        <v>#DIV/0!</v>
      </c>
      <c r="F11" s="34" t="e">
        <f>is!M5/((bs!CL5+bs!CR5+bs!CM5+bs!CS5)/2)</f>
        <v>#DIV/0!</v>
      </c>
    </row>
    <row r="12" spans="1:6" ht="30" customHeight="1" x14ac:dyDescent="0.7">
      <c r="A12" s="20" t="s">
        <v>0</v>
      </c>
      <c r="B12" s="34" t="e">
        <f>is!I6/((bs!CH6+bs!CN6+bs!CI6+bs!CO6)/2)</f>
        <v>#DIV/0!</v>
      </c>
      <c r="C12" s="34" t="e">
        <f>is!J6/((bs!CI6+bs!CO6+bs!CJ6+bs!CP6)/2)</f>
        <v>#DIV/0!</v>
      </c>
      <c r="D12" s="34" t="e">
        <f>is!K6/((bs!CJ6+bs!CP6+bs!CK6+bs!CQ6)/2)</f>
        <v>#DIV/0!</v>
      </c>
      <c r="E12" s="34" t="e">
        <f>is!L6/((bs!CK6+bs!CQ6+bs!CL6+bs!CR6)/2)</f>
        <v>#DIV/0!</v>
      </c>
      <c r="F12" s="34" t="e">
        <f>is!M6/((bs!CL6+bs!CR6+bs!CM6+bs!CS6)/2)</f>
        <v>#DIV/0!</v>
      </c>
    </row>
    <row r="13" spans="1:6" ht="30" customHeight="1" x14ac:dyDescent="0.7">
      <c r="A13" s="20" t="s">
        <v>73</v>
      </c>
      <c r="B13" s="34" t="e">
        <f>is!I7/((bs!CH7+bs!CN7+bs!CI7+bs!CO7)/2)</f>
        <v>#DIV/0!</v>
      </c>
      <c r="C13" s="34" t="e">
        <f>is!J7/((bs!CI7+bs!CO7+bs!CJ7+bs!CP7)/2)</f>
        <v>#DIV/0!</v>
      </c>
      <c r="D13" s="34" t="e">
        <f>is!K7/((bs!CJ7+bs!CP7+bs!CK7+bs!CQ7)/2)</f>
        <v>#DIV/0!</v>
      </c>
      <c r="E13" s="34" t="e">
        <f>is!L7/((bs!CK7+bs!CQ7+bs!CL7+bs!CR7)/2)</f>
        <v>#DIV/0!</v>
      </c>
      <c r="F13" s="34" t="e">
        <f>is!M7/((bs!CL7+bs!CR7+bs!CM7+bs!CS7)/2)</f>
        <v>#DIV/0!</v>
      </c>
    </row>
    <row r="14" spans="1:6" ht="30" customHeight="1" x14ac:dyDescent="0.7">
      <c r="A14" s="30" t="s">
        <v>31</v>
      </c>
      <c r="B14" s="31" t="s">
        <v>69</v>
      </c>
      <c r="C14" s="31" t="s">
        <v>68</v>
      </c>
      <c r="D14" s="31" t="s">
        <v>67</v>
      </c>
      <c r="E14" s="31" t="s">
        <v>66</v>
      </c>
      <c r="F14" s="31" t="s">
        <v>65</v>
      </c>
    </row>
    <row r="15" spans="1:6" ht="30" customHeight="1" x14ac:dyDescent="0.7">
      <c r="A15" s="20" t="s">
        <v>92</v>
      </c>
      <c r="B15" s="33" t="e">
        <f t="shared" ref="B15:F17" si="1">365/B11</f>
        <v>#DIV/0!</v>
      </c>
      <c r="C15" s="33" t="e">
        <f t="shared" si="1"/>
        <v>#DIV/0!</v>
      </c>
      <c r="D15" s="33" t="e">
        <f t="shared" si="1"/>
        <v>#DIV/0!</v>
      </c>
      <c r="E15" s="33" t="e">
        <f t="shared" si="1"/>
        <v>#DIV/0!</v>
      </c>
      <c r="F15" s="33" t="e">
        <f t="shared" si="1"/>
        <v>#DIV/0!</v>
      </c>
    </row>
    <row r="16" spans="1:6" ht="30" customHeight="1" x14ac:dyDescent="0.7">
      <c r="A16" s="20" t="s">
        <v>0</v>
      </c>
      <c r="B16" s="33" t="e">
        <f t="shared" si="1"/>
        <v>#DIV/0!</v>
      </c>
      <c r="C16" s="33" t="e">
        <f t="shared" si="1"/>
        <v>#DIV/0!</v>
      </c>
      <c r="D16" s="33" t="e">
        <f t="shared" si="1"/>
        <v>#DIV/0!</v>
      </c>
      <c r="E16" s="33" t="e">
        <f t="shared" si="1"/>
        <v>#DIV/0!</v>
      </c>
      <c r="F16" s="33" t="e">
        <f t="shared" si="1"/>
        <v>#DIV/0!</v>
      </c>
    </row>
    <row r="17" spans="1:6" ht="30" customHeight="1" x14ac:dyDescent="0.7">
      <c r="A17" s="20" t="s">
        <v>73</v>
      </c>
      <c r="B17" s="33" t="e">
        <f t="shared" si="1"/>
        <v>#DIV/0!</v>
      </c>
      <c r="C17" s="33" t="e">
        <f t="shared" si="1"/>
        <v>#DIV/0!</v>
      </c>
      <c r="D17" s="33" t="e">
        <f t="shared" si="1"/>
        <v>#DIV/0!</v>
      </c>
      <c r="E17" s="33" t="e">
        <f t="shared" si="1"/>
        <v>#DIV/0!</v>
      </c>
      <c r="F17" s="33" t="e">
        <f t="shared" si="1"/>
        <v>#DIV/0!</v>
      </c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6F05C-9D35-4529-A518-7A65FF2D16FE}">
  <dimension ref="A1:CS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:XFD9"/>
    </sheetView>
  </sheetViews>
  <sheetFormatPr defaultRowHeight="14.25" x14ac:dyDescent="0.65"/>
  <cols>
    <col min="80" max="80" width="10.4765625" customWidth="1"/>
    <col min="86" max="86" width="12.73828125" customWidth="1"/>
    <col min="87" max="87" width="11.5625" customWidth="1"/>
  </cols>
  <sheetData>
    <row r="1" spans="1:97" x14ac:dyDescent="0.65">
      <c r="A1" s="9"/>
      <c r="B1" s="36" t="s">
        <v>33</v>
      </c>
      <c r="C1" s="36"/>
      <c r="D1" s="36"/>
      <c r="E1" s="36"/>
      <c r="F1" s="36"/>
      <c r="G1" s="36"/>
      <c r="H1" s="36" t="s">
        <v>34</v>
      </c>
      <c r="I1" s="36"/>
      <c r="J1" s="36"/>
      <c r="K1" s="36"/>
      <c r="L1" s="36"/>
      <c r="M1" s="36"/>
      <c r="N1" s="36" t="s">
        <v>62</v>
      </c>
      <c r="O1" s="36"/>
      <c r="P1" s="36"/>
      <c r="Q1" s="36"/>
      <c r="R1" s="36"/>
      <c r="S1" s="36"/>
      <c r="T1" s="36" t="s">
        <v>35</v>
      </c>
      <c r="U1" s="36"/>
      <c r="V1" s="36"/>
      <c r="W1" s="36"/>
      <c r="X1" s="36"/>
      <c r="Y1" s="36"/>
      <c r="Z1" s="36" t="s">
        <v>36</v>
      </c>
      <c r="AA1" s="36"/>
      <c r="AB1" s="36"/>
      <c r="AC1" s="36"/>
      <c r="AD1" s="36"/>
      <c r="AE1" s="36"/>
      <c r="AF1" s="36" t="s">
        <v>37</v>
      </c>
      <c r="AG1" s="36"/>
      <c r="AH1" s="36"/>
      <c r="AI1" s="36"/>
      <c r="AJ1" s="36"/>
      <c r="AK1" s="36"/>
      <c r="AL1" s="36" t="s">
        <v>38</v>
      </c>
      <c r="AM1" s="36"/>
      <c r="AN1" s="36"/>
      <c r="AO1" s="36"/>
      <c r="AP1" s="36"/>
      <c r="AQ1" s="36"/>
      <c r="AR1" s="36" t="s">
        <v>39</v>
      </c>
      <c r="AS1" s="36"/>
      <c r="AT1" s="36"/>
      <c r="AU1" s="36"/>
      <c r="AV1" s="36"/>
      <c r="AW1" s="36"/>
      <c r="AX1" s="36" t="s">
        <v>40</v>
      </c>
      <c r="AY1" s="36"/>
      <c r="AZ1" s="36"/>
      <c r="BA1" s="36"/>
      <c r="BB1" s="36"/>
      <c r="BC1" s="36"/>
      <c r="BD1" s="36" t="s">
        <v>41</v>
      </c>
      <c r="BE1" s="36"/>
      <c r="BF1" s="36"/>
      <c r="BG1" s="36"/>
      <c r="BH1" s="36"/>
      <c r="BI1" s="36"/>
      <c r="BJ1" s="36" t="s">
        <v>42</v>
      </c>
      <c r="BK1" s="36"/>
      <c r="BL1" s="36"/>
      <c r="BM1" s="36"/>
      <c r="BN1" s="36"/>
      <c r="BO1" s="36"/>
      <c r="BP1" s="36" t="s">
        <v>43</v>
      </c>
      <c r="BQ1" s="36"/>
      <c r="BR1" s="36"/>
      <c r="BS1" s="36"/>
      <c r="BT1" s="36"/>
      <c r="BU1" s="36"/>
      <c r="BV1" s="36" t="s">
        <v>44</v>
      </c>
      <c r="BW1" s="36"/>
      <c r="BX1" s="36"/>
      <c r="BY1" s="36"/>
      <c r="BZ1" s="36"/>
      <c r="CA1" s="36"/>
      <c r="CB1" s="36" t="s">
        <v>45</v>
      </c>
      <c r="CC1" s="36"/>
      <c r="CD1" s="36"/>
      <c r="CE1" s="36"/>
      <c r="CF1" s="36"/>
      <c r="CG1" s="36"/>
      <c r="CH1" s="36" t="s">
        <v>46</v>
      </c>
      <c r="CI1" s="36"/>
      <c r="CJ1" s="36"/>
      <c r="CK1" s="36"/>
      <c r="CL1" s="36"/>
      <c r="CM1" s="36"/>
      <c r="CN1" s="36" t="s">
        <v>64</v>
      </c>
      <c r="CO1" s="36"/>
      <c r="CP1" s="36"/>
      <c r="CQ1" s="36"/>
      <c r="CR1" s="36"/>
      <c r="CS1" s="36"/>
    </row>
    <row r="2" spans="1:97" x14ac:dyDescent="0.65">
      <c r="A2" s="9" t="s">
        <v>47</v>
      </c>
      <c r="B2" s="9" t="s">
        <v>70</v>
      </c>
      <c r="C2" s="9" t="s">
        <v>69</v>
      </c>
      <c r="D2" s="9" t="s">
        <v>68</v>
      </c>
      <c r="E2" s="9" t="s">
        <v>67</v>
      </c>
      <c r="F2" s="9" t="s">
        <v>66</v>
      </c>
      <c r="G2" s="9" t="s">
        <v>65</v>
      </c>
      <c r="H2" s="9" t="s">
        <v>70</v>
      </c>
      <c r="I2" s="9" t="s">
        <v>69</v>
      </c>
      <c r="J2" s="9" t="s">
        <v>68</v>
      </c>
      <c r="K2" s="9" t="s">
        <v>67</v>
      </c>
      <c r="L2" s="9" t="s">
        <v>66</v>
      </c>
      <c r="M2" s="9" t="s">
        <v>65</v>
      </c>
      <c r="N2" s="9" t="s">
        <v>70</v>
      </c>
      <c r="O2" s="9" t="s">
        <v>69</v>
      </c>
      <c r="P2" s="9" t="s">
        <v>68</v>
      </c>
      <c r="Q2" s="9" t="s">
        <v>67</v>
      </c>
      <c r="R2" s="9" t="s">
        <v>66</v>
      </c>
      <c r="S2" s="9" t="s">
        <v>65</v>
      </c>
      <c r="T2" s="9" t="s">
        <v>70</v>
      </c>
      <c r="U2" s="9" t="s">
        <v>69</v>
      </c>
      <c r="V2" s="9" t="s">
        <v>68</v>
      </c>
      <c r="W2" s="9" t="s">
        <v>67</v>
      </c>
      <c r="X2" s="9" t="s">
        <v>66</v>
      </c>
      <c r="Y2" s="9" t="s">
        <v>65</v>
      </c>
      <c r="Z2" s="9" t="s">
        <v>70</v>
      </c>
      <c r="AA2" s="9" t="s">
        <v>69</v>
      </c>
      <c r="AB2" s="9" t="s">
        <v>68</v>
      </c>
      <c r="AC2" s="9" t="s">
        <v>67</v>
      </c>
      <c r="AD2" s="9" t="s">
        <v>66</v>
      </c>
      <c r="AE2" s="9" t="s">
        <v>65</v>
      </c>
      <c r="AF2" s="9" t="s">
        <v>70</v>
      </c>
      <c r="AG2" s="9" t="s">
        <v>69</v>
      </c>
      <c r="AH2" s="9" t="s">
        <v>68</v>
      </c>
      <c r="AI2" s="9" t="s">
        <v>67</v>
      </c>
      <c r="AJ2" s="9" t="s">
        <v>66</v>
      </c>
      <c r="AK2" s="9" t="s">
        <v>65</v>
      </c>
      <c r="AL2" s="9" t="s">
        <v>70</v>
      </c>
      <c r="AM2" s="9" t="s">
        <v>69</v>
      </c>
      <c r="AN2" s="9" t="s">
        <v>68</v>
      </c>
      <c r="AO2" s="9" t="s">
        <v>67</v>
      </c>
      <c r="AP2" s="9" t="s">
        <v>66</v>
      </c>
      <c r="AQ2" s="9" t="s">
        <v>65</v>
      </c>
      <c r="AR2" s="9" t="s">
        <v>70</v>
      </c>
      <c r="AS2" s="9" t="s">
        <v>69</v>
      </c>
      <c r="AT2" s="9" t="s">
        <v>68</v>
      </c>
      <c r="AU2" s="9" t="s">
        <v>67</v>
      </c>
      <c r="AV2" s="9" t="s">
        <v>66</v>
      </c>
      <c r="AW2" s="9" t="s">
        <v>65</v>
      </c>
      <c r="AX2" s="9" t="s">
        <v>70</v>
      </c>
      <c r="AY2" s="9" t="s">
        <v>69</v>
      </c>
      <c r="AZ2" s="9" t="s">
        <v>68</v>
      </c>
      <c r="BA2" s="9" t="s">
        <v>67</v>
      </c>
      <c r="BB2" s="9" t="s">
        <v>66</v>
      </c>
      <c r="BC2" s="9" t="s">
        <v>65</v>
      </c>
      <c r="BD2" s="9" t="s">
        <v>70</v>
      </c>
      <c r="BE2" s="9" t="s">
        <v>69</v>
      </c>
      <c r="BF2" s="9" t="s">
        <v>68</v>
      </c>
      <c r="BG2" s="9" t="s">
        <v>67</v>
      </c>
      <c r="BH2" s="9" t="s">
        <v>66</v>
      </c>
      <c r="BI2" s="9" t="s">
        <v>65</v>
      </c>
      <c r="BJ2" s="9" t="s">
        <v>70</v>
      </c>
      <c r="BK2" s="9" t="s">
        <v>69</v>
      </c>
      <c r="BL2" s="9" t="s">
        <v>68</v>
      </c>
      <c r="BM2" s="9" t="s">
        <v>67</v>
      </c>
      <c r="BN2" s="9" t="s">
        <v>66</v>
      </c>
      <c r="BO2" s="9" t="s">
        <v>65</v>
      </c>
      <c r="BP2" s="9" t="s">
        <v>70</v>
      </c>
      <c r="BQ2" s="9" t="s">
        <v>69</v>
      </c>
      <c r="BR2" s="9" t="s">
        <v>68</v>
      </c>
      <c r="BS2" s="9" t="s">
        <v>67</v>
      </c>
      <c r="BT2" s="9" t="s">
        <v>66</v>
      </c>
      <c r="BU2" s="9" t="s">
        <v>65</v>
      </c>
      <c r="BV2" s="9" t="s">
        <v>70</v>
      </c>
      <c r="BW2" s="9" t="s">
        <v>69</v>
      </c>
      <c r="BX2" s="9" t="s">
        <v>68</v>
      </c>
      <c r="BY2" s="9" t="s">
        <v>67</v>
      </c>
      <c r="BZ2" s="9" t="s">
        <v>66</v>
      </c>
      <c r="CA2" s="9" t="s">
        <v>65</v>
      </c>
      <c r="CB2" s="9" t="s">
        <v>70</v>
      </c>
      <c r="CC2" s="9" t="s">
        <v>69</v>
      </c>
      <c r="CD2" s="9" t="s">
        <v>68</v>
      </c>
      <c r="CE2" s="9" t="s">
        <v>67</v>
      </c>
      <c r="CF2" s="9" t="s">
        <v>66</v>
      </c>
      <c r="CG2" s="9" t="s">
        <v>65</v>
      </c>
      <c r="CH2" s="9" t="s">
        <v>70</v>
      </c>
      <c r="CI2" s="9" t="s">
        <v>69</v>
      </c>
      <c r="CJ2" s="9" t="s">
        <v>68</v>
      </c>
      <c r="CK2" s="9" t="s">
        <v>67</v>
      </c>
      <c r="CL2" s="9" t="s">
        <v>66</v>
      </c>
      <c r="CM2" s="9" t="s">
        <v>65</v>
      </c>
      <c r="CN2" s="9" t="s">
        <v>70</v>
      </c>
      <c r="CO2" s="9" t="s">
        <v>69</v>
      </c>
      <c r="CP2" s="9" t="s">
        <v>68</v>
      </c>
      <c r="CQ2" s="9" t="s">
        <v>67</v>
      </c>
      <c r="CR2" s="9" t="s">
        <v>66</v>
      </c>
      <c r="CS2" s="9" t="s">
        <v>65</v>
      </c>
    </row>
    <row r="3" spans="1:97" x14ac:dyDescent="0.65">
      <c r="A3" s="9"/>
      <c r="B3" s="14">
        <v>2017</v>
      </c>
      <c r="C3" s="14">
        <v>2018</v>
      </c>
      <c r="D3" s="14">
        <v>2019</v>
      </c>
      <c r="E3" s="14">
        <v>2020</v>
      </c>
      <c r="F3" s="14">
        <v>2021</v>
      </c>
      <c r="G3" s="14">
        <v>2022</v>
      </c>
      <c r="H3" s="14">
        <v>2017</v>
      </c>
      <c r="I3" s="14">
        <v>2018</v>
      </c>
      <c r="J3" s="14">
        <v>2019</v>
      </c>
      <c r="K3" s="14">
        <v>2020</v>
      </c>
      <c r="L3" s="14">
        <v>2021</v>
      </c>
      <c r="M3" s="14">
        <v>2022</v>
      </c>
      <c r="N3" s="14">
        <v>2017</v>
      </c>
      <c r="O3" s="14">
        <v>2018</v>
      </c>
      <c r="P3" s="14">
        <v>2019</v>
      </c>
      <c r="Q3" s="14">
        <v>2020</v>
      </c>
      <c r="R3" s="14">
        <v>2021</v>
      </c>
      <c r="S3" s="14">
        <v>2022</v>
      </c>
      <c r="T3" s="14">
        <v>2017</v>
      </c>
      <c r="U3" s="14">
        <v>2018</v>
      </c>
      <c r="V3" s="14">
        <v>2019</v>
      </c>
      <c r="W3" s="14">
        <v>2020</v>
      </c>
      <c r="X3" s="14">
        <v>2021</v>
      </c>
      <c r="Y3" s="14">
        <v>2022</v>
      </c>
      <c r="Z3" s="14">
        <v>2017</v>
      </c>
      <c r="AA3" s="14">
        <v>2018</v>
      </c>
      <c r="AB3" s="14">
        <v>2019</v>
      </c>
      <c r="AC3" s="14">
        <v>2020</v>
      </c>
      <c r="AD3" s="14">
        <v>2021</v>
      </c>
      <c r="AE3" s="14">
        <v>2022</v>
      </c>
      <c r="AF3" s="14">
        <v>2017</v>
      </c>
      <c r="AG3" s="14">
        <v>2018</v>
      </c>
      <c r="AH3" s="14">
        <v>2019</v>
      </c>
      <c r="AI3" s="14">
        <v>2020</v>
      </c>
      <c r="AJ3" s="14">
        <v>2021</v>
      </c>
      <c r="AK3" s="14">
        <v>2022</v>
      </c>
      <c r="AL3" s="14">
        <v>2017</v>
      </c>
      <c r="AM3" s="14">
        <v>2018</v>
      </c>
      <c r="AN3" s="14">
        <v>2019</v>
      </c>
      <c r="AO3" s="14">
        <v>2020</v>
      </c>
      <c r="AP3" s="14">
        <v>2021</v>
      </c>
      <c r="AQ3" s="14">
        <v>2022</v>
      </c>
      <c r="AR3" s="14">
        <v>2017</v>
      </c>
      <c r="AS3" s="14">
        <v>2018</v>
      </c>
      <c r="AT3" s="14">
        <v>2019</v>
      </c>
      <c r="AU3" s="14">
        <v>2020</v>
      </c>
      <c r="AV3" s="14">
        <v>2021</v>
      </c>
      <c r="AW3" s="14">
        <v>2022</v>
      </c>
      <c r="AX3" s="14">
        <v>2017</v>
      </c>
      <c r="AY3" s="14">
        <v>2018</v>
      </c>
      <c r="AZ3" s="14">
        <v>2019</v>
      </c>
      <c r="BA3" s="14">
        <v>2020</v>
      </c>
      <c r="BB3" s="14">
        <v>2021</v>
      </c>
      <c r="BC3" s="14">
        <v>2022</v>
      </c>
      <c r="BD3" s="14">
        <v>2017</v>
      </c>
      <c r="BE3" s="14">
        <v>2018</v>
      </c>
      <c r="BF3" s="14">
        <v>2019</v>
      </c>
      <c r="BG3" s="14">
        <v>2020</v>
      </c>
      <c r="BH3" s="14">
        <v>2021</v>
      </c>
      <c r="BI3" s="14">
        <v>2022</v>
      </c>
      <c r="BJ3" s="14">
        <v>2017</v>
      </c>
      <c r="BK3" s="14">
        <v>2018</v>
      </c>
      <c r="BL3" s="14">
        <v>2019</v>
      </c>
      <c r="BM3" s="14">
        <v>2020</v>
      </c>
      <c r="BN3" s="14">
        <v>2021</v>
      </c>
      <c r="BO3" s="14">
        <v>2022</v>
      </c>
      <c r="BP3" s="14">
        <v>2017</v>
      </c>
      <c r="BQ3" s="14">
        <v>2018</v>
      </c>
      <c r="BR3" s="14">
        <v>2019</v>
      </c>
      <c r="BS3" s="14">
        <v>2020</v>
      </c>
      <c r="BT3" s="14">
        <v>2021</v>
      </c>
      <c r="BU3" s="14">
        <v>2022</v>
      </c>
      <c r="BV3" s="14">
        <v>2017</v>
      </c>
      <c r="BW3" s="14">
        <v>2018</v>
      </c>
      <c r="BX3" s="14">
        <v>2019</v>
      </c>
      <c r="BY3" s="14">
        <v>2020</v>
      </c>
      <c r="BZ3" s="14">
        <v>2021</v>
      </c>
      <c r="CA3" s="14">
        <v>2022</v>
      </c>
      <c r="CB3" s="14">
        <v>2017</v>
      </c>
      <c r="CC3" s="14">
        <v>2018</v>
      </c>
      <c r="CD3" s="14">
        <v>2019</v>
      </c>
      <c r="CE3" s="14">
        <v>2020</v>
      </c>
      <c r="CF3" s="14">
        <v>2021</v>
      </c>
      <c r="CG3" s="14">
        <v>2022</v>
      </c>
      <c r="CH3" s="14">
        <v>2017</v>
      </c>
      <c r="CI3" s="14">
        <v>2018</v>
      </c>
      <c r="CJ3" s="14">
        <v>2019</v>
      </c>
      <c r="CK3" s="14">
        <v>2020</v>
      </c>
      <c r="CL3" s="14">
        <v>2021</v>
      </c>
      <c r="CM3" s="14">
        <v>2022</v>
      </c>
      <c r="CN3" s="14">
        <v>2017</v>
      </c>
      <c r="CO3" s="14">
        <v>2018</v>
      </c>
      <c r="CP3" s="14">
        <v>2019</v>
      </c>
      <c r="CQ3" s="14">
        <v>2020</v>
      </c>
      <c r="CR3" s="14">
        <v>2021</v>
      </c>
      <c r="CS3" s="14">
        <v>2022</v>
      </c>
    </row>
    <row r="4" spans="1:97" x14ac:dyDescent="0.65">
      <c r="A4" s="9" t="s">
        <v>32</v>
      </c>
    </row>
    <row r="5" spans="1:97" x14ac:dyDescent="0.65">
      <c r="A5" s="13"/>
    </row>
    <row r="6" spans="1:97" x14ac:dyDescent="0.65">
      <c r="A6" s="13"/>
    </row>
    <row r="7" spans="1:97" x14ac:dyDescent="0.65">
      <c r="A7" s="13"/>
    </row>
  </sheetData>
  <mergeCells count="16">
    <mergeCell ref="AF1:AK1"/>
    <mergeCell ref="B1:G1"/>
    <mergeCell ref="H1:M1"/>
    <mergeCell ref="N1:S1"/>
    <mergeCell ref="T1:Y1"/>
    <mergeCell ref="Z1:AE1"/>
    <mergeCell ref="BV1:CA1"/>
    <mergeCell ref="CB1:CG1"/>
    <mergeCell ref="CH1:CM1"/>
    <mergeCell ref="CN1:CS1"/>
    <mergeCell ref="AL1:AQ1"/>
    <mergeCell ref="AR1:AW1"/>
    <mergeCell ref="AX1:BC1"/>
    <mergeCell ref="BD1:BI1"/>
    <mergeCell ref="BJ1:BO1"/>
    <mergeCell ref="BP1:BU1"/>
  </mergeCells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0EB5C-9C8D-4060-8D4C-7535FD358322}">
  <dimension ref="A1:AQ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:XFD7"/>
    </sheetView>
  </sheetViews>
  <sheetFormatPr defaultColWidth="13.0859375" defaultRowHeight="14.25" x14ac:dyDescent="0.65"/>
  <sheetData>
    <row r="1" spans="1:43" x14ac:dyDescent="0.65">
      <c r="A1" s="9"/>
      <c r="B1" s="36" t="s">
        <v>49</v>
      </c>
      <c r="C1" s="36"/>
      <c r="D1" s="36"/>
      <c r="E1" s="36"/>
      <c r="F1" s="36"/>
      <c r="G1" s="36"/>
      <c r="H1" s="36" t="s">
        <v>50</v>
      </c>
      <c r="I1" s="36"/>
      <c r="J1" s="36"/>
      <c r="K1" s="36"/>
      <c r="L1" s="36"/>
      <c r="M1" s="36"/>
      <c r="N1" s="36" t="s">
        <v>63</v>
      </c>
      <c r="O1" s="36"/>
      <c r="P1" s="36"/>
      <c r="Q1" s="36"/>
      <c r="R1" s="36"/>
      <c r="S1" s="36"/>
      <c r="T1" s="36" t="s">
        <v>51</v>
      </c>
      <c r="U1" s="36"/>
      <c r="V1" s="36"/>
      <c r="W1" s="36"/>
      <c r="X1" s="36"/>
      <c r="Y1" s="36"/>
      <c r="Z1" s="36" t="s">
        <v>52</v>
      </c>
      <c r="AA1" s="36"/>
      <c r="AB1" s="36"/>
      <c r="AC1" s="36"/>
      <c r="AD1" s="36"/>
      <c r="AE1" s="36"/>
      <c r="AF1" s="36" t="s">
        <v>53</v>
      </c>
      <c r="AG1" s="36"/>
      <c r="AH1" s="36"/>
      <c r="AI1" s="36"/>
      <c r="AJ1" s="36"/>
      <c r="AK1" s="36"/>
      <c r="AL1" s="36" t="s">
        <v>54</v>
      </c>
      <c r="AM1" s="36"/>
      <c r="AN1" s="36"/>
      <c r="AO1" s="36"/>
      <c r="AP1" s="36"/>
      <c r="AQ1" s="36"/>
    </row>
    <row r="2" spans="1:43" x14ac:dyDescent="0.65">
      <c r="A2" s="9" t="s">
        <v>47</v>
      </c>
      <c r="B2" s="9" t="s">
        <v>70</v>
      </c>
      <c r="C2" s="9" t="s">
        <v>69</v>
      </c>
      <c r="D2" s="9" t="s">
        <v>68</v>
      </c>
      <c r="E2" s="9" t="s">
        <v>67</v>
      </c>
      <c r="F2" s="9" t="s">
        <v>66</v>
      </c>
      <c r="G2" s="9" t="s">
        <v>65</v>
      </c>
      <c r="H2" s="9" t="s">
        <v>70</v>
      </c>
      <c r="I2" s="9" t="s">
        <v>69</v>
      </c>
      <c r="J2" s="9" t="s">
        <v>68</v>
      </c>
      <c r="K2" s="9" t="s">
        <v>67</v>
      </c>
      <c r="L2" s="9" t="s">
        <v>66</v>
      </c>
      <c r="M2" s="9" t="s">
        <v>65</v>
      </c>
      <c r="N2" s="9" t="s">
        <v>70</v>
      </c>
      <c r="O2" s="9" t="s">
        <v>69</v>
      </c>
      <c r="P2" s="9" t="s">
        <v>68</v>
      </c>
      <c r="Q2" s="9" t="s">
        <v>67</v>
      </c>
      <c r="R2" s="9" t="s">
        <v>66</v>
      </c>
      <c r="S2" s="9" t="s">
        <v>65</v>
      </c>
      <c r="T2" s="9" t="s">
        <v>70</v>
      </c>
      <c r="U2" s="9" t="s">
        <v>69</v>
      </c>
      <c r="V2" s="9" t="s">
        <v>68</v>
      </c>
      <c r="W2" s="9" t="s">
        <v>67</v>
      </c>
      <c r="X2" s="9" t="s">
        <v>66</v>
      </c>
      <c r="Y2" s="9" t="s">
        <v>65</v>
      </c>
      <c r="Z2" s="9" t="s">
        <v>70</v>
      </c>
      <c r="AA2" s="9" t="s">
        <v>69</v>
      </c>
      <c r="AB2" s="9" t="s">
        <v>68</v>
      </c>
      <c r="AC2" s="9" t="s">
        <v>67</v>
      </c>
      <c r="AD2" s="9" t="s">
        <v>66</v>
      </c>
      <c r="AE2" s="9" t="s">
        <v>65</v>
      </c>
      <c r="AF2" s="9" t="s">
        <v>70</v>
      </c>
      <c r="AG2" s="9" t="s">
        <v>69</v>
      </c>
      <c r="AH2" s="9" t="s">
        <v>68</v>
      </c>
      <c r="AI2" s="9" t="s">
        <v>67</v>
      </c>
      <c r="AJ2" s="9" t="s">
        <v>66</v>
      </c>
      <c r="AK2" s="9" t="s">
        <v>65</v>
      </c>
      <c r="AL2" s="9" t="s">
        <v>70</v>
      </c>
      <c r="AM2" s="9" t="s">
        <v>69</v>
      </c>
      <c r="AN2" s="9" t="s">
        <v>68</v>
      </c>
      <c r="AO2" s="9" t="s">
        <v>67</v>
      </c>
      <c r="AP2" s="9" t="s">
        <v>66</v>
      </c>
      <c r="AQ2" s="9" t="s">
        <v>65</v>
      </c>
    </row>
    <row r="3" spans="1:43" x14ac:dyDescent="0.65">
      <c r="A3" s="9"/>
      <c r="B3" s="14">
        <v>2017</v>
      </c>
      <c r="C3" s="14">
        <v>2018</v>
      </c>
      <c r="D3" s="14">
        <v>2019</v>
      </c>
      <c r="E3" s="14">
        <v>2020</v>
      </c>
      <c r="F3" s="14">
        <v>2021</v>
      </c>
      <c r="G3" s="14">
        <v>2022</v>
      </c>
      <c r="H3" s="14">
        <v>2017</v>
      </c>
      <c r="I3" s="14">
        <v>2018</v>
      </c>
      <c r="J3" s="14">
        <v>2019</v>
      </c>
      <c r="K3" s="14">
        <v>2020</v>
      </c>
      <c r="L3" s="14">
        <v>2021</v>
      </c>
      <c r="M3" s="14">
        <v>2022</v>
      </c>
      <c r="N3" s="14">
        <v>2017</v>
      </c>
      <c r="O3" s="14">
        <v>2018</v>
      </c>
      <c r="P3" s="14">
        <v>2019</v>
      </c>
      <c r="Q3" s="14">
        <v>2020</v>
      </c>
      <c r="R3" s="14">
        <v>2021</v>
      </c>
      <c r="S3" s="14">
        <v>2022</v>
      </c>
      <c r="T3" s="14">
        <v>2017</v>
      </c>
      <c r="U3" s="14">
        <v>2018</v>
      </c>
      <c r="V3" s="14">
        <v>2019</v>
      </c>
      <c r="W3" s="14">
        <v>2020</v>
      </c>
      <c r="X3" s="14">
        <v>2021</v>
      </c>
      <c r="Y3" s="14">
        <v>2022</v>
      </c>
      <c r="Z3" s="14">
        <v>2017</v>
      </c>
      <c r="AA3" s="14">
        <v>2018</v>
      </c>
      <c r="AB3" s="14">
        <v>2019</v>
      </c>
      <c r="AC3" s="14">
        <v>2020</v>
      </c>
      <c r="AD3" s="14">
        <v>2021</v>
      </c>
      <c r="AE3" s="14">
        <v>2022</v>
      </c>
      <c r="AF3" s="14">
        <v>2017</v>
      </c>
      <c r="AG3" s="14">
        <v>2018</v>
      </c>
      <c r="AH3" s="14">
        <v>2019</v>
      </c>
      <c r="AI3" s="14">
        <v>2020</v>
      </c>
      <c r="AJ3" s="14">
        <v>2021</v>
      </c>
      <c r="AK3" s="14">
        <v>2022</v>
      </c>
      <c r="AL3" s="14">
        <v>2017</v>
      </c>
      <c r="AM3" s="14">
        <v>2018</v>
      </c>
      <c r="AN3" s="14">
        <v>2019</v>
      </c>
      <c r="AO3" s="14">
        <v>2020</v>
      </c>
      <c r="AP3" s="14">
        <v>2021</v>
      </c>
      <c r="AQ3" s="14">
        <v>2022</v>
      </c>
    </row>
    <row r="4" spans="1:43" x14ac:dyDescent="0.65">
      <c r="A4" s="9" t="s">
        <v>32</v>
      </c>
    </row>
    <row r="5" spans="1:43" x14ac:dyDescent="0.65">
      <c r="A5" s="13"/>
    </row>
    <row r="6" spans="1:43" x14ac:dyDescent="0.65">
      <c r="A6" s="13"/>
    </row>
    <row r="7" spans="1:43" x14ac:dyDescent="0.65">
      <c r="A7" s="13"/>
    </row>
  </sheetData>
  <mergeCells count="7">
    <mergeCell ref="AL1:AQ1"/>
    <mergeCell ref="B1:G1"/>
    <mergeCell ref="H1:M1"/>
    <mergeCell ref="N1:S1"/>
    <mergeCell ref="T1:Y1"/>
    <mergeCell ref="Z1:AE1"/>
    <mergeCell ref="AF1:AK1"/>
  </mergeCells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7D97E-4119-43AA-A9F0-26B99410B643}">
  <dimension ref="A1:G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5" sqref="G15"/>
    </sheetView>
  </sheetViews>
  <sheetFormatPr defaultRowHeight="14.25" x14ac:dyDescent="0.65"/>
  <sheetData>
    <row r="1" spans="1:7" x14ac:dyDescent="0.65">
      <c r="A1" s="9"/>
      <c r="B1" s="36" t="s">
        <v>55</v>
      </c>
      <c r="C1" s="36"/>
      <c r="D1" s="36"/>
      <c r="E1" s="36"/>
      <c r="F1" s="36"/>
      <c r="G1" s="36"/>
    </row>
    <row r="2" spans="1:7" x14ac:dyDescent="0.65">
      <c r="A2" s="9" t="s">
        <v>47</v>
      </c>
      <c r="B2" s="9" t="s">
        <v>70</v>
      </c>
      <c r="C2" s="9" t="s">
        <v>69</v>
      </c>
      <c r="D2" s="9" t="s">
        <v>68</v>
      </c>
      <c r="E2" s="9" t="s">
        <v>67</v>
      </c>
      <c r="F2" s="9" t="s">
        <v>66</v>
      </c>
      <c r="G2" s="9" t="s">
        <v>65</v>
      </c>
    </row>
    <row r="3" spans="1:7" x14ac:dyDescent="0.65">
      <c r="A3" s="9"/>
      <c r="B3" s="14">
        <v>2017</v>
      </c>
      <c r="C3" s="14">
        <v>2018</v>
      </c>
      <c r="D3" s="14">
        <v>2019</v>
      </c>
      <c r="E3" s="14">
        <v>2020</v>
      </c>
      <c r="F3" s="14">
        <v>2021</v>
      </c>
      <c r="G3" s="14">
        <v>2022</v>
      </c>
    </row>
    <row r="4" spans="1:7" x14ac:dyDescent="0.65">
      <c r="A4" s="9" t="s">
        <v>32</v>
      </c>
    </row>
    <row r="5" spans="1:7" x14ac:dyDescent="0.65">
      <c r="A5" s="13"/>
    </row>
    <row r="6" spans="1:7" x14ac:dyDescent="0.65">
      <c r="A6" s="13"/>
    </row>
    <row r="7" spans="1:7" x14ac:dyDescent="0.65">
      <c r="A7" s="13"/>
    </row>
  </sheetData>
  <mergeCells count="1">
    <mergeCell ref="B1:G1"/>
  </mergeCells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E963C-F64E-40EA-BCC8-C2D8AF4E0427}">
  <sheetPr>
    <tabColor rgb="FFC00000"/>
  </sheetPr>
  <dimension ref="A1:F17"/>
  <sheetViews>
    <sheetView zoomScale="70" zoomScaleNormal="70" workbookViewId="0">
      <selection activeCell="A12" sqref="A12"/>
    </sheetView>
  </sheetViews>
  <sheetFormatPr defaultColWidth="8.6484375" defaultRowHeight="14.5" x14ac:dyDescent="0.7"/>
  <cols>
    <col min="1" max="1" width="61.390625" style="15" customWidth="1"/>
    <col min="2" max="6" width="14.4765625" style="15" customWidth="1"/>
    <col min="7" max="16384" width="8.6484375" style="15"/>
  </cols>
  <sheetData>
    <row r="1" spans="1:6" ht="22.75" x14ac:dyDescent="0.7">
      <c r="B1" s="19">
        <v>2018</v>
      </c>
      <c r="C1" s="19">
        <v>2019</v>
      </c>
      <c r="D1" s="19">
        <v>2020</v>
      </c>
      <c r="E1" s="19">
        <v>2021</v>
      </c>
      <c r="F1" s="19">
        <v>2022</v>
      </c>
    </row>
    <row r="2" spans="1:6" ht="30" customHeight="1" x14ac:dyDescent="0.7">
      <c r="A2" s="18" t="s">
        <v>61</v>
      </c>
      <c r="B2" s="19" t="s">
        <v>69</v>
      </c>
      <c r="C2" s="19" t="s">
        <v>68</v>
      </c>
      <c r="D2" s="19" t="s">
        <v>67</v>
      </c>
      <c r="E2" s="19" t="s">
        <v>66</v>
      </c>
      <c r="F2" s="19" t="s">
        <v>65</v>
      </c>
    </row>
    <row r="3" spans="1:6" ht="30" customHeight="1" x14ac:dyDescent="0.7">
      <c r="A3" s="20" t="s">
        <v>92</v>
      </c>
      <c r="B3" s="21" t="e">
        <f>is!AM5/((bs!N5+bs!O5)/2)</f>
        <v>#DIV/0!</v>
      </c>
      <c r="C3" s="21" t="e">
        <f>is!AN5/((bs!O5+bs!P5)/2)</f>
        <v>#DIV/0!</v>
      </c>
      <c r="D3" s="21" t="e">
        <f>is!AO5/((bs!P5+bs!Q5)/2)</f>
        <v>#DIV/0!</v>
      </c>
      <c r="E3" s="21" t="e">
        <f>is!AP5/((bs!Q5+bs!R5)/2)</f>
        <v>#DIV/0!</v>
      </c>
      <c r="F3" s="21" t="e">
        <f>is!AQ5/((bs!R5+bs!S5)/2)</f>
        <v>#DIV/0!</v>
      </c>
    </row>
    <row r="4" spans="1:6" ht="30" customHeight="1" x14ac:dyDescent="0.7">
      <c r="A4" s="20" t="s">
        <v>0</v>
      </c>
      <c r="B4" s="21" t="e">
        <f>is!AM6/((bs!N6+bs!O6)/2)</f>
        <v>#DIV/0!</v>
      </c>
      <c r="C4" s="21" t="e">
        <f>is!AN6/((bs!O6+bs!P6)/2)</f>
        <v>#DIV/0!</v>
      </c>
      <c r="D4" s="21" t="e">
        <f>is!AO6/((bs!P6+bs!Q6)/2)</f>
        <v>#DIV/0!</v>
      </c>
      <c r="E4" s="21" t="e">
        <f>is!AP6/((bs!Q6+bs!R6)/2)</f>
        <v>#DIV/0!</v>
      </c>
      <c r="F4" s="21" t="e">
        <f>is!AQ6/((bs!R6+bs!S6)/2)</f>
        <v>#DIV/0!</v>
      </c>
    </row>
    <row r="5" spans="1:6" ht="30" customHeight="1" x14ac:dyDescent="0.7">
      <c r="A5" s="20" t="s">
        <v>73</v>
      </c>
      <c r="B5" s="21" t="e">
        <f>is!AM7/((bs!N7+bs!O7)/2)</f>
        <v>#DIV/0!</v>
      </c>
      <c r="C5" s="21" t="e">
        <f>is!AN7/((bs!O7+bs!P7)/2)</f>
        <v>#DIV/0!</v>
      </c>
      <c r="D5" s="21" t="e">
        <f>is!AO7/((bs!P7+bs!Q7)/2)</f>
        <v>#DIV/0!</v>
      </c>
      <c r="E5" s="21" t="e">
        <f>is!AP7/((bs!Q7+bs!R7)/2)</f>
        <v>#DIV/0!</v>
      </c>
      <c r="F5" s="21" t="e">
        <f>is!AQ7/((bs!R7+bs!S7)/2)</f>
        <v>#DIV/0!</v>
      </c>
    </row>
    <row r="6" spans="1:6" ht="30" customHeight="1" x14ac:dyDescent="0.7">
      <c r="A6" s="18" t="s">
        <v>58</v>
      </c>
      <c r="B6" s="19" t="s">
        <v>69</v>
      </c>
      <c r="C6" s="19" t="s">
        <v>68</v>
      </c>
      <c r="D6" s="19" t="s">
        <v>67</v>
      </c>
      <c r="E6" s="19" t="s">
        <v>66</v>
      </c>
      <c r="F6" s="19" t="s">
        <v>65</v>
      </c>
    </row>
    <row r="7" spans="1:6" ht="30" customHeight="1" x14ac:dyDescent="0.7">
      <c r="A7" s="20" t="s">
        <v>92</v>
      </c>
      <c r="B7" s="21" t="e">
        <f>is!AM5/is!C5</f>
        <v>#DIV/0!</v>
      </c>
      <c r="C7" s="21" t="e">
        <f>is!AN5/is!D5</f>
        <v>#DIV/0!</v>
      </c>
      <c r="D7" s="21" t="e">
        <f>is!AO5/is!E5</f>
        <v>#DIV/0!</v>
      </c>
      <c r="E7" s="21" t="e">
        <f>is!AP5/is!F5</f>
        <v>#DIV/0!</v>
      </c>
      <c r="F7" s="21" t="e">
        <f>is!AQ5/is!G5</f>
        <v>#DIV/0!</v>
      </c>
    </row>
    <row r="8" spans="1:6" ht="30" customHeight="1" x14ac:dyDescent="0.7">
      <c r="A8" s="20" t="s">
        <v>0</v>
      </c>
      <c r="B8" s="21" t="e">
        <f>is!AM6/is!C6</f>
        <v>#DIV/0!</v>
      </c>
      <c r="C8" s="21" t="e">
        <f>is!AN6/is!D6</f>
        <v>#DIV/0!</v>
      </c>
      <c r="D8" s="21" t="e">
        <f>is!AO6/is!E6</f>
        <v>#DIV/0!</v>
      </c>
      <c r="E8" s="21" t="e">
        <f>is!AP6/is!F6</f>
        <v>#DIV/0!</v>
      </c>
      <c r="F8" s="21" t="e">
        <f>is!AQ6/is!G6</f>
        <v>#DIV/0!</v>
      </c>
    </row>
    <row r="9" spans="1:6" ht="30" customHeight="1" x14ac:dyDescent="0.7">
      <c r="A9" s="20" t="s">
        <v>73</v>
      </c>
      <c r="B9" s="21" t="e">
        <f>is!AM7/is!C7</f>
        <v>#DIV/0!</v>
      </c>
      <c r="C9" s="21" t="e">
        <f>is!AN7/is!D7</f>
        <v>#DIV/0!</v>
      </c>
      <c r="D9" s="21" t="e">
        <f>is!AO7/is!E7</f>
        <v>#DIV/0!</v>
      </c>
      <c r="E9" s="21" t="e">
        <f>is!AP7/is!F7</f>
        <v>#DIV/0!</v>
      </c>
      <c r="F9" s="21" t="e">
        <f>is!AQ7/is!G7</f>
        <v>#DIV/0!</v>
      </c>
    </row>
    <row r="10" spans="1:6" ht="30" customHeight="1" x14ac:dyDescent="0.7">
      <c r="A10" s="18" t="s">
        <v>59</v>
      </c>
      <c r="B10" s="19" t="s">
        <v>69</v>
      </c>
      <c r="C10" s="19" t="s">
        <v>68</v>
      </c>
      <c r="D10" s="19" t="s">
        <v>67</v>
      </c>
      <c r="E10" s="19" t="s">
        <v>66</v>
      </c>
      <c r="F10" s="19" t="s">
        <v>65</v>
      </c>
    </row>
    <row r="11" spans="1:6" ht="30" customHeight="1" x14ac:dyDescent="0.7">
      <c r="A11" s="20" t="s">
        <v>92</v>
      </c>
      <c r="B11" s="21" t="e">
        <f>is!C5/((bs!B5+bs!C5)/2)</f>
        <v>#DIV/0!</v>
      </c>
      <c r="C11" s="21" t="e">
        <f>is!D5/((bs!C5+bs!D5)/2)</f>
        <v>#DIV/0!</v>
      </c>
      <c r="D11" s="21" t="e">
        <f>is!E5/((bs!D5+bs!E5)/2)</f>
        <v>#DIV/0!</v>
      </c>
      <c r="E11" s="21" t="e">
        <f>is!F5/((bs!E5+bs!F5)/2)</f>
        <v>#DIV/0!</v>
      </c>
      <c r="F11" s="21" t="e">
        <f>is!G5/((bs!F5+bs!G5)/2)</f>
        <v>#DIV/0!</v>
      </c>
    </row>
    <row r="12" spans="1:6" ht="30" customHeight="1" x14ac:dyDescent="0.7">
      <c r="A12" s="20" t="s">
        <v>0</v>
      </c>
      <c r="B12" s="21" t="e">
        <f>is!C6/((bs!B6+bs!C6)/2)</f>
        <v>#DIV/0!</v>
      </c>
      <c r="C12" s="21" t="e">
        <f>is!D6/((bs!C6+bs!D6)/2)</f>
        <v>#DIV/0!</v>
      </c>
      <c r="D12" s="21" t="e">
        <f>is!E6/((bs!D6+bs!E6)/2)</f>
        <v>#DIV/0!</v>
      </c>
      <c r="E12" s="21" t="e">
        <f>is!F6/((bs!E6+bs!F6)/2)</f>
        <v>#DIV/0!</v>
      </c>
      <c r="F12" s="21" t="e">
        <f>is!G6/((bs!F6+bs!G6)/2)</f>
        <v>#DIV/0!</v>
      </c>
    </row>
    <row r="13" spans="1:6" ht="30" customHeight="1" x14ac:dyDescent="0.7">
      <c r="A13" s="20" t="s">
        <v>73</v>
      </c>
      <c r="B13" s="21" t="e">
        <f>is!C7/((bs!B7+bs!C7)/2)</f>
        <v>#DIV/0!</v>
      </c>
      <c r="C13" s="21" t="e">
        <f>is!D7/((bs!C7+bs!D7)/2)</f>
        <v>#DIV/0!</v>
      </c>
      <c r="D13" s="21" t="e">
        <f>is!E7/((bs!D7+bs!E7)/2)</f>
        <v>#DIV/0!</v>
      </c>
      <c r="E13" s="21" t="e">
        <f>is!F7/((bs!E7+bs!F7)/2)</f>
        <v>#DIV/0!</v>
      </c>
      <c r="F13" s="21" t="e">
        <f>is!G7/((bs!F7+bs!G7)/2)</f>
        <v>#DIV/0!</v>
      </c>
    </row>
    <row r="14" spans="1:6" s="16" customFormat="1" ht="30" customHeight="1" x14ac:dyDescent="0.65">
      <c r="A14" s="22" t="s">
        <v>60</v>
      </c>
      <c r="B14" s="19" t="s">
        <v>69</v>
      </c>
      <c r="C14" s="19" t="s">
        <v>68</v>
      </c>
      <c r="D14" s="19" t="s">
        <v>67</v>
      </c>
      <c r="E14" s="19" t="s">
        <v>66</v>
      </c>
      <c r="F14" s="19" t="s">
        <v>65</v>
      </c>
    </row>
    <row r="15" spans="1:6" ht="30" customHeight="1" x14ac:dyDescent="0.7">
      <c r="A15" s="20" t="s">
        <v>92</v>
      </c>
      <c r="B15" s="23" t="e">
        <f>((bs!B5+bs!C5)/2)/((bs!N5+bs!O5)/2)</f>
        <v>#DIV/0!</v>
      </c>
      <c r="C15" s="23" t="e">
        <f>((bs!C5+bs!D5)/2)/((bs!O5+bs!P5)/2)</f>
        <v>#DIV/0!</v>
      </c>
      <c r="D15" s="23" t="e">
        <f>((bs!D5+bs!E5)/2)/((bs!P5+bs!Q5)/2)</f>
        <v>#DIV/0!</v>
      </c>
      <c r="E15" s="23" t="e">
        <f>((bs!E5+bs!F5)/2)/((bs!Q5+bs!R5)/2)</f>
        <v>#DIV/0!</v>
      </c>
      <c r="F15" s="23" t="e">
        <f>((bs!F5+bs!G5)/2)/((bs!R5+bs!S5)/2)</f>
        <v>#DIV/0!</v>
      </c>
    </row>
    <row r="16" spans="1:6" ht="30" customHeight="1" x14ac:dyDescent="0.7">
      <c r="A16" s="20" t="s">
        <v>0</v>
      </c>
      <c r="B16" s="23" t="e">
        <f>((bs!B6+bs!C6)/2)/((bs!N6+bs!O6)/2)</f>
        <v>#DIV/0!</v>
      </c>
      <c r="C16" s="23" t="e">
        <f>((bs!C6+bs!D6)/2)/((bs!O6+bs!P6)/2)</f>
        <v>#DIV/0!</v>
      </c>
      <c r="D16" s="23" t="e">
        <f>((bs!D6+bs!E6)/2)/((bs!P6+bs!Q6)/2)</f>
        <v>#DIV/0!</v>
      </c>
      <c r="E16" s="23" t="e">
        <f>((bs!E6+bs!F6)/2)/((bs!Q6+bs!R6)/2)</f>
        <v>#DIV/0!</v>
      </c>
      <c r="F16" s="23" t="e">
        <f>((bs!F6+bs!G6)/2)/((bs!R6+bs!S6)/2)</f>
        <v>#DIV/0!</v>
      </c>
    </row>
    <row r="17" spans="1:6" ht="30" customHeight="1" x14ac:dyDescent="0.7">
      <c r="A17" s="20" t="s">
        <v>73</v>
      </c>
      <c r="B17" s="23" t="e">
        <f>((bs!B7+bs!C7)/2)/((bs!N7+bs!O7)/2)</f>
        <v>#DIV/0!</v>
      </c>
      <c r="C17" s="23" t="e">
        <f>((bs!C7+bs!D7)/2)/((bs!O7+bs!P7)/2)</f>
        <v>#DIV/0!</v>
      </c>
      <c r="D17" s="23" t="e">
        <f>((bs!D7+bs!E7)/2)/((bs!P7+bs!Q7)/2)</f>
        <v>#DIV/0!</v>
      </c>
      <c r="E17" s="23" t="e">
        <f>((bs!E7+bs!F7)/2)/((bs!Q7+bs!R7)/2)</f>
        <v>#DIV/0!</v>
      </c>
      <c r="F17" s="23" t="e">
        <f>((bs!F7+bs!G7)/2)/((bs!R7+bs!S7)/2)</f>
        <v>#DIV/0!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FA47D-A744-452B-8B1B-66DD56D0B647}">
  <dimension ref="A1:F13"/>
  <sheetViews>
    <sheetView topLeftCell="A6" zoomScale="80" zoomScaleNormal="80" workbookViewId="0">
      <selection activeCell="B1" sqref="B1:F1"/>
    </sheetView>
  </sheetViews>
  <sheetFormatPr defaultColWidth="8.6484375" defaultRowHeight="14.5" x14ac:dyDescent="0.7"/>
  <cols>
    <col min="1" max="1" width="41.171875" style="15" customWidth="1"/>
    <col min="2" max="6" width="20.2578125" style="15" customWidth="1"/>
    <col min="7" max="16384" width="8.6484375" style="15"/>
  </cols>
  <sheetData>
    <row r="1" spans="1:6" ht="22.75" x14ac:dyDescent="0.7">
      <c r="B1" s="19">
        <v>2018</v>
      </c>
      <c r="C1" s="19">
        <v>2019</v>
      </c>
      <c r="D1" s="19">
        <v>2020</v>
      </c>
      <c r="E1" s="19">
        <v>2021</v>
      </c>
      <c r="F1" s="19">
        <v>2022</v>
      </c>
    </row>
    <row r="2" spans="1:6" ht="30" customHeight="1" x14ac:dyDescent="0.95">
      <c r="A2" s="24" t="s">
        <v>16</v>
      </c>
      <c r="B2" s="19" t="s">
        <v>69</v>
      </c>
      <c r="C2" s="19" t="s">
        <v>68</v>
      </c>
      <c r="D2" s="19" t="s">
        <v>67</v>
      </c>
      <c r="E2" s="19" t="s">
        <v>66</v>
      </c>
      <c r="F2" s="19" t="s">
        <v>65</v>
      </c>
    </row>
    <row r="3" spans="1:6" ht="30" customHeight="1" x14ac:dyDescent="1">
      <c r="A3" s="20" t="s">
        <v>92</v>
      </c>
      <c r="B3" s="25" t="e">
        <f>(is!C5-is!I5)/is!C5</f>
        <v>#DIV/0!</v>
      </c>
      <c r="C3" s="25" t="e">
        <f>(is!D5-is!J5)/is!D5</f>
        <v>#DIV/0!</v>
      </c>
      <c r="D3" s="25" t="e">
        <f>(is!E5-is!K5)/is!E5</f>
        <v>#DIV/0!</v>
      </c>
      <c r="E3" s="25" t="e">
        <f>(is!F5-is!L5)/is!F5</f>
        <v>#DIV/0!</v>
      </c>
      <c r="F3" s="25" t="e">
        <f>(is!G5-is!M5)/is!G5</f>
        <v>#DIV/0!</v>
      </c>
    </row>
    <row r="4" spans="1:6" ht="30" customHeight="1" x14ac:dyDescent="1">
      <c r="A4" s="20" t="s">
        <v>0</v>
      </c>
      <c r="B4" s="25" t="e">
        <f>(is!C6-is!I6)/is!C6</f>
        <v>#DIV/0!</v>
      </c>
      <c r="C4" s="25" t="e">
        <f>(is!D6-is!J6)/is!D6</f>
        <v>#DIV/0!</v>
      </c>
      <c r="D4" s="25" t="e">
        <f>(is!E6-is!K6)/is!E6</f>
        <v>#DIV/0!</v>
      </c>
      <c r="E4" s="25" t="e">
        <f>(is!F6-is!L6)/is!F6</f>
        <v>#DIV/0!</v>
      </c>
      <c r="F4" s="25" t="e">
        <f>(is!G6-is!M6)/is!G6</f>
        <v>#DIV/0!</v>
      </c>
    </row>
    <row r="5" spans="1:6" ht="30" customHeight="1" x14ac:dyDescent="1">
      <c r="A5" s="20" t="s">
        <v>73</v>
      </c>
      <c r="B5" s="25" t="e">
        <f>(is!C7-is!I7)/is!C7</f>
        <v>#DIV/0!</v>
      </c>
      <c r="C5" s="25" t="e">
        <f>(is!D7-is!J7)/is!D7</f>
        <v>#DIV/0!</v>
      </c>
      <c r="D5" s="25" t="e">
        <f>(is!E7-is!K7)/is!E7</f>
        <v>#DIV/0!</v>
      </c>
      <c r="E5" s="25" t="e">
        <f>(is!F7-is!L7)/is!F7</f>
        <v>#DIV/0!</v>
      </c>
      <c r="F5" s="25" t="e">
        <f>(is!G7-is!M7)/is!G7</f>
        <v>#DIV/0!</v>
      </c>
    </row>
    <row r="6" spans="1:6" ht="30" customHeight="1" x14ac:dyDescent="0.95">
      <c r="A6" s="24" t="s">
        <v>18</v>
      </c>
      <c r="B6" s="19" t="s">
        <v>69</v>
      </c>
      <c r="C6" s="19" t="s">
        <v>68</v>
      </c>
      <c r="D6" s="19" t="s">
        <v>67</v>
      </c>
      <c r="E6" s="19" t="s">
        <v>66</v>
      </c>
      <c r="F6" s="19" t="s">
        <v>65</v>
      </c>
    </row>
    <row r="7" spans="1:6" ht="30" customHeight="1" x14ac:dyDescent="1">
      <c r="A7" s="20" t="s">
        <v>92</v>
      </c>
      <c r="B7" s="25" t="e">
        <f>(is!C5-is!I5-is!O5-is!U5-is!AA5-is!AG5)/is!C5</f>
        <v>#DIV/0!</v>
      </c>
      <c r="C7" s="25" t="e">
        <f>(is!D5-is!J5-is!P5-is!V5-is!AB5-is!AH5)/is!D5</f>
        <v>#DIV/0!</v>
      </c>
      <c r="D7" s="25" t="e">
        <f>(is!E5-is!K5-is!Q5-is!W5-is!AC5-is!AI5)/is!E5</f>
        <v>#DIV/0!</v>
      </c>
      <c r="E7" s="25" t="e">
        <f>(is!F5-is!L5-is!R5-is!X5-is!AD5-is!AJ5)/is!F5</f>
        <v>#DIV/0!</v>
      </c>
      <c r="F7" s="25" t="e">
        <f>(is!G5-is!M5-is!S5-is!Y5-is!AE5-is!AK5)/is!G5</f>
        <v>#DIV/0!</v>
      </c>
    </row>
    <row r="8" spans="1:6" ht="30" customHeight="1" x14ac:dyDescent="1">
      <c r="A8" s="20" t="s">
        <v>0</v>
      </c>
      <c r="B8" s="25" t="e">
        <f>(is!C6-is!I6-is!O6-is!U6-is!AA6-is!AG6)/is!C6</f>
        <v>#DIV/0!</v>
      </c>
      <c r="C8" s="25" t="e">
        <f>(is!D6-is!J6-is!P6-is!V6-is!AB6-is!AH6)/is!D6</f>
        <v>#DIV/0!</v>
      </c>
      <c r="D8" s="25" t="e">
        <f>(is!E6-is!K6-is!Q6-is!W6-is!AC6-is!AI6)/is!E6</f>
        <v>#DIV/0!</v>
      </c>
      <c r="E8" s="25" t="e">
        <f>(is!F6-is!L6-is!R6-is!X6-is!AD6-is!AJ6)/is!F6</f>
        <v>#DIV/0!</v>
      </c>
      <c r="F8" s="25" t="e">
        <f>(is!G6-is!M6-is!S6-is!Y6-is!AE6-is!AK6)/is!G6</f>
        <v>#DIV/0!</v>
      </c>
    </row>
    <row r="9" spans="1:6" ht="30" customHeight="1" x14ac:dyDescent="1">
      <c r="A9" s="20" t="s">
        <v>73</v>
      </c>
      <c r="B9" s="25" t="e">
        <f>(is!C7-is!I7-is!O7-is!U7-is!AA7-is!AG7)/is!C7</f>
        <v>#DIV/0!</v>
      </c>
      <c r="C9" s="25" t="e">
        <f>(is!D7-is!J7-is!P7-is!V7-is!AB7-is!AH7)/is!D7</f>
        <v>#DIV/0!</v>
      </c>
      <c r="D9" s="25" t="e">
        <f>(is!E7-is!K7-is!Q7-is!W7-is!AC7-is!AI7)/is!E7</f>
        <v>#DIV/0!</v>
      </c>
      <c r="E9" s="25" t="e">
        <f>(is!F7-is!L7-is!R7-is!X7-is!AD7-is!AJ7)/is!F7</f>
        <v>#DIV/0!</v>
      </c>
      <c r="F9" s="25" t="e">
        <f>(is!G7-is!M7-is!S7-is!Y7-is!AE7-is!AK7)/is!G7</f>
        <v>#DIV/0!</v>
      </c>
    </row>
    <row r="10" spans="1:6" ht="30" customHeight="1" x14ac:dyDescent="0.95">
      <c r="A10" s="24" t="s">
        <v>17</v>
      </c>
      <c r="B10" s="19" t="s">
        <v>69</v>
      </c>
      <c r="C10" s="19" t="s">
        <v>68</v>
      </c>
      <c r="D10" s="19" t="s">
        <v>67</v>
      </c>
      <c r="E10" s="19" t="s">
        <v>66</v>
      </c>
      <c r="F10" s="19" t="s">
        <v>65</v>
      </c>
    </row>
    <row r="11" spans="1:6" ht="30" customHeight="1" x14ac:dyDescent="1">
      <c r="A11" s="20" t="s">
        <v>92</v>
      </c>
      <c r="B11" s="25" t="e">
        <f>is!AM5/is!C5</f>
        <v>#DIV/0!</v>
      </c>
      <c r="C11" s="25" t="e">
        <f>is!AN5/is!D5</f>
        <v>#DIV/0!</v>
      </c>
      <c r="D11" s="25" t="e">
        <f>is!AO5/is!E5</f>
        <v>#DIV/0!</v>
      </c>
      <c r="E11" s="25" t="e">
        <f>is!AP5/is!F5</f>
        <v>#DIV/0!</v>
      </c>
      <c r="F11" s="25" t="e">
        <f>is!AQ5/is!G5</f>
        <v>#DIV/0!</v>
      </c>
    </row>
    <row r="12" spans="1:6" ht="30" customHeight="1" x14ac:dyDescent="1">
      <c r="A12" s="20" t="s">
        <v>0</v>
      </c>
      <c r="B12" s="25" t="e">
        <f>is!AM6/is!C6</f>
        <v>#DIV/0!</v>
      </c>
      <c r="C12" s="25" t="e">
        <f>is!AN6/is!D6</f>
        <v>#DIV/0!</v>
      </c>
      <c r="D12" s="25" t="e">
        <f>is!AO6/is!E6</f>
        <v>#DIV/0!</v>
      </c>
      <c r="E12" s="25" t="e">
        <f>is!AP6/is!F6</f>
        <v>#DIV/0!</v>
      </c>
      <c r="F12" s="25" t="e">
        <f>is!AQ6/is!G6</f>
        <v>#DIV/0!</v>
      </c>
    </row>
    <row r="13" spans="1:6" ht="30" customHeight="1" x14ac:dyDescent="1">
      <c r="A13" s="20" t="s">
        <v>73</v>
      </c>
      <c r="B13" s="25" t="e">
        <f>is!AM7/is!C7</f>
        <v>#DIV/0!</v>
      </c>
      <c r="C13" s="25" t="e">
        <f>is!AN7/is!D7</f>
        <v>#DIV/0!</v>
      </c>
      <c r="D13" s="25" t="e">
        <f>is!AO7/is!E7</f>
        <v>#DIV/0!</v>
      </c>
      <c r="E13" s="25" t="e">
        <f>is!AP7/is!F7</f>
        <v>#DIV/0!</v>
      </c>
      <c r="F13" s="25" t="e">
        <f>is!AQ7/is!G7</f>
        <v>#DIV/0!</v>
      </c>
    </row>
  </sheetData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9A21D-E862-4336-A7D2-6DCC5E4EAB57}">
  <dimension ref="A1:A15"/>
  <sheetViews>
    <sheetView workbookViewId="0">
      <selection activeCell="A15" sqref="A1:A15"/>
    </sheetView>
  </sheetViews>
  <sheetFormatPr defaultRowHeight="15" customHeight="1" x14ac:dyDescent="0.65"/>
  <cols>
    <col min="1" max="1" width="49.5625" customWidth="1"/>
  </cols>
  <sheetData>
    <row r="1" spans="1:1" ht="15" customHeight="1" thickBot="1" x14ac:dyDescent="0.8">
      <c r="A1" s="1" t="s">
        <v>1</v>
      </c>
    </row>
    <row r="2" spans="1:1" ht="15" customHeight="1" thickBot="1" x14ac:dyDescent="0.8">
      <c r="A2" s="2" t="s">
        <v>2</v>
      </c>
    </row>
    <row r="3" spans="1:1" ht="15" customHeight="1" thickBot="1" x14ac:dyDescent="0.8">
      <c r="A3" s="1" t="s">
        <v>3</v>
      </c>
    </row>
    <row r="4" spans="1:1" ht="15" customHeight="1" thickBot="1" x14ac:dyDescent="0.8">
      <c r="A4" s="2" t="s">
        <v>4</v>
      </c>
    </row>
    <row r="5" spans="1:1" ht="15" customHeight="1" thickBot="1" x14ac:dyDescent="0.8">
      <c r="A5" s="4" t="s">
        <v>15</v>
      </c>
    </row>
    <row r="6" spans="1:1" ht="15" customHeight="1" thickBot="1" x14ac:dyDescent="0.8">
      <c r="A6" s="3" t="s">
        <v>5</v>
      </c>
    </row>
    <row r="7" spans="1:1" ht="15" customHeight="1" thickBot="1" x14ac:dyDescent="0.8">
      <c r="A7" s="2" t="s">
        <v>6</v>
      </c>
    </row>
    <row r="8" spans="1:1" ht="15" customHeight="1" thickBot="1" x14ac:dyDescent="0.8">
      <c r="A8" s="2" t="s">
        <v>7</v>
      </c>
    </row>
    <row r="9" spans="1:1" ht="15" customHeight="1" thickBot="1" x14ac:dyDescent="0.8">
      <c r="A9" s="2" t="s">
        <v>8</v>
      </c>
    </row>
    <row r="10" spans="1:1" ht="15" customHeight="1" thickBot="1" x14ac:dyDescent="0.8">
      <c r="A10" s="2" t="s">
        <v>9</v>
      </c>
    </row>
    <row r="11" spans="1:1" ht="15" customHeight="1" thickBot="1" x14ac:dyDescent="0.8">
      <c r="A11" s="1" t="s">
        <v>10</v>
      </c>
    </row>
    <row r="12" spans="1:1" ht="15" customHeight="1" thickBot="1" x14ac:dyDescent="0.8">
      <c r="A12" s="3" t="s">
        <v>11</v>
      </c>
    </row>
    <row r="13" spans="1:1" ht="15" customHeight="1" thickBot="1" x14ac:dyDescent="0.8">
      <c r="A13" s="2" t="s">
        <v>12</v>
      </c>
    </row>
    <row r="14" spans="1:1" ht="15" customHeight="1" thickBot="1" x14ac:dyDescent="0.8">
      <c r="A14" s="2" t="s">
        <v>13</v>
      </c>
    </row>
    <row r="15" spans="1:1" ht="15" customHeight="1" thickBot="1" x14ac:dyDescent="0.8">
      <c r="A15" s="1" t="s">
        <v>14</v>
      </c>
    </row>
  </sheetData>
  <phoneticPr fontId="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88FF7-055E-4114-8833-70B367F35DD5}">
  <dimension ref="A1:A8"/>
  <sheetViews>
    <sheetView workbookViewId="0">
      <selection sqref="A1:A8"/>
    </sheetView>
  </sheetViews>
  <sheetFormatPr defaultColWidth="8.82421875" defaultRowHeight="18" customHeight="1" x14ac:dyDescent="0.9"/>
  <cols>
    <col min="1" max="1" width="56.6484375" style="6" customWidth="1"/>
    <col min="2" max="16384" width="8.82421875" style="6"/>
  </cols>
  <sheetData>
    <row r="1" spans="1:1" ht="18" customHeight="1" thickBot="1" x14ac:dyDescent="1.05">
      <c r="A1" s="5" t="s">
        <v>19</v>
      </c>
    </row>
    <row r="2" spans="1:1" ht="18" customHeight="1" thickBot="1" x14ac:dyDescent="1.05">
      <c r="A2" s="5" t="s">
        <v>20</v>
      </c>
    </row>
    <row r="3" spans="1:1" ht="18" customHeight="1" thickBot="1" x14ac:dyDescent="1.05">
      <c r="A3" s="7" t="s">
        <v>21</v>
      </c>
    </row>
    <row r="4" spans="1:1" ht="18" customHeight="1" thickBot="1" x14ac:dyDescent="1.05">
      <c r="A4" s="8" t="s">
        <v>71</v>
      </c>
    </row>
    <row r="5" spans="1:1" ht="18" customHeight="1" thickBot="1" x14ac:dyDescent="1.05">
      <c r="A5" s="8" t="s">
        <v>22</v>
      </c>
    </row>
    <row r="6" spans="1:1" ht="18" customHeight="1" thickBot="1" x14ac:dyDescent="1.05">
      <c r="A6" s="7" t="s">
        <v>23</v>
      </c>
    </row>
    <row r="7" spans="1:1" ht="18" customHeight="1" thickBot="1" x14ac:dyDescent="1.05">
      <c r="A7" s="5" t="s">
        <v>72</v>
      </c>
    </row>
    <row r="8" spans="1:1" ht="18" customHeight="1" thickBot="1" x14ac:dyDescent="1.05">
      <c r="A8" s="7" t="s">
        <v>24</v>
      </c>
    </row>
  </sheetData>
  <phoneticPr fontId="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CAF08-177E-40B5-B6EF-2980EBBFA16C}">
  <dimension ref="A1:F13"/>
  <sheetViews>
    <sheetView topLeftCell="A8" zoomScale="70" zoomScaleNormal="70" workbookViewId="0">
      <selection activeCell="B1" sqref="B1:F1"/>
    </sheetView>
  </sheetViews>
  <sheetFormatPr defaultColWidth="8.6484375" defaultRowHeight="23" x14ac:dyDescent="1"/>
  <cols>
    <col min="1" max="1" width="50.82421875" style="27" customWidth="1"/>
    <col min="2" max="6" width="16.34765625" style="27" customWidth="1"/>
    <col min="7" max="16384" width="8.6484375" style="27"/>
  </cols>
  <sheetData>
    <row r="1" spans="1:6" x14ac:dyDescent="1">
      <c r="B1" s="19">
        <v>2018</v>
      </c>
      <c r="C1" s="19">
        <v>2019</v>
      </c>
      <c r="D1" s="19">
        <v>2020</v>
      </c>
      <c r="E1" s="19">
        <v>2021</v>
      </c>
      <c r="F1" s="19">
        <v>2022</v>
      </c>
    </row>
    <row r="2" spans="1:6" ht="30" customHeight="1" x14ac:dyDescent="1">
      <c r="A2" s="26" t="s">
        <v>25</v>
      </c>
      <c r="B2" s="19" t="s">
        <v>69</v>
      </c>
      <c r="C2" s="19" t="s">
        <v>68</v>
      </c>
      <c r="D2" s="19" t="s">
        <v>67</v>
      </c>
      <c r="E2" s="19" t="s">
        <v>66</v>
      </c>
      <c r="F2" s="19" t="s">
        <v>65</v>
      </c>
    </row>
    <row r="3" spans="1:6" ht="30" customHeight="1" x14ac:dyDescent="1">
      <c r="A3" s="20" t="s">
        <v>92</v>
      </c>
      <c r="B3" s="28" t="e">
        <f>(bs!I5-bs!U5-bs!AA5-bs!AH5-bs!AM5)/bs!C5</f>
        <v>#DIV/0!</v>
      </c>
      <c r="C3" s="28" t="e">
        <f>(bs!J5-bs!V5-bs!AB5-bs!AI5-bs!AN5)/bs!D5</f>
        <v>#DIV/0!</v>
      </c>
      <c r="D3" s="28" t="e">
        <f>(bs!K5-bs!W5-bs!AC5-bs!AJ5-bs!AO5)/bs!E5</f>
        <v>#DIV/0!</v>
      </c>
      <c r="E3" s="28" t="e">
        <f>(bs!L5-bs!X5-bs!AD5-bs!AK5-bs!AP5)/bs!F5</f>
        <v>#DIV/0!</v>
      </c>
      <c r="F3" s="28" t="e">
        <f>(bs!M5-bs!Y5-bs!AE5-bs!AL5-bs!AQ5)/bs!G5</f>
        <v>#DIV/0!</v>
      </c>
    </row>
    <row r="4" spans="1:6" ht="30" customHeight="1" x14ac:dyDescent="1">
      <c r="A4" s="20" t="s">
        <v>0</v>
      </c>
      <c r="B4" s="28" t="e">
        <f>(bs!I6-bs!U6-bs!AA6-bs!AH6-bs!AM6)/bs!C6</f>
        <v>#DIV/0!</v>
      </c>
      <c r="C4" s="28" t="e">
        <f>(bs!J6-bs!V6-bs!AB6-bs!AI6-bs!AN6)/bs!D6</f>
        <v>#DIV/0!</v>
      </c>
      <c r="D4" s="28" t="e">
        <f>(bs!K6-bs!W6-bs!AC6-bs!AJ6-bs!AO6)/bs!E6</f>
        <v>#DIV/0!</v>
      </c>
      <c r="E4" s="28" t="e">
        <f>(bs!L6-bs!X6-bs!AD6-bs!AK6-bs!AP6)/bs!F6</f>
        <v>#DIV/0!</v>
      </c>
      <c r="F4" s="28" t="e">
        <f>(bs!M6-bs!Y6-bs!AE6-bs!AL6-bs!AQ6)/bs!G6</f>
        <v>#DIV/0!</v>
      </c>
    </row>
    <row r="5" spans="1:6" ht="30" customHeight="1" x14ac:dyDescent="1">
      <c r="A5" s="20" t="s">
        <v>73</v>
      </c>
      <c r="B5" s="28" t="e">
        <f>(bs!I7-bs!U7-bs!AA7-bs!AH7-bs!AM7)/bs!C7</f>
        <v>#DIV/0!</v>
      </c>
      <c r="C5" s="28" t="e">
        <f>(bs!J7-bs!V7-bs!AB7-bs!AI7-bs!AN7)/bs!D7</f>
        <v>#DIV/0!</v>
      </c>
      <c r="D5" s="28" t="e">
        <f>(bs!K7-bs!W7-bs!AC7-bs!AJ7-bs!AO7)/bs!E7</f>
        <v>#DIV/0!</v>
      </c>
      <c r="E5" s="28" t="e">
        <f>(bs!L7-bs!X7-bs!AD7-bs!AK7-bs!AP7)/bs!F7</f>
        <v>#DIV/0!</v>
      </c>
      <c r="F5" s="28" t="e">
        <f>(bs!M7-bs!Y7-bs!AE7-bs!AL7-bs!AQ7)/bs!G7</f>
        <v>#DIV/0!</v>
      </c>
    </row>
    <row r="6" spans="1:6" ht="30" customHeight="1" x14ac:dyDescent="1">
      <c r="A6" s="26" t="s">
        <v>26</v>
      </c>
      <c r="B6" s="19" t="s">
        <v>69</v>
      </c>
      <c r="C6" s="19" t="s">
        <v>68</v>
      </c>
      <c r="D6" s="19" t="s">
        <v>67</v>
      </c>
      <c r="E6" s="19" t="s">
        <v>66</v>
      </c>
      <c r="F6" s="19" t="s">
        <v>65</v>
      </c>
    </row>
    <row r="7" spans="1:6" ht="30" customHeight="1" x14ac:dyDescent="1">
      <c r="A7" s="20" t="s">
        <v>92</v>
      </c>
      <c r="B7" s="28" t="e">
        <f>(bs!AS5+bs!AY5+bs!BE5+bs!BK5)/bs!C5</f>
        <v>#DIV/0!</v>
      </c>
      <c r="C7" s="28" t="e">
        <f>(bs!AT5+bs!AZ5+bs!BF5+bs!BL5)/bs!D5</f>
        <v>#DIV/0!</v>
      </c>
      <c r="D7" s="28" t="e">
        <f>(bs!AU5+bs!BA5+bs!BG5+bs!BM5)/bs!E5</f>
        <v>#DIV/0!</v>
      </c>
      <c r="E7" s="28" t="e">
        <f>(bs!AV5+bs!BB5+bs!BH5+bs!BN5)/bs!F5</f>
        <v>#DIV/0!</v>
      </c>
      <c r="F7" s="28" t="e">
        <f>(bs!AW5+bs!BC5+bs!BI5+bs!BO5)/bs!G5</f>
        <v>#DIV/0!</v>
      </c>
    </row>
    <row r="8" spans="1:6" ht="30" customHeight="1" x14ac:dyDescent="1">
      <c r="A8" s="20" t="s">
        <v>0</v>
      </c>
      <c r="B8" s="28" t="e">
        <f>(bs!AS6+bs!AY6+bs!BE6+bs!BK6)/bs!C6</f>
        <v>#DIV/0!</v>
      </c>
      <c r="C8" s="28" t="e">
        <f>(bs!AT6+bs!AZ6+bs!BF6+bs!BL6)/bs!D6</f>
        <v>#DIV/0!</v>
      </c>
      <c r="D8" s="28" t="e">
        <f>(bs!AU6+bs!BA6+bs!BG6+bs!BM6)/bs!E6</f>
        <v>#DIV/0!</v>
      </c>
      <c r="E8" s="28" t="e">
        <f>(bs!AV6+bs!BB6+bs!BH6+bs!BN6)/bs!F6</f>
        <v>#DIV/0!</v>
      </c>
      <c r="F8" s="28" t="e">
        <f>(bs!AW6+bs!BC6+bs!BI6+bs!BO6)/bs!G6</f>
        <v>#DIV/0!</v>
      </c>
    </row>
    <row r="9" spans="1:6" ht="30" customHeight="1" x14ac:dyDescent="1">
      <c r="A9" s="20" t="s">
        <v>73</v>
      </c>
      <c r="B9" s="28" t="e">
        <f>(bs!AS7+bs!AY7+bs!BE7+bs!BK7)/bs!C7</f>
        <v>#DIV/0!</v>
      </c>
      <c r="C9" s="28" t="e">
        <f>(bs!AT7+bs!AZ7+bs!BF7+bs!BL7)/bs!D7</f>
        <v>#DIV/0!</v>
      </c>
      <c r="D9" s="28" t="e">
        <f>(bs!AU7+bs!BA7+bs!BG7+bs!BM7)/bs!E7</f>
        <v>#DIV/0!</v>
      </c>
      <c r="E9" s="28" t="e">
        <f>(bs!AV7+bs!BB7+bs!BH7+bs!BN7)/bs!F7</f>
        <v>#DIV/0!</v>
      </c>
      <c r="F9" s="28" t="e">
        <f>(bs!AW7+bs!BC7+bs!BI7+bs!BO7)/bs!G7</f>
        <v>#DIV/0!</v>
      </c>
    </row>
    <row r="10" spans="1:6" ht="30" customHeight="1" x14ac:dyDescent="1">
      <c r="A10" s="26" t="s">
        <v>27</v>
      </c>
      <c r="B10" s="19" t="s">
        <v>69</v>
      </c>
      <c r="C10" s="19" t="s">
        <v>68</v>
      </c>
      <c r="D10" s="19" t="s">
        <v>67</v>
      </c>
      <c r="E10" s="19" t="s">
        <v>66</v>
      </c>
      <c r="F10" s="19" t="s">
        <v>65</v>
      </c>
    </row>
    <row r="11" spans="1:6" ht="30" customHeight="1" x14ac:dyDescent="1">
      <c r="A11" s="20" t="s">
        <v>92</v>
      </c>
      <c r="B11" s="29" t="e">
        <f>bs!BQ5/bs!BW5</f>
        <v>#DIV/0!</v>
      </c>
      <c r="C11" s="29" t="e">
        <f>bs!BR5/bs!BX5</f>
        <v>#DIV/0!</v>
      </c>
      <c r="D11" s="29" t="e">
        <f>bs!BS5/bs!BY5</f>
        <v>#DIV/0!</v>
      </c>
      <c r="E11" s="29" t="e">
        <f>bs!BT5/bs!BZ5</f>
        <v>#DIV/0!</v>
      </c>
      <c r="F11" s="29" t="e">
        <f>bs!BU5/bs!CA5</f>
        <v>#DIV/0!</v>
      </c>
    </row>
    <row r="12" spans="1:6" ht="30" customHeight="1" x14ac:dyDescent="1">
      <c r="A12" s="20" t="s">
        <v>0</v>
      </c>
      <c r="B12" s="29" t="e">
        <f>bs!BQ6/bs!BW6</f>
        <v>#DIV/0!</v>
      </c>
      <c r="C12" s="29" t="e">
        <f>bs!BR6/bs!BX6</f>
        <v>#DIV/0!</v>
      </c>
      <c r="D12" s="29" t="e">
        <f>bs!BS6/bs!BY6</f>
        <v>#DIV/0!</v>
      </c>
      <c r="E12" s="29" t="e">
        <f>bs!BT6/bs!BZ6</f>
        <v>#DIV/0!</v>
      </c>
      <c r="F12" s="29" t="e">
        <f>bs!BU6/bs!CA6</f>
        <v>#DIV/0!</v>
      </c>
    </row>
    <row r="13" spans="1:6" ht="30" customHeight="1" x14ac:dyDescent="1">
      <c r="A13" s="20" t="s">
        <v>73</v>
      </c>
      <c r="B13" s="29" t="e">
        <f>bs!BQ7/bs!BW7</f>
        <v>#DIV/0!</v>
      </c>
      <c r="C13" s="29" t="e">
        <f>bs!BR7/bs!BX7</f>
        <v>#DIV/0!</v>
      </c>
      <c r="D13" s="29" t="e">
        <f>bs!BS7/bs!BY7</f>
        <v>#DIV/0!</v>
      </c>
      <c r="E13" s="29" t="e">
        <f>bs!BT7/bs!BZ7</f>
        <v>#DIV/0!</v>
      </c>
      <c r="F13" s="29" t="e">
        <f>bs!BU7/bs!CA7</f>
        <v>#DIV/0!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bs</vt:lpstr>
      <vt:lpstr>is</vt:lpstr>
      <vt:lpstr>cf</vt:lpstr>
      <vt:lpstr>ROE</vt:lpstr>
      <vt:lpstr>Profitability</vt:lpstr>
      <vt:lpstr>Reference1</vt:lpstr>
      <vt:lpstr>Reference2</vt:lpstr>
      <vt:lpstr>Solvency_liquidity</vt:lpstr>
      <vt:lpstr>Operation 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EJJ</dc:creator>
  <cp:lastModifiedBy>jin jiang</cp:lastModifiedBy>
  <dcterms:created xsi:type="dcterms:W3CDTF">2022-02-15T06:25:23Z</dcterms:created>
  <dcterms:modified xsi:type="dcterms:W3CDTF">2024-05-11T07:28:35Z</dcterms:modified>
</cp:coreProperties>
</file>